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SIMPLvolumes" sheetId="2" r:id="rId5"/>
    <sheet state="hidden" name="PRODUCTION LIST VOLUMES" sheetId="3" r:id="rId6"/>
    <sheet state="hidden" name="PACKING LIST" sheetId="4" r:id="rId7"/>
    <sheet state="hidden" name="PAKIRANJE" sheetId="5" r:id="rId8"/>
    <sheet state="hidden" name="sum simpl" sheetId="6" r:id="rId9"/>
  </sheets>
  <definedNames>
    <definedName hidden="1" localSheetId="1" name="_xlnm._FilterDatabase">SIMPLvolumes!$AK$8:$AL$149</definedName>
    <definedName hidden="1" localSheetId="2" name="_xlnm._FilterDatabase">'PRODUCTION LIST VOLUMES'!$A$5:$B$145</definedName>
    <definedName hidden="1" localSheetId="3" name="_xlnm._FilterDatabase">'PACKING LIST'!$A$2:$W$146</definedName>
  </definedNames>
  <calcPr/>
  <extLst>
    <ext uri="GoogleSheetsCustomDataVersion1">
      <go:sheetsCustomData xmlns:go="http://customooxmlschemas.google.com/" r:id="rId10" roundtripDataSignature="AMtx7mgypcfOGERq5yGKgyUauARU4Y6fgw=="/>
    </ext>
  </extLst>
</workbook>
</file>

<file path=xl/sharedStrings.xml><?xml version="1.0" encoding="utf-8"?>
<sst xmlns="http://schemas.openxmlformats.org/spreadsheetml/2006/main" count="567" uniqueCount="388">
  <si>
    <t xml:space="preserve"> </t>
  </si>
  <si>
    <t>Costumer:</t>
  </si>
  <si>
    <t xml:space="preserve">360LINE D.O.O.         BAČ 49A                       SI- 6253 KNEŽAK     VAT: SI32177330    </t>
  </si>
  <si>
    <t>Delivery address:</t>
  </si>
  <si>
    <t>Sum pieces</t>
  </si>
  <si>
    <t>Price without VAT</t>
  </si>
  <si>
    <t>SIMPL WOODEN VOLUMES</t>
  </si>
  <si>
    <t>SUM wtihout vat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</si>
  <si>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</si>
  <si>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</si>
  <si>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</si>
  <si>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</si>
  <si>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</si>
  <si>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</si>
  <si>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</si>
  <si>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</si>
  <si>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Sum SETS</t>
  </si>
  <si>
    <t>SUM kg</t>
  </si>
  <si>
    <t>KG</t>
  </si>
  <si>
    <t>NEW</t>
  </si>
  <si>
    <t>SUM of pieces:</t>
  </si>
  <si>
    <t xml:space="preserve">Sum volumes by colour: </t>
  </si>
  <si>
    <t>#</t>
  </si>
  <si>
    <t>kg</t>
  </si>
  <si>
    <t>sum kg</t>
  </si>
  <si>
    <t>black</t>
  </si>
  <si>
    <t>white</t>
  </si>
  <si>
    <t>red</t>
  </si>
  <si>
    <t>yellow</t>
  </si>
  <si>
    <t>blue</t>
  </si>
  <si>
    <t>green</t>
  </si>
  <si>
    <t>orange</t>
  </si>
  <si>
    <t>pink</t>
  </si>
  <si>
    <t>grey</t>
  </si>
  <si>
    <t>purple</t>
  </si>
  <si>
    <t>mint</t>
  </si>
  <si>
    <t>deep rose</t>
  </si>
  <si>
    <t>Size</t>
  </si>
  <si>
    <t>Nr. in set</t>
  </si>
  <si>
    <t>Nr. of t-nuts</t>
  </si>
  <si>
    <r>
      <rPr>
        <rFont val="ar techni"/>
        <color rgb="FFF2F2F2"/>
        <sz val="12.0"/>
      </rPr>
      <t xml:space="preserve">BLACK      </t>
    </r>
    <r>
      <rPr>
        <rFont val="AR Techni"/>
        <color rgb="FFF2F2F2"/>
        <sz val="10.0"/>
      </rPr>
      <t>RAL 9005</t>
    </r>
  </si>
  <si>
    <t>WHITE</t>
  </si>
  <si>
    <r>
      <rPr>
        <rFont val="ar techni"/>
        <color theme="1"/>
        <sz val="12.0"/>
      </rPr>
      <t xml:space="preserve">RED          </t>
    </r>
    <r>
      <rPr>
        <rFont val="AR Techni"/>
        <color theme="1"/>
        <sz val="10.0"/>
      </rPr>
      <t xml:space="preserve">RAL 3000 </t>
    </r>
  </si>
  <si>
    <r>
      <rPr>
        <rFont val="ar techni"/>
        <color theme="1"/>
        <sz val="12.0"/>
      </rPr>
      <t xml:space="preserve">YELLOW   </t>
    </r>
    <r>
      <rPr>
        <rFont val="AR Techni"/>
        <color theme="1"/>
        <sz val="10.0"/>
      </rPr>
      <t>RAL 1018</t>
    </r>
    <r>
      <rPr>
        <rFont val="AR Techni"/>
        <color theme="1"/>
        <sz val="12.0"/>
      </rPr>
      <t xml:space="preserve"> </t>
    </r>
  </si>
  <si>
    <r>
      <rPr>
        <rFont val="ar techni"/>
        <color theme="1"/>
        <sz val="12.0"/>
      </rPr>
      <t xml:space="preserve">BLUE         </t>
    </r>
    <r>
      <rPr>
        <rFont val="AR Techni"/>
        <color theme="1"/>
        <sz val="10.0"/>
      </rPr>
      <t>RAL 5015</t>
    </r>
  </si>
  <si>
    <r>
      <rPr>
        <rFont val="ar techni"/>
        <color theme="1"/>
        <sz val="12.0"/>
      </rPr>
      <t xml:space="preserve">GREEN    </t>
    </r>
    <r>
      <rPr>
        <rFont val="AR Techni"/>
        <color theme="1"/>
        <sz val="10.0"/>
      </rPr>
      <t>RAL 6018</t>
    </r>
  </si>
  <si>
    <r>
      <rPr>
        <rFont val="ar techni"/>
        <color theme="1"/>
        <sz val="12.0"/>
      </rPr>
      <t xml:space="preserve">ORANGE </t>
    </r>
    <r>
      <rPr>
        <rFont val="AR Techni"/>
        <color theme="1"/>
        <sz val="10.0"/>
      </rPr>
      <t>RAL 1033</t>
    </r>
  </si>
  <si>
    <r>
      <rPr>
        <rFont val="ar techni"/>
        <color theme="1"/>
        <sz val="12.0"/>
      </rPr>
      <t xml:space="preserve">PINK       </t>
    </r>
    <r>
      <rPr>
        <rFont val="AR Techni"/>
        <color theme="1"/>
        <sz val="10.0"/>
      </rPr>
      <t xml:space="preserve">  RAL 4003</t>
    </r>
  </si>
  <si>
    <r>
      <rPr>
        <rFont val="ar techni"/>
        <color theme="1"/>
        <sz val="12.0"/>
      </rPr>
      <t xml:space="preserve">GREY   </t>
    </r>
    <r>
      <rPr>
        <rFont val="AR Techni"/>
        <color theme="1"/>
        <sz val="10.0"/>
      </rPr>
      <t xml:space="preserve">    RAL 7001</t>
    </r>
  </si>
  <si>
    <r>
      <rPr>
        <rFont val="Calibri"/>
        <b/>
        <color theme="0"/>
        <sz val="12.0"/>
      </rPr>
      <t>PURPLE</t>
    </r>
    <r>
      <rPr>
        <rFont val="Calibri"/>
        <color theme="0"/>
        <sz val="12.0"/>
      </rPr>
      <t xml:space="preserve">      </t>
    </r>
    <r>
      <rPr>
        <rFont val="Calibri"/>
        <color theme="0"/>
        <sz val="8.0"/>
      </rPr>
      <t>S4050-R60B/M</t>
    </r>
  </si>
  <si>
    <r>
      <rPr>
        <rFont val="Calibri"/>
        <b/>
        <color theme="1"/>
        <sz val="12.0"/>
      </rPr>
      <t>MINT</t>
    </r>
    <r>
      <rPr>
        <rFont val="Calibri"/>
        <color theme="1"/>
        <sz val="12.0"/>
      </rPr>
      <t xml:space="preserve">   </t>
    </r>
    <r>
      <rPr>
        <rFont val="Calibri (Body)_x0000_"/>
        <color theme="1"/>
        <sz val="10.0"/>
      </rPr>
      <t>RAL6027</t>
    </r>
  </si>
  <si>
    <r>
      <rPr>
        <rFont val="Calibri (Body)_x0000_"/>
        <b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</si>
  <si>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t xml:space="preserve">Sum </t>
  </si>
  <si>
    <t>ordered</t>
  </si>
  <si>
    <t>mali vol</t>
  </si>
  <si>
    <t>veliki</t>
  </si>
  <si>
    <t>noži</t>
  </si>
  <si>
    <t>sajn/g</t>
  </si>
  <si>
    <t>polies/g</t>
  </si>
  <si>
    <t>posip/g</t>
  </si>
  <si>
    <t>unitke</t>
  </si>
  <si>
    <t>plosce/m2</t>
  </si>
  <si>
    <t>FLAT</t>
  </si>
  <si>
    <t>no</t>
  </si>
  <si>
    <t>1K</t>
  </si>
  <si>
    <t>209x61 cm</t>
  </si>
  <si>
    <t>xxl</t>
  </si>
  <si>
    <t>1A</t>
  </si>
  <si>
    <t>18x6 cm</t>
  </si>
  <si>
    <t>xs</t>
  </si>
  <si>
    <t>1B</t>
  </si>
  <si>
    <t>28x7 cm</t>
  </si>
  <si>
    <t>s</t>
  </si>
  <si>
    <t>1C</t>
  </si>
  <si>
    <t>41x12 cm</t>
  </si>
  <si>
    <t>m</t>
  </si>
  <si>
    <t>1D</t>
  </si>
  <si>
    <t>54x15 cm</t>
  </si>
  <si>
    <t>1E</t>
  </si>
  <si>
    <t>77x23 cm</t>
  </si>
  <si>
    <t>l</t>
  </si>
  <si>
    <t>1F</t>
  </si>
  <si>
    <t>107x28 cm</t>
  </si>
  <si>
    <t>xl</t>
  </si>
  <si>
    <t>1G</t>
  </si>
  <si>
    <t>132x36 cm</t>
  </si>
  <si>
    <t>1H</t>
  </si>
  <si>
    <t>158x42 cm</t>
  </si>
  <si>
    <t>1I</t>
  </si>
  <si>
    <t>180x65 cm</t>
  </si>
  <si>
    <t>2H</t>
  </si>
  <si>
    <t>193x79 cm</t>
  </si>
  <si>
    <t>2A</t>
  </si>
  <si>
    <t>30x15 cm</t>
  </si>
  <si>
    <t>2B</t>
  </si>
  <si>
    <t>42x22 cm</t>
  </si>
  <si>
    <t>2C</t>
  </si>
  <si>
    <t>56x29 cm</t>
  </si>
  <si>
    <t>2D</t>
  </si>
  <si>
    <t>84x43 cm</t>
  </si>
  <si>
    <t>2E</t>
  </si>
  <si>
    <t>112x50 cm</t>
  </si>
  <si>
    <t>2F</t>
  </si>
  <si>
    <t>142x70 cm</t>
  </si>
  <si>
    <t>2G</t>
  </si>
  <si>
    <t>170x85 cm</t>
  </si>
  <si>
    <t>3R</t>
  </si>
  <si>
    <t>2x 193x63x50,5 cm</t>
  </si>
  <si>
    <t>3A</t>
  </si>
  <si>
    <t>63x27x12 cm</t>
  </si>
  <si>
    <t>3B</t>
  </si>
  <si>
    <t>72x34x17 cm</t>
  </si>
  <si>
    <t>3C</t>
  </si>
  <si>
    <t>80x40x22 cm</t>
  </si>
  <si>
    <t>3D</t>
  </si>
  <si>
    <t>89x45x26 cm</t>
  </si>
  <si>
    <t>3E</t>
  </si>
  <si>
    <t>98x52x31 cm</t>
  </si>
  <si>
    <t>3F</t>
  </si>
  <si>
    <t>108x58x36 cm</t>
  </si>
  <si>
    <t>3G</t>
  </si>
  <si>
    <t>117x64x45 cm</t>
  </si>
  <si>
    <t>3H</t>
  </si>
  <si>
    <t xml:space="preserve">63x27x12 cm  72x34x17 cm   80x40x22 cm   89x45x26 cm   </t>
  </si>
  <si>
    <t>3I</t>
  </si>
  <si>
    <t>110x65x25 cm, 72x34x17 cm</t>
  </si>
  <si>
    <t>3J</t>
  </si>
  <si>
    <t>130x85x29 cm, 72x34x17 cm</t>
  </si>
  <si>
    <t>3K</t>
  </si>
  <si>
    <t>3L</t>
  </si>
  <si>
    <t>71x16x16 cm.        x2</t>
  </si>
  <si>
    <t>3M</t>
  </si>
  <si>
    <t>80x19x19 cm           x2</t>
  </si>
  <si>
    <t>3N</t>
  </si>
  <si>
    <t>88x21x24 cm           x2</t>
  </si>
  <si>
    <t>3O</t>
  </si>
  <si>
    <t>97x24x28 cm           x2</t>
  </si>
  <si>
    <t>3P</t>
  </si>
  <si>
    <t>107x27x33 cm           x2</t>
  </si>
  <si>
    <t>4O</t>
  </si>
  <si>
    <t>2x 32,5x28,5x 14 cm</t>
  </si>
  <si>
    <t>4A</t>
  </si>
  <si>
    <t>120x60x20 cm</t>
  </si>
  <si>
    <t>4B</t>
  </si>
  <si>
    <t>4C</t>
  </si>
  <si>
    <t>60x60x20 cm</t>
  </si>
  <si>
    <t>4D</t>
  </si>
  <si>
    <t>2x 120x60x20 cm</t>
  </si>
  <si>
    <t>4E</t>
  </si>
  <si>
    <t>3x 120x60x20 cm</t>
  </si>
  <si>
    <t>4F</t>
  </si>
  <si>
    <t>55x24x12 cm</t>
  </si>
  <si>
    <t>4G</t>
  </si>
  <si>
    <t>118x24x9 cm</t>
  </si>
  <si>
    <t>4H</t>
  </si>
  <si>
    <t>187x24x9 cm</t>
  </si>
  <si>
    <t>4I</t>
  </si>
  <si>
    <t>121x86x31 cm</t>
  </si>
  <si>
    <t>4M</t>
  </si>
  <si>
    <t>55x24x9 cm</t>
  </si>
  <si>
    <t>4N</t>
  </si>
  <si>
    <t>187x34x9 cm</t>
  </si>
  <si>
    <t>5J</t>
  </si>
  <si>
    <t>175x50 cm</t>
  </si>
  <si>
    <t>5K</t>
  </si>
  <si>
    <t>175x55 cm</t>
  </si>
  <si>
    <t>5A</t>
  </si>
  <si>
    <t>55X10 cm</t>
  </si>
  <si>
    <t>5B</t>
  </si>
  <si>
    <t>78x12 cm</t>
  </si>
  <si>
    <t>5C</t>
  </si>
  <si>
    <t>107x16 cm</t>
  </si>
  <si>
    <t>5D</t>
  </si>
  <si>
    <t>130x20 cm</t>
  </si>
  <si>
    <t>5E</t>
  </si>
  <si>
    <t>157x23 cm</t>
  </si>
  <si>
    <t>5F</t>
  </si>
  <si>
    <t>95x18 cm</t>
  </si>
  <si>
    <t>5G</t>
  </si>
  <si>
    <t>128x25 cm</t>
  </si>
  <si>
    <t>5H</t>
  </si>
  <si>
    <t>5I</t>
  </si>
  <si>
    <t>6L</t>
  </si>
  <si>
    <t>3x 57,5x14,5x4,5 cm</t>
  </si>
  <si>
    <t>6M</t>
  </si>
  <si>
    <t>2x 112,5x14,5x4,5 cm</t>
  </si>
  <si>
    <t>6A</t>
  </si>
  <si>
    <t>26x9 cm 36x9 cm 49x9 cm 69x9 cm 114x9 cm</t>
  </si>
  <si>
    <t>xs-l</t>
  </si>
  <si>
    <t>6B</t>
  </si>
  <si>
    <t>57x6x2 cm</t>
  </si>
  <si>
    <t>6C</t>
  </si>
  <si>
    <t xml:space="preserve">26x6x2 cm </t>
  </si>
  <si>
    <t>6J</t>
  </si>
  <si>
    <t>26x6x1,2 cm</t>
  </si>
  <si>
    <t>6D</t>
  </si>
  <si>
    <t>26x9x2 cm</t>
  </si>
  <si>
    <t>6E</t>
  </si>
  <si>
    <t>30x11x4,5 cm</t>
  </si>
  <si>
    <t>6F</t>
  </si>
  <si>
    <t>29x19x2 cm</t>
  </si>
  <si>
    <t>6G</t>
  </si>
  <si>
    <t>28x19x4,5 cm</t>
  </si>
  <si>
    <t>6H</t>
  </si>
  <si>
    <t>19x6 cm 25x2 cm 30x2 cm 44x4 cm   57x4 cm   71x4 cm</t>
  </si>
  <si>
    <t>6I</t>
  </si>
  <si>
    <t>18x6x1,2 cm</t>
  </si>
  <si>
    <t>6K</t>
  </si>
  <si>
    <t>2x 30,5x6,5x1,2 cm 24x6,5x1,2 cm  19x6,5x1,2 cm 15,5x6,5x1,2 cm  12,5x6,5x1,2 cm</t>
  </si>
  <si>
    <t>7S</t>
  </si>
  <si>
    <t>2x    115x115x45 cm</t>
  </si>
  <si>
    <t>7A</t>
  </si>
  <si>
    <t>7B</t>
  </si>
  <si>
    <t>40x19 cm</t>
  </si>
  <si>
    <t>7C</t>
  </si>
  <si>
    <t>50x25 cm</t>
  </si>
  <si>
    <t>7D</t>
  </si>
  <si>
    <t>70x40 cm</t>
  </si>
  <si>
    <t>7E</t>
  </si>
  <si>
    <t>90x60 cm</t>
  </si>
  <si>
    <t>7F</t>
  </si>
  <si>
    <t>120x85 cm</t>
  </si>
  <si>
    <t>7G</t>
  </si>
  <si>
    <t>50x50x8 cm   50x50x17 cm</t>
  </si>
  <si>
    <t>7H</t>
  </si>
  <si>
    <t>50x50x12 cm   50x50x20 cm</t>
  </si>
  <si>
    <t>7I</t>
  </si>
  <si>
    <t>17x17x10 cm   23x23x15 cm   30x30x20 cm   37x37x24 cm</t>
  </si>
  <si>
    <t>xs-m</t>
  </si>
  <si>
    <t>7J</t>
  </si>
  <si>
    <t>50x50x8 cm      50x50x20 cm     37x37x24 cm    17x17x10 cm</t>
  </si>
  <si>
    <t>7K</t>
  </si>
  <si>
    <t>50x50x17 cm     50x50x12 cm   30x30x20 cm    22x22x14 cm</t>
  </si>
  <si>
    <t>s-m</t>
  </si>
  <si>
    <t>7L</t>
  </si>
  <si>
    <t>120x120x57 cm    40x40x20 cm</t>
  </si>
  <si>
    <t>m-xl</t>
  </si>
  <si>
    <t>7M</t>
  </si>
  <si>
    <t xml:space="preserve">2x 23x23x18 cm        </t>
  </si>
  <si>
    <t>7N</t>
  </si>
  <si>
    <t>35x35x36 cm</t>
  </si>
  <si>
    <t>7O</t>
  </si>
  <si>
    <t>50x50x53 cm</t>
  </si>
  <si>
    <t>7P</t>
  </si>
  <si>
    <t>64x64x70 cm</t>
  </si>
  <si>
    <t>7R</t>
  </si>
  <si>
    <t>80x80x87 cm</t>
  </si>
  <si>
    <t>8L</t>
  </si>
  <si>
    <t>60x20x12 cm</t>
  </si>
  <si>
    <t>8A</t>
  </si>
  <si>
    <t>60x15x4 cm</t>
  </si>
  <si>
    <t>8B</t>
  </si>
  <si>
    <t>60x25x4 cm</t>
  </si>
  <si>
    <t>8C</t>
  </si>
  <si>
    <t>60x35x4 cm</t>
  </si>
  <si>
    <t>8D</t>
  </si>
  <si>
    <t>60x45x4 cm</t>
  </si>
  <si>
    <t>8E</t>
  </si>
  <si>
    <t>120x30x4 cm</t>
  </si>
  <si>
    <t>8F</t>
  </si>
  <si>
    <t>2x     25x8x8 cm</t>
  </si>
  <si>
    <t>8G</t>
  </si>
  <si>
    <t>2x     40x8x8 cm</t>
  </si>
  <si>
    <t>8H</t>
  </si>
  <si>
    <t>2x     88x8x11 cm</t>
  </si>
  <si>
    <t>8I</t>
  </si>
  <si>
    <t>2x     25x8x11 cm</t>
  </si>
  <si>
    <t>8J</t>
  </si>
  <si>
    <t>2x     46x8x11 cm</t>
  </si>
  <si>
    <t>8K</t>
  </si>
  <si>
    <t>2x     53x8x16 cm</t>
  </si>
  <si>
    <t>9O</t>
  </si>
  <si>
    <t>4x     74x29x19 cm</t>
  </si>
  <si>
    <t>9A</t>
  </si>
  <si>
    <t>23x29x19 cm</t>
  </si>
  <si>
    <t>9B</t>
  </si>
  <si>
    <t>40x29x19 cm</t>
  </si>
  <si>
    <t>9C</t>
  </si>
  <si>
    <t>58x29x19 cm</t>
  </si>
  <si>
    <t>9D</t>
  </si>
  <si>
    <t>75x29x19 cm</t>
  </si>
  <si>
    <t>9E</t>
  </si>
  <si>
    <t>95x29x19 cm</t>
  </si>
  <si>
    <t>9F</t>
  </si>
  <si>
    <t>110x29x19 cm</t>
  </si>
  <si>
    <t>9G</t>
  </si>
  <si>
    <t>61x61x32x20 cm 58x29x19 cm</t>
  </si>
  <si>
    <t>9H</t>
  </si>
  <si>
    <t>25,5x18,5x12 cm</t>
  </si>
  <si>
    <t>9I</t>
  </si>
  <si>
    <t>37x18,5x12 cm</t>
  </si>
  <si>
    <t>9J</t>
  </si>
  <si>
    <r>
      <rPr>
        <rFont val="ar techni"/>
        <color theme="1"/>
        <sz val="14.0"/>
      </rPr>
      <t xml:space="preserve">47,5x18,5x12 cm    </t>
    </r>
    <r>
      <rPr>
        <rFont val="AR Techni"/>
        <color theme="1"/>
        <sz val="14.0"/>
      </rPr>
      <t>52x42x13 cm</t>
    </r>
  </si>
  <si>
    <t>9K</t>
  </si>
  <si>
    <t>108x41x27 cm</t>
  </si>
  <si>
    <t>9L</t>
  </si>
  <si>
    <t>134x41x27 cm</t>
  </si>
  <si>
    <t>9M</t>
  </si>
  <si>
    <t>161x41x27 cm</t>
  </si>
  <si>
    <t>9N</t>
  </si>
  <si>
    <t>168x85x44x27,5 cm</t>
  </si>
  <si>
    <t>10F</t>
  </si>
  <si>
    <t>158x297x40 cm</t>
  </si>
  <si>
    <t>mega</t>
  </si>
  <si>
    <t>10G</t>
  </si>
  <si>
    <t>10A</t>
  </si>
  <si>
    <t>197x140x56 cm</t>
  </si>
  <si>
    <t>xxxl</t>
  </si>
  <si>
    <t>10B</t>
  </si>
  <si>
    <t>152x127x56 cm</t>
  </si>
  <si>
    <t>10C</t>
  </si>
  <si>
    <t>200x90x40 cm</t>
  </si>
  <si>
    <t>10D</t>
  </si>
  <si>
    <t>145x117x60 cm</t>
  </si>
  <si>
    <t>10E</t>
  </si>
  <si>
    <t>200x120x85 cm</t>
  </si>
  <si>
    <t>11A</t>
  </si>
  <si>
    <t>32x16x6 cm</t>
  </si>
  <si>
    <t>11B</t>
  </si>
  <si>
    <t>60x29x10 cm, 70x29x10 cm</t>
  </si>
  <si>
    <t>11C</t>
  </si>
  <si>
    <t>80x30x16 cm, 90x30x16 cm</t>
  </si>
  <si>
    <t>11D</t>
  </si>
  <si>
    <t>100x30x18 cm</t>
  </si>
  <si>
    <t>11E</t>
  </si>
  <si>
    <t>120x60x19 cm</t>
  </si>
  <si>
    <t>11F</t>
  </si>
  <si>
    <t>109x64x20 cm</t>
  </si>
  <si>
    <t>11G</t>
  </si>
  <si>
    <t>67x20x12 cm</t>
  </si>
  <si>
    <t>SIMPL VOLUMES</t>
  </si>
  <si>
    <t>stranka:</t>
  </si>
  <si>
    <t>št.naročila:</t>
  </si>
  <si>
    <t>sum KOS</t>
  </si>
  <si>
    <t>sum set</t>
  </si>
  <si>
    <t>izdelek</t>
  </si>
  <si>
    <t>opombe</t>
  </si>
  <si>
    <t>c</t>
  </si>
  <si>
    <t>formula</t>
  </si>
  <si>
    <t>suma</t>
  </si>
  <si>
    <t>SET</t>
  </si>
  <si>
    <t>LES</t>
  </si>
  <si>
    <t>logo - zaščita</t>
  </si>
  <si>
    <t>PESKANJE</t>
  </si>
  <si>
    <t>kontrola</t>
  </si>
  <si>
    <t>SUM</t>
  </si>
  <si>
    <t>Responsable for packing:</t>
  </si>
  <si>
    <t>Palette No.:</t>
  </si>
  <si>
    <t>Date:</t>
  </si>
  <si>
    <t>Dimensions:</t>
  </si>
  <si>
    <t>Name:</t>
  </si>
  <si>
    <t>Signature:</t>
  </si>
  <si>
    <t>PAKIRANJE</t>
  </si>
  <si>
    <t>spakirano</t>
  </si>
  <si>
    <t>360 volumes</t>
  </si>
  <si>
    <t>LYNX wood</t>
  </si>
  <si>
    <t>CHEETA vol.</t>
  </si>
  <si>
    <t>360 grifi (PU)</t>
  </si>
  <si>
    <t>NEO vol.</t>
  </si>
  <si>
    <t>ARTLINE vol.</t>
  </si>
  <si>
    <t>360 hangboards</t>
  </si>
  <si>
    <t>READY volumes</t>
  </si>
  <si>
    <t>ARTLINE PU.</t>
  </si>
  <si>
    <t>360 accessories</t>
  </si>
  <si>
    <t>READY  wood</t>
  </si>
  <si>
    <t>BLUE PILL vol.</t>
  </si>
  <si>
    <t>SIMPL wood</t>
  </si>
  <si>
    <t>ROCK CITY vol.</t>
  </si>
  <si>
    <t>SO ILL wood</t>
  </si>
  <si>
    <t>TTC (les+grifi)</t>
  </si>
  <si>
    <t>ROCK CITY wood</t>
  </si>
  <si>
    <t>TENTOMEN vol.</t>
  </si>
  <si>
    <t>ESPACE vol.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</si>
  <si>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</si>
  <si>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</si>
  <si>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</si>
  <si>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</si>
  <si>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</si>
  <si>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</si>
  <si>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</si>
  <si>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sajn/kg</t>
  </si>
  <si>
    <t>polies/kg</t>
  </si>
  <si>
    <t>posip/kg</t>
  </si>
  <si>
    <t>barva kg</t>
  </si>
  <si>
    <t>pigment kg</t>
  </si>
  <si>
    <t>plošče/kos</t>
  </si>
  <si>
    <t>unit navadne</t>
  </si>
  <si>
    <t>sum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</si>
</sst>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_-[$€-2]\ * #,##0.00_-;\-[$€-2]\ * #,##0.00_-;_-[$€-2]\ * &quot;-&quot;??_-;_-@"/>
  </numFmts>
  <fonts count="51">
    <font>
      <sz val="12.0"/>
      <color theme="1"/>
      <name val="Arial"/>
    </font>
    <font>
      <color theme="1"/>
      <name val="Calibri"/>
    </font>
    <font>
      <sz val="10.0"/>
      <color theme="1"/>
      <name val="Calibri"/>
    </font>
    <font>
      <sz val="12.0"/>
      <color theme="1"/>
      <name val="Calibri"/>
    </font>
    <font/>
    <font>
      <b/>
      <sz val="12.0"/>
      <color theme="1"/>
      <name val="Calibri"/>
    </font>
    <font>
      <b/>
      <sz val="11.0"/>
      <color rgb="FF000000"/>
      <name val="Arial"/>
    </font>
    <font>
      <sz val="11.0"/>
      <color rgb="FF000000"/>
      <name val="Arial"/>
    </font>
    <font>
      <u/>
      <sz val="11.0"/>
      <color rgb="FF000000"/>
      <name val="Arial"/>
    </font>
    <font>
      <sz val="16.0"/>
      <color theme="1"/>
      <name val="Calibri"/>
    </font>
    <font>
      <sz val="12.0"/>
      <color rgb="FFA5A5A5"/>
      <name val="Calibri"/>
    </font>
    <font>
      <sz val="14.0"/>
      <color theme="1"/>
      <name val="Calibri"/>
    </font>
    <font>
      <b/>
      <sz val="12.0"/>
      <color theme="1"/>
      <name val="Ar techni"/>
    </font>
    <font>
      <b/>
      <sz val="14.0"/>
      <color theme="1"/>
      <name val="Calibri"/>
    </font>
    <font>
      <sz val="12.0"/>
      <color theme="1"/>
      <name val="Ar techni"/>
    </font>
    <font>
      <sz val="11.0"/>
      <color theme="1"/>
      <name val="Ar techni"/>
    </font>
    <font>
      <sz val="14.0"/>
      <color rgb="FFA5A5A5"/>
      <name val="Calibri"/>
    </font>
    <font>
      <sz val="12.0"/>
      <color rgb="FFFF0000"/>
      <name val="Calibri"/>
    </font>
    <font>
      <sz val="11.0"/>
      <color theme="1"/>
      <name val="Calibri"/>
    </font>
    <font>
      <b/>
      <sz val="16.0"/>
      <color theme="1"/>
      <name val="Ar techni"/>
    </font>
    <font>
      <b/>
      <sz val="20.0"/>
      <color theme="1"/>
      <name val="Ar techni"/>
    </font>
    <font>
      <b/>
      <sz val="20.0"/>
      <color rgb="FFA5A5A5"/>
      <name val="Ar techni"/>
    </font>
    <font>
      <sz val="16.0"/>
      <color theme="1"/>
      <name val="Ar techni"/>
    </font>
    <font>
      <sz val="12.0"/>
      <color rgb="FFA5A5A5"/>
      <name val="Ar techni"/>
    </font>
    <font>
      <sz val="14.0"/>
      <color theme="1"/>
      <name val="Ar techni"/>
    </font>
    <font>
      <sz val="12.0"/>
      <color rgb="FFF2F2F2"/>
      <name val="Ar techni"/>
    </font>
    <font>
      <sz val="12.0"/>
      <color theme="0"/>
      <name val="Calibri"/>
    </font>
    <font>
      <sz val="12.0"/>
      <color rgb="FFFF0000"/>
      <name val="Ar techni"/>
    </font>
    <font>
      <b/>
      <sz val="14.0"/>
      <color theme="1"/>
      <name val="Ar techni"/>
    </font>
    <font>
      <b/>
      <sz val="26.0"/>
      <color theme="1"/>
      <name val="Ar techni"/>
    </font>
    <font>
      <b/>
      <sz val="12.0"/>
      <color rgb="FFF2F2F2"/>
      <name val="Ar techni"/>
    </font>
    <font>
      <b/>
      <sz val="12.0"/>
      <color theme="0"/>
      <name val="Ar techni"/>
    </font>
    <font>
      <sz val="14.0"/>
      <color rgb="FFA5A5A5"/>
      <name val="Ar techni"/>
    </font>
    <font>
      <b/>
      <sz val="20.0"/>
      <color theme="1"/>
      <name val="Calibri"/>
    </font>
    <font>
      <b/>
      <i/>
      <sz val="11.0"/>
      <color theme="1"/>
      <name val="Calibri"/>
    </font>
    <font>
      <b/>
      <i/>
      <sz val="10.0"/>
      <color theme="1"/>
      <name val="Calibri"/>
    </font>
    <font>
      <b/>
      <sz val="34.0"/>
      <color theme="1"/>
      <name val="Calibri"/>
    </font>
    <font>
      <sz val="20.0"/>
      <color theme="1"/>
      <name val="Calibri"/>
    </font>
    <font>
      <b/>
      <sz val="10.0"/>
      <color theme="1"/>
      <name val="Calibri"/>
    </font>
    <font>
      <sz val="22.0"/>
      <color theme="1"/>
      <name val="Calibri"/>
    </font>
    <font>
      <b/>
      <sz val="11.0"/>
      <color theme="1"/>
      <name val="Calibri"/>
    </font>
    <font>
      <i/>
      <sz val="10.0"/>
      <color theme="1"/>
      <name val="Calibri"/>
    </font>
    <font>
      <u/>
      <sz val="11.0"/>
      <color theme="1"/>
      <name val="Calibri"/>
    </font>
    <font>
      <sz val="36.0"/>
      <color theme="1"/>
      <name val="Calibri"/>
    </font>
    <font>
      <sz val="11.0"/>
      <color theme="1"/>
      <name val="Helvetica Neue"/>
    </font>
    <font>
      <i/>
      <sz val="11.0"/>
      <color theme="1"/>
      <name val="Helvetica Neue"/>
    </font>
    <font>
      <b/>
      <sz val="11.0"/>
      <color theme="1"/>
      <name val="Helvetica Neue"/>
    </font>
    <font>
      <b/>
      <i/>
      <sz val="11.0"/>
      <color theme="1"/>
      <name val="Helvetica Neue"/>
    </font>
    <font>
      <sz val="11.0"/>
      <color rgb="FF000000"/>
      <name val="Helvetica Neue"/>
    </font>
    <font>
      <b/>
      <sz val="11.0"/>
      <color rgb="FF000000"/>
      <name val="Helvetica Neue"/>
    </font>
    <font>
      <b/>
      <i/>
      <sz val="12.0"/>
      <color theme="1"/>
      <name val="Calibri"/>
    </font>
  </fonts>
  <fills count="18">
    <fill>
      <patternFill patternType="none"/>
    </fill>
    <fill>
      <patternFill patternType="lightGray"/>
    </fill>
    <fill>
      <patternFill patternType="solid">
        <fgColor rgb="FFDAEEF3"/>
        <bgColor rgb="FFDAEEF3"/>
      </patternFill>
    </fill>
    <fill>
      <patternFill patternType="solid">
        <fgColor rgb="FFFFFF00"/>
        <bgColor rgb="FFFFFF00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F77F20"/>
        <bgColor rgb="FFF77F20"/>
      </patternFill>
    </fill>
    <fill>
      <patternFill patternType="solid">
        <fgColor rgb="FFFF66FF"/>
        <bgColor rgb="FFFF66FF"/>
      </patternFill>
    </fill>
    <fill>
      <patternFill patternType="solid">
        <fgColor rgb="FFA5A5A5"/>
        <bgColor rgb="FFA5A5A5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theme="0"/>
        <bgColor theme="0"/>
      </patternFill>
    </fill>
    <fill>
      <patternFill patternType="solid">
        <fgColor rgb="FFDBE5F1"/>
        <bgColor rgb="FFDBE5F1"/>
      </patternFill>
    </fill>
    <fill>
      <patternFill patternType="solid">
        <fgColor rgb="FF008000"/>
        <bgColor rgb="FF008000"/>
      </patternFill>
    </fill>
    <fill>
      <patternFill patternType="solid">
        <fgColor rgb="FF76923C"/>
        <bgColor rgb="FF76923C"/>
      </patternFill>
    </fill>
  </fills>
  <borders count="63">
    <border/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/>
      <bottom/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thin">
        <color rgb="FF000000"/>
      </bottom>
    </border>
    <border>
      <top style="medium">
        <color rgb="FF000000"/>
      </top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</border>
    <border>
      <left/>
      <right style="medium">
        <color rgb="FF000000"/>
      </right>
      <top/>
      <bottom/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 style="medium">
        <color rgb="FF000000"/>
      </left>
      <right/>
      <top/>
      <bottom/>
    </border>
    <border>
      <right style="medium">
        <color rgb="FF000000"/>
      </right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thin">
        <color rgb="FF000000"/>
      </right>
      <top style="medium">
        <color rgb="FF000000"/>
      </top>
    </border>
    <border>
      <left/>
      <right style="thin">
        <color rgb="FF000000"/>
      </right>
      <top/>
      <bottom/>
    </border>
    <border>
      <right style="thin">
        <color rgb="FF000000"/>
      </right>
    </border>
    <border>
      <right style="thin">
        <color rgb="FF000000"/>
      </right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31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shrinkToFit="0" wrapText="1"/>
    </xf>
    <xf borderId="1" fillId="2" fontId="3" numFmtId="0" xfId="0" applyBorder="1" applyFill="1" applyFont="1"/>
    <xf borderId="2" fillId="2" fontId="3" numFmtId="0" xfId="0" applyAlignment="1" applyBorder="1" applyFont="1">
      <alignment horizontal="center"/>
    </xf>
    <xf borderId="3" fillId="0" fontId="4" numFmtId="0" xfId="0" applyBorder="1" applyFont="1"/>
    <xf borderId="4" fillId="0" fontId="4" numFmtId="0" xfId="0" applyBorder="1" applyFont="1"/>
    <xf borderId="0" fillId="0" fontId="3" numFmtId="9" xfId="0" applyFont="1" applyNumberFormat="1"/>
    <xf borderId="5" fillId="0" fontId="3" numFmtId="0" xfId="0" applyBorder="1" applyFont="1"/>
    <xf borderId="0" fillId="0" fontId="3" numFmtId="0" xfId="0" applyAlignment="1" applyFont="1">
      <alignment horizontal="center" vertical="center"/>
    </xf>
    <xf borderId="6" fillId="0" fontId="3" numFmtId="0" xfId="0" applyAlignment="1" applyBorder="1" applyFont="1">
      <alignment horizontal="center" vertical="center"/>
    </xf>
    <xf borderId="6" fillId="0" fontId="5" numFmtId="0" xfId="0" applyAlignment="1" applyBorder="1" applyFont="1">
      <alignment horizontal="right" vertical="center"/>
    </xf>
    <xf borderId="6" fillId="0" fontId="3" numFmtId="164" xfId="0" applyAlignment="1" applyBorder="1" applyFont="1" applyNumberFormat="1">
      <alignment horizontal="center" vertical="center"/>
    </xf>
    <xf borderId="7" fillId="2" fontId="5" numFmtId="0" xfId="0" applyAlignment="1" applyBorder="1" applyFont="1">
      <alignment horizontal="center" vertical="center"/>
    </xf>
    <xf borderId="8" fillId="2" fontId="5" numFmtId="0" xfId="0" applyAlignment="1" applyBorder="1" applyFont="1">
      <alignment horizontal="center" vertical="center"/>
    </xf>
    <xf borderId="8" fillId="2" fontId="5" numFmtId="164" xfId="0" applyAlignment="1" applyBorder="1" applyFont="1" applyNumberFormat="1">
      <alignment horizontal="center" vertical="center"/>
    </xf>
    <xf borderId="9" fillId="2" fontId="5" numFmtId="0" xfId="0" applyAlignment="1" applyBorder="1" applyFont="1">
      <alignment horizontal="center" vertical="center"/>
    </xf>
    <xf borderId="10" fillId="2" fontId="5" numFmtId="0" xfId="0" applyAlignment="1" applyBorder="1" applyFont="1">
      <alignment horizontal="center" vertical="center"/>
    </xf>
    <xf borderId="11" fillId="2" fontId="5" numFmtId="0" xfId="0" applyAlignment="1" applyBorder="1" applyFont="1">
      <alignment horizontal="center" vertical="center"/>
    </xf>
    <xf borderId="11" fillId="2" fontId="5" numFmtId="165" xfId="0" applyAlignment="1" applyBorder="1" applyFont="1" applyNumberFormat="1">
      <alignment horizontal="center" vertical="center"/>
    </xf>
    <xf borderId="12" fillId="2" fontId="5" numFmtId="0" xfId="0" applyAlignment="1" applyBorder="1" applyFont="1">
      <alignment horizontal="center" vertical="center"/>
    </xf>
    <xf borderId="0" fillId="0" fontId="6" numFmtId="0" xfId="0" applyAlignment="1" applyFont="1">
      <alignment shrinkToFit="0" vertical="bottom" wrapText="0"/>
    </xf>
    <xf borderId="0" fillId="0" fontId="3" numFmtId="0" xfId="0" applyAlignment="1" applyFont="1">
      <alignment vertical="bottom"/>
    </xf>
    <xf borderId="0" fillId="0" fontId="7" numFmtId="0" xfId="0" applyAlignment="1" applyFont="1">
      <alignment vertical="bottom"/>
    </xf>
    <xf borderId="0" fillId="0" fontId="7" numFmtId="0" xfId="0" applyAlignment="1" applyFont="1">
      <alignment shrinkToFit="0" vertical="bottom" wrapText="0"/>
    </xf>
    <xf borderId="0" fillId="0" fontId="8" numFmtId="0" xfId="0" applyAlignment="1" applyFont="1">
      <alignment vertical="bottom"/>
    </xf>
    <xf borderId="0" fillId="0" fontId="3" numFmtId="0" xfId="0" applyFont="1"/>
    <xf borderId="0" fillId="0" fontId="9" numFmtId="0" xfId="0" applyFont="1"/>
    <xf borderId="0" fillId="0" fontId="3" numFmtId="0" xfId="0" applyAlignment="1" applyFont="1">
      <alignment textRotation="90"/>
    </xf>
    <xf borderId="13" fillId="3" fontId="10" numFmtId="0" xfId="0" applyBorder="1" applyFill="1" applyFont="1"/>
    <xf borderId="0" fillId="0" fontId="11" numFmtId="0" xfId="0" applyAlignment="1" applyFont="1">
      <alignment horizontal="center" shrinkToFit="0" wrapText="1"/>
    </xf>
    <xf borderId="14" fillId="0" fontId="11" numFmtId="0" xfId="0" applyBorder="1" applyFont="1"/>
    <xf borderId="14" fillId="0" fontId="12" numFmtId="0" xfId="0" applyAlignment="1" applyBorder="1" applyFont="1">
      <alignment horizontal="right"/>
    </xf>
    <xf borderId="14" fillId="0" fontId="12" numFmtId="166" xfId="0" applyAlignment="1" applyBorder="1" applyFont="1" applyNumberFormat="1">
      <alignment horizontal="center" vertical="center"/>
    </xf>
    <xf borderId="14" fillId="0" fontId="13" numFmtId="0" xfId="0" applyAlignment="1" applyBorder="1" applyFont="1">
      <alignment horizontal="center" vertical="top"/>
    </xf>
    <xf borderId="0" fillId="0" fontId="3" numFmtId="0" xfId="0" applyAlignment="1" applyFont="1">
      <alignment horizontal="center"/>
    </xf>
    <xf borderId="0" fillId="0" fontId="10" numFmtId="0" xfId="0" applyFont="1"/>
    <xf borderId="14" fillId="0" fontId="14" numFmtId="0" xfId="0" applyAlignment="1" applyBorder="1" applyFont="1">
      <alignment horizontal="right"/>
    </xf>
    <xf borderId="14" fillId="0" fontId="15" numFmtId="166" xfId="0" applyAlignment="1" applyBorder="1" applyFont="1" applyNumberFormat="1">
      <alignment horizontal="center" vertical="center"/>
    </xf>
    <xf borderId="14" fillId="0" fontId="11" numFmtId="0" xfId="0" applyAlignment="1" applyBorder="1" applyFont="1">
      <alignment horizontal="center" vertical="top"/>
    </xf>
    <xf borderId="14" fillId="0" fontId="14" numFmtId="167" xfId="0" applyAlignment="1" applyBorder="1" applyFont="1" applyNumberFormat="1">
      <alignment horizontal="center" vertical="center"/>
    </xf>
    <xf borderId="0" fillId="0" fontId="11" numFmtId="0" xfId="0" applyFont="1"/>
    <xf borderId="0" fillId="0" fontId="16" numFmtId="0" xfId="0" applyFont="1"/>
    <xf borderId="14" fillId="0" fontId="14" numFmtId="2" xfId="0" applyAlignment="1" applyBorder="1" applyFont="1" applyNumberFormat="1">
      <alignment horizontal="center" vertical="center"/>
    </xf>
    <xf borderId="14" fillId="0" fontId="11" numFmtId="0" xfId="0" applyAlignment="1" applyBorder="1" applyFont="1">
      <alignment horizontal="center" vertical="center"/>
    </xf>
    <xf borderId="0" fillId="0" fontId="17" numFmtId="0" xfId="0" applyAlignment="1" applyFont="1">
      <alignment horizontal="center"/>
    </xf>
    <xf borderId="0" fillId="0" fontId="18" numFmtId="0" xfId="0" applyAlignment="1" applyFont="1">
      <alignment horizontal="center"/>
    </xf>
    <xf borderId="0" fillId="0" fontId="19" numFmtId="0" xfId="0" applyAlignment="1" applyFont="1">
      <alignment horizontal="center" vertical="center"/>
    </xf>
    <xf borderId="0" fillId="0" fontId="12" numFmtId="0" xfId="0" applyAlignment="1" applyFont="1">
      <alignment horizontal="center" textRotation="90" vertical="center"/>
    </xf>
    <xf borderId="5" fillId="0" fontId="20" numFmtId="0" xfId="0" applyAlignment="1" applyBorder="1" applyFont="1">
      <alignment horizontal="center" vertical="center"/>
    </xf>
    <xf borderId="5" fillId="0" fontId="21" numFmtId="0" xfId="0" applyAlignment="1" applyBorder="1" applyFont="1">
      <alignment horizontal="center" vertical="center"/>
    </xf>
    <xf borderId="0" fillId="0" fontId="21" numFmtId="0" xfId="0" applyAlignment="1" applyFont="1">
      <alignment horizontal="center" vertical="center"/>
    </xf>
    <xf borderId="0" fillId="0" fontId="12" numFmtId="0" xfId="0" applyAlignment="1" applyFont="1">
      <alignment horizontal="right" vertical="center"/>
    </xf>
    <xf borderId="15" fillId="0" fontId="12" numFmtId="0" xfId="0" applyAlignment="1" applyBorder="1" applyFont="1">
      <alignment horizontal="center" vertical="center"/>
    </xf>
    <xf borderId="6" fillId="0" fontId="12" numFmtId="0" xfId="0" applyAlignment="1" applyBorder="1" applyFont="1">
      <alignment horizontal="center" vertical="center"/>
    </xf>
    <xf borderId="16" fillId="0" fontId="12" numFmtId="0" xfId="0" applyAlignment="1" applyBorder="1" applyFont="1">
      <alignment horizontal="center" vertical="center"/>
    </xf>
    <xf borderId="16" fillId="0" fontId="3" numFmtId="0" xfId="0" applyAlignment="1" applyBorder="1" applyFont="1">
      <alignment horizontal="center" vertical="center"/>
    </xf>
    <xf borderId="5" fillId="0" fontId="12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6" fillId="0" fontId="22" numFmtId="0" xfId="0" applyAlignment="1" applyBorder="1" applyFont="1">
      <alignment horizontal="center" vertical="center"/>
    </xf>
    <xf borderId="6" fillId="0" fontId="14" numFmtId="0" xfId="0" applyAlignment="1" applyBorder="1" applyFont="1">
      <alignment horizontal="center" textRotation="90" vertical="center"/>
    </xf>
    <xf borderId="6" fillId="0" fontId="14" numFmtId="0" xfId="0" applyAlignment="1" applyBorder="1" applyFont="1">
      <alignment horizontal="center" vertical="center"/>
    </xf>
    <xf borderId="6" fillId="0" fontId="23" numFmtId="0" xfId="0" applyAlignment="1" applyBorder="1" applyFont="1">
      <alignment horizontal="center" vertical="center"/>
    </xf>
    <xf borderId="6" fillId="0" fontId="24" numFmtId="0" xfId="0" applyAlignment="1" applyBorder="1" applyFont="1">
      <alignment horizontal="center" shrinkToFit="0" vertical="center" wrapText="1"/>
    </xf>
    <xf borderId="6" fillId="0" fontId="14" numFmtId="0" xfId="0" applyAlignment="1" applyBorder="1" applyFont="1">
      <alignment horizontal="center" shrinkToFit="1" vertical="center" wrapText="0"/>
    </xf>
    <xf borderId="11" fillId="4" fontId="25" numFmtId="0" xfId="0" applyAlignment="1" applyBorder="1" applyFill="1" applyFont="1">
      <alignment horizontal="center" shrinkToFit="0" vertical="center" wrapText="1"/>
    </xf>
    <xf borderId="5" fillId="0" fontId="14" numFmtId="0" xfId="0" applyAlignment="1" applyBorder="1" applyFont="1">
      <alignment horizontal="center" vertical="center"/>
    </xf>
    <xf borderId="11" fillId="5" fontId="14" numFmtId="0" xfId="0" applyAlignment="1" applyBorder="1" applyFill="1" applyFont="1">
      <alignment horizontal="center" shrinkToFit="0" vertical="center" wrapText="1"/>
    </xf>
    <xf borderId="11" fillId="3" fontId="14" numFmtId="0" xfId="0" applyAlignment="1" applyBorder="1" applyFont="1">
      <alignment horizontal="center" shrinkToFit="0" vertical="center" wrapText="1"/>
    </xf>
    <xf borderId="11" fillId="6" fontId="14" numFmtId="0" xfId="0" applyAlignment="1" applyBorder="1" applyFill="1" applyFont="1">
      <alignment horizontal="center" shrinkToFit="0" vertical="center" wrapText="1"/>
    </xf>
    <xf borderId="11" fillId="7" fontId="14" numFmtId="0" xfId="0" applyAlignment="1" applyBorder="1" applyFill="1" applyFont="1">
      <alignment horizontal="center" shrinkToFit="0" vertical="center" wrapText="1"/>
    </xf>
    <xf borderId="11" fillId="8" fontId="14" numFmtId="0" xfId="0" applyAlignment="1" applyBorder="1" applyFill="1" applyFont="1">
      <alignment horizontal="center" shrinkToFit="0" vertical="center" wrapText="1"/>
    </xf>
    <xf borderId="11" fillId="9" fontId="14" numFmtId="0" xfId="0" applyAlignment="1" applyBorder="1" applyFill="1" applyFont="1">
      <alignment horizontal="center" shrinkToFit="0" vertical="center" wrapText="1"/>
    </xf>
    <xf borderId="11" fillId="10" fontId="14" numFmtId="0" xfId="0" applyAlignment="1" applyBorder="1" applyFill="1" applyFont="1">
      <alignment horizontal="center" shrinkToFit="0" vertical="center" wrapText="1"/>
    </xf>
    <xf borderId="17" fillId="11" fontId="26" numFmtId="0" xfId="0" applyAlignment="1" applyBorder="1" applyFill="1" applyFont="1">
      <alignment horizontal="center" shrinkToFit="0" vertical="center" wrapText="1"/>
    </xf>
    <xf borderId="17" fillId="12" fontId="3" numFmtId="0" xfId="0" applyAlignment="1" applyBorder="1" applyFill="1" applyFont="1">
      <alignment horizontal="center" shrinkToFit="0" vertical="center" wrapText="1"/>
    </xf>
    <xf borderId="17" fillId="13" fontId="26" numFmtId="0" xfId="0" applyAlignment="1" applyBorder="1" applyFill="1" applyFont="1">
      <alignment horizontal="center" shrinkToFit="0" vertical="center" wrapText="1"/>
    </xf>
    <xf borderId="18" fillId="0" fontId="14" numFmtId="0" xfId="0" applyAlignment="1" applyBorder="1" applyFont="1">
      <alignment horizontal="center" vertical="center"/>
    </xf>
    <xf borderId="16" fillId="0" fontId="27" numFmtId="0" xfId="0" applyAlignment="1" applyBorder="1" applyFont="1">
      <alignment horizontal="center" vertical="center"/>
    </xf>
    <xf borderId="13" fillId="14" fontId="5" numFmtId="0" xfId="0" applyAlignment="1" applyBorder="1" applyFill="1" applyFont="1">
      <alignment horizontal="center" vertical="center"/>
    </xf>
    <xf borderId="8" fillId="14" fontId="19" numFmtId="0" xfId="0" applyAlignment="1" applyBorder="1" applyFont="1">
      <alignment horizontal="center" vertical="center"/>
    </xf>
    <xf borderId="8" fillId="14" fontId="12" numFmtId="0" xfId="0" applyAlignment="1" applyBorder="1" applyFont="1">
      <alignment horizontal="center" textRotation="90" vertical="center"/>
    </xf>
    <xf borderId="8" fillId="14" fontId="12" numFmtId="0" xfId="0" applyAlignment="1" applyBorder="1" applyFont="1">
      <alignment horizontal="center" vertical="center"/>
    </xf>
    <xf borderId="8" fillId="14" fontId="23" numFmtId="0" xfId="0" applyAlignment="1" applyBorder="1" applyFont="1">
      <alignment horizontal="center" vertical="center"/>
    </xf>
    <xf borderId="18" fillId="0" fontId="23" numFmtId="0" xfId="0" applyAlignment="1" applyBorder="1" applyFont="1">
      <alignment horizontal="center" vertical="center"/>
    </xf>
    <xf borderId="8" fillId="14" fontId="28" numFmtId="0" xfId="0" applyAlignment="1" applyBorder="1" applyFont="1">
      <alignment horizontal="center" shrinkToFit="0" vertical="center" wrapText="1"/>
    </xf>
    <xf borderId="8" fillId="14" fontId="29" numFmtId="0" xfId="0" applyAlignment="1" applyBorder="1" applyFont="1">
      <alignment horizontal="center" vertical="center"/>
    </xf>
    <xf borderId="8" fillId="14" fontId="30" numFmtId="0" xfId="0" applyAlignment="1" applyBorder="1" applyFont="1">
      <alignment horizontal="center" vertical="center"/>
    </xf>
    <xf borderId="18" fillId="0" fontId="12" numFmtId="0" xfId="0" applyAlignment="1" applyBorder="1" applyFont="1">
      <alignment horizontal="center" vertical="center"/>
    </xf>
    <xf borderId="8" fillId="14" fontId="31" numFmtId="0" xfId="0" applyAlignment="1" applyBorder="1" applyFont="1">
      <alignment horizontal="center" vertical="center"/>
    </xf>
    <xf borderId="13" fillId="14" fontId="3" numFmtId="0" xfId="0" applyAlignment="1" applyBorder="1" applyFont="1">
      <alignment horizontal="center" vertical="center"/>
    </xf>
    <xf borderId="19" fillId="0" fontId="3" numFmtId="0" xfId="0" applyAlignment="1" applyBorder="1" applyFont="1">
      <alignment horizontal="center" vertical="center"/>
    </xf>
    <xf borderId="18" fillId="0" fontId="24" numFmtId="0" xfId="0" applyAlignment="1" applyBorder="1" applyFont="1">
      <alignment horizontal="center" vertical="center"/>
    </xf>
    <xf borderId="18" fillId="0" fontId="27" numFmtId="0" xfId="0" applyAlignment="1" applyBorder="1" applyFont="1">
      <alignment horizontal="center" textRotation="90" vertical="center"/>
    </xf>
    <xf borderId="18" fillId="0" fontId="32" numFmtId="0" xfId="0" applyAlignment="1" applyBorder="1" applyFont="1">
      <alignment horizontal="center" vertical="center"/>
    </xf>
    <xf borderId="18" fillId="0" fontId="24" numFmtId="0" xfId="0" applyAlignment="1" applyBorder="1" applyFont="1">
      <alignment horizontal="center" shrinkToFit="0" vertical="center" wrapText="1"/>
    </xf>
    <xf borderId="20" fillId="0" fontId="24" numFmtId="2" xfId="0" applyAlignment="1" applyBorder="1" applyFont="1" applyNumberFormat="1">
      <alignment horizontal="center" vertical="center"/>
    </xf>
    <xf borderId="21" fillId="0" fontId="14" numFmtId="0" xfId="0" applyAlignment="1" applyBorder="1" applyFont="1">
      <alignment horizontal="center" vertical="center"/>
    </xf>
    <xf borderId="22" fillId="0" fontId="14" numFmtId="167" xfId="0" applyAlignment="1" applyBorder="1" applyFont="1" applyNumberFormat="1">
      <alignment horizontal="center" vertical="center"/>
    </xf>
    <xf borderId="22" fillId="0" fontId="14" numFmtId="0" xfId="0" applyAlignment="1" applyBorder="1" applyFont="1">
      <alignment horizontal="center" vertical="center"/>
    </xf>
    <xf borderId="23" fillId="0" fontId="14" numFmtId="0" xfId="0" applyAlignment="1" applyBorder="1" applyFont="1">
      <alignment horizontal="center" vertical="center"/>
    </xf>
    <xf borderId="19" fillId="0" fontId="24" numFmtId="164" xfId="0" applyAlignment="1" applyBorder="1" applyFont="1" applyNumberFormat="1">
      <alignment horizontal="center" vertical="center"/>
    </xf>
    <xf borderId="18" fillId="0" fontId="24" numFmtId="168" xfId="0" applyAlignment="1" applyBorder="1" applyFont="1" applyNumberFormat="1">
      <alignment horizontal="center" vertical="center"/>
    </xf>
    <xf borderId="20" fillId="0" fontId="24" numFmtId="168" xfId="0" applyAlignment="1" applyBorder="1" applyFont="1" applyNumberFormat="1">
      <alignment horizontal="center" vertical="center"/>
    </xf>
    <xf borderId="24" fillId="0" fontId="3" numFmtId="0" xfId="0" applyAlignment="1" applyBorder="1" applyFont="1">
      <alignment horizontal="center" vertical="center"/>
    </xf>
    <xf borderId="13" fillId="15" fontId="24" numFmtId="0" xfId="0" applyAlignment="1" applyBorder="1" applyFill="1" applyFont="1">
      <alignment horizontal="center" vertical="center"/>
    </xf>
    <xf borderId="13" fillId="15" fontId="27" numFmtId="0" xfId="0" applyAlignment="1" applyBorder="1" applyFont="1">
      <alignment horizontal="center" textRotation="90" vertical="center"/>
    </xf>
    <xf borderId="13" fillId="15" fontId="32" numFmtId="0" xfId="0" applyAlignment="1" applyBorder="1" applyFont="1">
      <alignment horizontal="center" vertical="center"/>
    </xf>
    <xf borderId="13" fillId="15" fontId="24" numFmtId="0" xfId="0" applyAlignment="1" applyBorder="1" applyFont="1">
      <alignment horizontal="center" shrinkToFit="0" vertical="center" wrapText="1"/>
    </xf>
    <xf borderId="25" fillId="15" fontId="24" numFmtId="2" xfId="0" applyAlignment="1" applyBorder="1" applyFont="1" applyNumberFormat="1">
      <alignment horizontal="center" vertical="center"/>
    </xf>
    <xf borderId="26" fillId="15" fontId="14" numFmtId="0" xfId="0" applyAlignment="1" applyBorder="1" applyFont="1">
      <alignment horizontal="center" vertical="center"/>
    </xf>
    <xf borderId="27" fillId="15" fontId="14" numFmtId="0" xfId="0" applyAlignment="1" applyBorder="1" applyFont="1">
      <alignment horizontal="center" vertical="center"/>
    </xf>
    <xf borderId="28" fillId="15" fontId="14" numFmtId="0" xfId="0" applyAlignment="1" applyBorder="1" applyFont="1">
      <alignment horizontal="center" vertical="center"/>
    </xf>
    <xf borderId="29" fillId="15" fontId="24" numFmtId="164" xfId="0" applyAlignment="1" applyBorder="1" applyFont="1" applyNumberFormat="1">
      <alignment horizontal="center" vertical="center"/>
    </xf>
    <xf borderId="13" fillId="15" fontId="24" numFmtId="168" xfId="0" applyAlignment="1" applyBorder="1" applyFont="1" applyNumberFormat="1">
      <alignment horizontal="center" vertical="center"/>
    </xf>
    <xf borderId="25" fillId="15" fontId="24" numFmtId="168" xfId="0" applyAlignment="1" applyBorder="1" applyFont="1" applyNumberFormat="1">
      <alignment horizontal="center" vertical="center"/>
    </xf>
    <xf borderId="0" fillId="0" fontId="24" numFmtId="0" xfId="0" applyAlignment="1" applyFont="1">
      <alignment horizontal="center" vertical="center"/>
    </xf>
    <xf borderId="0" fillId="0" fontId="27" numFmtId="0" xfId="0" applyAlignment="1" applyFont="1">
      <alignment horizontal="center" textRotation="90" vertical="center"/>
    </xf>
    <xf borderId="0" fillId="0" fontId="32" numFmtId="0" xfId="0" applyAlignment="1" applyFont="1">
      <alignment horizontal="center" vertical="center"/>
    </xf>
    <xf borderId="0" fillId="0" fontId="24" numFmtId="0" xfId="0" applyAlignment="1" applyFont="1">
      <alignment horizontal="center" shrinkToFit="0" vertical="center" wrapText="1"/>
    </xf>
    <xf borderId="30" fillId="0" fontId="24" numFmtId="2" xfId="0" applyAlignment="1" applyBorder="1" applyFont="1" applyNumberFormat="1">
      <alignment horizontal="center" vertical="center"/>
    </xf>
    <xf borderId="31" fillId="0" fontId="14" numFmtId="0" xfId="0" applyAlignment="1" applyBorder="1" applyFont="1">
      <alignment horizontal="center" vertical="center"/>
    </xf>
    <xf borderId="32" fillId="0" fontId="14" numFmtId="167" xfId="0" applyAlignment="1" applyBorder="1" applyFont="1" applyNumberFormat="1">
      <alignment horizontal="center" vertical="center"/>
    </xf>
    <xf borderId="32" fillId="0" fontId="14" numFmtId="0" xfId="0" applyAlignment="1" applyBorder="1" applyFont="1">
      <alignment horizontal="center" vertical="center"/>
    </xf>
    <xf borderId="33" fillId="0" fontId="14" numFmtId="0" xfId="0" applyAlignment="1" applyBorder="1" applyFont="1">
      <alignment horizontal="center" vertical="center"/>
    </xf>
    <xf borderId="24" fillId="0" fontId="24" numFmtId="164" xfId="0" applyAlignment="1" applyBorder="1" applyFont="1" applyNumberFormat="1">
      <alignment horizontal="center" vertical="center"/>
    </xf>
    <xf borderId="0" fillId="0" fontId="24" numFmtId="168" xfId="0" applyAlignment="1" applyFont="1" applyNumberFormat="1">
      <alignment horizontal="center" vertical="center"/>
    </xf>
    <xf borderId="30" fillId="0" fontId="24" numFmtId="168" xfId="0" applyAlignment="1" applyBorder="1" applyFont="1" applyNumberFormat="1">
      <alignment horizontal="center" vertical="center"/>
    </xf>
    <xf borderId="13" fillId="15" fontId="14" numFmtId="0" xfId="0" applyAlignment="1" applyBorder="1" applyFont="1">
      <alignment horizontal="center" vertical="center"/>
    </xf>
    <xf borderId="0" fillId="0" fontId="24" numFmtId="2" xfId="0" applyAlignment="1" applyFont="1" applyNumberFormat="1">
      <alignment horizontal="center" vertical="center"/>
    </xf>
    <xf borderId="0" fillId="0" fontId="24" numFmtId="0" xfId="0" applyAlignment="1" applyFont="1">
      <alignment horizontal="center" shrinkToFit="1" vertical="center" wrapText="0"/>
    </xf>
    <xf borderId="13" fillId="15" fontId="24" numFmtId="2" xfId="0" applyAlignment="1" applyBorder="1" applyFont="1" applyNumberFormat="1">
      <alignment horizontal="center" vertical="center"/>
    </xf>
    <xf borderId="34" fillId="0" fontId="3" numFmtId="0" xfId="0" applyAlignment="1" applyBorder="1" applyFont="1">
      <alignment horizontal="center" vertical="center"/>
    </xf>
    <xf borderId="11" fillId="15" fontId="24" numFmtId="0" xfId="0" applyAlignment="1" applyBorder="1" applyFont="1">
      <alignment horizontal="center" vertical="center"/>
    </xf>
    <xf borderId="11" fillId="15" fontId="27" numFmtId="0" xfId="0" applyAlignment="1" applyBorder="1" applyFont="1">
      <alignment horizontal="center" textRotation="90" vertical="center"/>
    </xf>
    <xf borderId="11" fillId="15" fontId="24" numFmtId="2" xfId="0" applyAlignment="1" applyBorder="1" applyFont="1" applyNumberFormat="1">
      <alignment horizontal="center" vertical="center"/>
    </xf>
    <xf borderId="11" fillId="15" fontId="32" numFmtId="0" xfId="0" applyAlignment="1" applyBorder="1" applyFont="1">
      <alignment horizontal="center" vertical="center"/>
    </xf>
    <xf borderId="11" fillId="15" fontId="24" numFmtId="0" xfId="0" applyAlignment="1" applyBorder="1" applyFont="1">
      <alignment horizontal="center" shrinkToFit="0" vertical="center" wrapText="1"/>
    </xf>
    <xf borderId="12" fillId="15" fontId="24" numFmtId="2" xfId="0" applyAlignment="1" applyBorder="1" applyFont="1" applyNumberFormat="1">
      <alignment horizontal="center" vertical="center"/>
    </xf>
    <xf borderId="35" fillId="15" fontId="14" numFmtId="0" xfId="0" applyAlignment="1" applyBorder="1" applyFont="1">
      <alignment horizontal="center" vertical="center"/>
    </xf>
    <xf borderId="36" fillId="15" fontId="14" numFmtId="0" xfId="0" applyAlignment="1" applyBorder="1" applyFont="1">
      <alignment horizontal="center" vertical="center"/>
    </xf>
    <xf borderId="37" fillId="15" fontId="14" numFmtId="0" xfId="0" applyAlignment="1" applyBorder="1" applyFont="1">
      <alignment horizontal="center" vertical="center"/>
    </xf>
    <xf borderId="10" fillId="15" fontId="24" numFmtId="164" xfId="0" applyAlignment="1" applyBorder="1" applyFont="1" applyNumberFormat="1">
      <alignment horizontal="center" vertical="center"/>
    </xf>
    <xf borderId="11" fillId="15" fontId="24" numFmtId="168" xfId="0" applyAlignment="1" applyBorder="1" applyFont="1" applyNumberFormat="1">
      <alignment horizontal="center" vertical="center"/>
    </xf>
    <xf borderId="12" fillId="15" fontId="24" numFmtId="168" xfId="0" applyAlignment="1" applyBorder="1" applyFont="1" applyNumberFormat="1">
      <alignment horizontal="center" vertical="center"/>
    </xf>
    <xf borderId="0" fillId="0" fontId="12" numFmtId="2" xfId="0" applyAlignment="1" applyFont="1" applyNumberFormat="1">
      <alignment horizontal="center" vertical="center"/>
    </xf>
    <xf borderId="0" fillId="0" fontId="23" numFmtId="0" xfId="0" applyAlignment="1" applyFont="1">
      <alignment horizontal="center" vertical="center"/>
    </xf>
    <xf borderId="0" fillId="0" fontId="28" numFmtId="0" xfId="0" applyAlignment="1" applyFont="1">
      <alignment horizontal="center" shrinkToFit="0" vertical="center" wrapText="1"/>
    </xf>
    <xf borderId="13" fillId="14" fontId="19" numFmtId="0" xfId="0" applyAlignment="1" applyBorder="1" applyFont="1">
      <alignment horizontal="center" vertical="center"/>
    </xf>
    <xf borderId="13" fillId="14" fontId="28" numFmtId="0" xfId="0" applyAlignment="1" applyBorder="1" applyFont="1">
      <alignment horizontal="center" vertical="center"/>
    </xf>
    <xf borderId="13" fillId="14" fontId="29" numFmtId="2" xfId="0" applyAlignment="1" applyBorder="1" applyFont="1" applyNumberFormat="1">
      <alignment horizontal="center" vertical="center"/>
    </xf>
    <xf borderId="13" fillId="14" fontId="25" numFmtId="0" xfId="0" applyAlignment="1" applyBorder="1" applyFont="1">
      <alignment horizontal="center" vertical="center"/>
    </xf>
    <xf borderId="13" fillId="14" fontId="14" numFmtId="0" xfId="0" applyAlignment="1" applyBorder="1" applyFon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14" numFmtId="164" xfId="0" applyAlignment="1" applyFont="1" applyNumberFormat="1">
      <alignment horizontal="center" vertical="center"/>
    </xf>
    <xf borderId="0" fillId="0" fontId="14" numFmtId="168" xfId="0" applyAlignment="1" applyFont="1" applyNumberFormat="1">
      <alignment horizontal="center" vertical="center"/>
    </xf>
    <xf borderId="8" fillId="15" fontId="32" numFmtId="0" xfId="0" applyAlignment="1" applyBorder="1" applyFont="1">
      <alignment horizontal="center" vertical="center"/>
    </xf>
    <xf borderId="18" fillId="0" fontId="24" numFmtId="2" xfId="0" applyAlignment="1" applyBorder="1" applyFont="1" applyNumberFormat="1">
      <alignment horizontal="center" vertical="center"/>
    </xf>
    <xf borderId="11" fillId="15" fontId="14" numFmtId="0" xfId="0" applyAlignment="1" applyBorder="1" applyFont="1">
      <alignment horizontal="center" vertical="center"/>
    </xf>
    <xf borderId="5" fillId="0" fontId="24" numFmtId="0" xfId="0" applyAlignment="1" applyBorder="1" applyFont="1">
      <alignment horizontal="center" vertical="center"/>
    </xf>
    <xf borderId="5" fillId="0" fontId="27" numFmtId="0" xfId="0" applyAlignment="1" applyBorder="1" applyFont="1">
      <alignment horizontal="center" textRotation="90" vertical="center"/>
    </xf>
    <xf borderId="5" fillId="0" fontId="32" numFmtId="0" xfId="0" applyAlignment="1" applyBorder="1" applyFont="1">
      <alignment horizontal="center" vertical="center"/>
    </xf>
    <xf borderId="5" fillId="0" fontId="24" numFmtId="0" xfId="0" applyAlignment="1" applyBorder="1" applyFont="1">
      <alignment horizontal="center" shrinkToFit="0" vertical="center" wrapText="1"/>
    </xf>
    <xf borderId="5" fillId="0" fontId="24" numFmtId="2" xfId="0" applyAlignment="1" applyBorder="1" applyFont="1" applyNumberFormat="1">
      <alignment horizontal="center" vertical="center"/>
    </xf>
    <xf borderId="38" fillId="0" fontId="14" numFmtId="0" xfId="0" applyAlignment="1" applyBorder="1" applyFont="1">
      <alignment horizontal="center" vertical="center"/>
    </xf>
    <xf borderId="39" fillId="0" fontId="14" numFmtId="167" xfId="0" applyAlignment="1" applyBorder="1" applyFont="1" applyNumberFormat="1">
      <alignment horizontal="center" vertical="center"/>
    </xf>
    <xf borderId="39" fillId="0" fontId="14" numFmtId="0" xfId="0" applyAlignment="1" applyBorder="1" applyFont="1">
      <alignment horizontal="center" vertical="center"/>
    </xf>
    <xf borderId="40" fillId="0" fontId="14" numFmtId="0" xfId="0" applyAlignment="1" applyBorder="1" applyFont="1">
      <alignment horizontal="center" vertical="center"/>
    </xf>
    <xf borderId="34" fillId="0" fontId="24" numFmtId="164" xfId="0" applyAlignment="1" applyBorder="1" applyFont="1" applyNumberFormat="1">
      <alignment horizontal="center" vertical="center"/>
    </xf>
    <xf borderId="5" fillId="0" fontId="24" numFmtId="168" xfId="0" applyAlignment="1" applyBorder="1" applyFont="1" applyNumberFormat="1">
      <alignment horizontal="center" vertical="center"/>
    </xf>
    <xf borderId="41" fillId="0" fontId="24" numFmtId="168" xfId="0" applyAlignment="1" applyBorder="1" applyFont="1" applyNumberFormat="1">
      <alignment horizontal="center" vertical="center"/>
    </xf>
    <xf borderId="5" fillId="0" fontId="28" numFmtId="0" xfId="0" applyAlignment="1" applyBorder="1" applyFont="1">
      <alignment horizontal="center" shrinkToFit="0" vertical="center" wrapText="1"/>
    </xf>
    <xf borderId="11" fillId="14" fontId="25" numFmtId="0" xfId="0" applyAlignment="1" applyBorder="1" applyFont="1">
      <alignment horizontal="center" vertical="center"/>
    </xf>
    <xf borderId="42" fillId="0" fontId="14" numFmtId="0" xfId="0" applyAlignment="1" applyBorder="1" applyFont="1">
      <alignment horizontal="center" vertical="center"/>
    </xf>
    <xf borderId="43" fillId="15" fontId="14" numFmtId="0" xfId="0" applyAlignment="1" applyBorder="1" applyFont="1">
      <alignment horizontal="center" vertical="center"/>
    </xf>
    <xf borderId="44" fillId="0" fontId="14" numFmtId="0" xfId="0" applyAlignment="1" applyBorder="1" applyFont="1">
      <alignment horizontal="center" vertical="center"/>
    </xf>
    <xf borderId="32" fillId="0" fontId="0" numFmtId="0" xfId="0" applyAlignment="1" applyBorder="1" applyFont="1">
      <alignment horizontal="center" readingOrder="0" vertical="center"/>
    </xf>
    <xf borderId="27" fillId="15" fontId="0" numFmtId="0" xfId="0" applyAlignment="1" applyBorder="1" applyFont="1">
      <alignment horizontal="center" readingOrder="0" vertical="center"/>
    </xf>
    <xf borderId="5" fillId="0" fontId="14" numFmtId="0" xfId="0" applyAlignment="1" applyBorder="1" applyFont="1">
      <alignment horizontal="center" shrinkToFit="0" vertical="center" wrapText="1"/>
    </xf>
    <xf borderId="41" fillId="0" fontId="24" numFmtId="2" xfId="0" applyAlignment="1" applyBorder="1" applyFont="1" applyNumberFormat="1">
      <alignment horizontal="center" vertical="center"/>
    </xf>
    <xf borderId="45" fillId="0" fontId="14" numFmtId="0" xfId="0" applyAlignment="1" applyBorder="1" applyFont="1">
      <alignment horizontal="center" vertical="center"/>
    </xf>
    <xf borderId="25" fillId="14" fontId="29" numFmtId="2" xfId="0" applyAlignment="1" applyBorder="1" applyFont="1" applyNumberFormat="1">
      <alignment horizontal="center" vertical="center"/>
    </xf>
    <xf borderId="46" fillId="15" fontId="14" numFmtId="0" xfId="0" applyAlignment="1" applyBorder="1" applyFont="1">
      <alignment horizontal="center" vertical="center"/>
    </xf>
    <xf borderId="8" fillId="15" fontId="24" numFmtId="0" xfId="0" applyAlignment="1" applyBorder="1" applyFont="1">
      <alignment horizontal="center" vertical="center"/>
    </xf>
    <xf borderId="8" fillId="15" fontId="27" numFmtId="0" xfId="0" applyAlignment="1" applyBorder="1" applyFont="1">
      <alignment horizontal="center" textRotation="90" vertical="center"/>
    </xf>
    <xf borderId="9" fillId="15" fontId="24" numFmtId="2" xfId="0" applyAlignment="1" applyBorder="1" applyFont="1" applyNumberFormat="1">
      <alignment horizontal="center" vertical="center"/>
    </xf>
    <xf borderId="47" fillId="15" fontId="14" numFmtId="0" xfId="0" applyAlignment="1" applyBorder="1" applyFont="1">
      <alignment horizontal="center" vertical="center"/>
    </xf>
    <xf borderId="48" fillId="15" fontId="14" numFmtId="0" xfId="0" applyAlignment="1" applyBorder="1" applyFont="1">
      <alignment horizontal="center" vertical="center"/>
    </xf>
    <xf borderId="49" fillId="15" fontId="14" numFmtId="0" xfId="0" applyAlignment="1" applyBorder="1" applyFont="1">
      <alignment horizontal="center" vertical="center"/>
    </xf>
    <xf borderId="7" fillId="15" fontId="24" numFmtId="164" xfId="0" applyAlignment="1" applyBorder="1" applyFont="1" applyNumberFormat="1">
      <alignment horizontal="center" vertical="center"/>
    </xf>
    <xf borderId="8" fillId="15" fontId="24" numFmtId="168" xfId="0" applyAlignment="1" applyBorder="1" applyFont="1" applyNumberFormat="1">
      <alignment horizontal="center" vertical="center"/>
    </xf>
    <xf borderId="9" fillId="15" fontId="24" numFmtId="168" xfId="0" applyAlignment="1" applyBorder="1" applyFont="1" applyNumberFormat="1">
      <alignment horizontal="center" vertical="center"/>
    </xf>
    <xf borderId="13" fillId="16" fontId="3" numFmtId="0" xfId="0" applyBorder="1" applyFill="1" applyFont="1"/>
    <xf borderId="13" fillId="17" fontId="10" numFmtId="0" xfId="0" applyBorder="1" applyFill="1" applyFont="1"/>
    <xf borderId="0" fillId="0" fontId="33" numFmtId="1" xfId="0" applyAlignment="1" applyFont="1" applyNumberFormat="1">
      <alignment horizontal="left" vertical="center"/>
    </xf>
    <xf borderId="0" fillId="0" fontId="5" numFmtId="1" xfId="0" applyAlignment="1" applyFont="1" applyNumberFormat="1">
      <alignment horizontal="center" vertical="center"/>
    </xf>
    <xf borderId="0" fillId="0" fontId="3" numFmtId="1" xfId="0" applyAlignment="1" applyFont="1" applyNumberFormat="1">
      <alignment horizontal="center" vertical="center"/>
    </xf>
    <xf borderId="50" fillId="0" fontId="34" numFmtId="0" xfId="0" applyAlignment="1" applyBorder="1" applyFont="1">
      <alignment horizontal="center" shrinkToFit="0" vertical="center" wrapText="1"/>
    </xf>
    <xf borderId="50" fillId="14" fontId="35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left" vertical="center"/>
    </xf>
    <xf borderId="0" fillId="0" fontId="3" numFmtId="0" xfId="0" applyAlignment="1" applyFont="1">
      <alignment horizontal="left"/>
    </xf>
    <xf borderId="0" fillId="0" fontId="3" numFmtId="2" xfId="0" applyAlignment="1" applyFont="1" applyNumberFormat="1">
      <alignment vertical="center"/>
    </xf>
    <xf borderId="13" fillId="14" fontId="26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 vertical="center"/>
    </xf>
    <xf borderId="50" fillId="0" fontId="18" numFmtId="2" xfId="0" applyAlignment="1" applyBorder="1" applyFont="1" applyNumberFormat="1">
      <alignment horizontal="center" vertical="center"/>
    </xf>
    <xf borderId="52" fillId="0" fontId="36" numFmtId="1" xfId="0" applyAlignment="1" applyBorder="1" applyFont="1" applyNumberFormat="1">
      <alignment horizontal="left"/>
    </xf>
    <xf borderId="14" fillId="0" fontId="4" numFmtId="0" xfId="0" applyBorder="1" applyFont="1"/>
    <xf borderId="53" fillId="0" fontId="4" numFmtId="0" xfId="0" applyBorder="1" applyFont="1"/>
    <xf borderId="0" fillId="0" fontId="3" numFmtId="1" xfId="0" applyFont="1" applyNumberFormat="1"/>
    <xf borderId="0" fillId="0" fontId="3" numFmtId="1" xfId="0" applyAlignment="1" applyFont="1" applyNumberFormat="1">
      <alignment horizontal="right"/>
    </xf>
    <xf borderId="50" fillId="0" fontId="37" numFmtId="1" xfId="0" applyAlignment="1" applyBorder="1" applyFont="1" applyNumberFormat="1">
      <alignment horizontal="center"/>
    </xf>
    <xf borderId="0" fillId="0" fontId="3" numFmtId="1" xfId="0" applyAlignment="1" applyFont="1" applyNumberFormat="1">
      <alignment horizontal="center"/>
    </xf>
    <xf borderId="0" fillId="0" fontId="18" numFmtId="1" xfId="0" applyAlignment="1" applyFont="1" applyNumberFormat="1">
      <alignment horizontal="right" vertical="center"/>
    </xf>
    <xf borderId="54" fillId="0" fontId="3" numFmtId="1" xfId="0" applyAlignment="1" applyBorder="1" applyFont="1" applyNumberFormat="1">
      <alignment horizontal="center" vertical="center"/>
    </xf>
    <xf borderId="54" fillId="0" fontId="4" numFmtId="0" xfId="0" applyBorder="1" applyFont="1"/>
    <xf borderId="0" fillId="0" fontId="2" numFmtId="1" xfId="0" applyAlignment="1" applyFont="1" applyNumberFormat="1">
      <alignment horizontal="center" vertical="top"/>
    </xf>
    <xf borderId="50" fillId="0" fontId="2" numFmtId="0" xfId="0" applyAlignment="1" applyBorder="1" applyFont="1">
      <alignment horizontal="center" shrinkToFit="0" vertical="center" wrapText="1"/>
    </xf>
    <xf borderId="52" fillId="0" fontId="38" numFmtId="0" xfId="0" applyAlignment="1" applyBorder="1" applyFont="1">
      <alignment horizontal="center" shrinkToFit="0" vertical="center" wrapText="1"/>
    </xf>
    <xf borderId="55" fillId="0" fontId="5" numFmtId="0" xfId="0" applyAlignment="1" applyBorder="1" applyFont="1">
      <alignment horizontal="center" vertical="center"/>
    </xf>
    <xf borderId="53" fillId="0" fontId="38" numFmtId="1" xfId="0" applyAlignment="1" applyBorder="1" applyFont="1" applyNumberFormat="1">
      <alignment horizontal="center" vertical="center"/>
    </xf>
    <xf borderId="50" fillId="0" fontId="38" numFmtId="1" xfId="0" applyAlignment="1" applyBorder="1" applyFont="1" applyNumberFormat="1">
      <alignment horizontal="center" vertical="center"/>
    </xf>
    <xf borderId="50" fillId="0" fontId="38" numFmtId="1" xfId="0" applyAlignment="1" applyBorder="1" applyFont="1" applyNumberFormat="1">
      <alignment horizontal="center" shrinkToFit="0" vertical="center" wrapText="1"/>
    </xf>
    <xf borderId="50" fillId="0" fontId="5" numFmtId="0" xfId="0" applyAlignment="1" applyBorder="1" applyFont="1">
      <alignment horizontal="center" vertical="center"/>
    </xf>
    <xf borderId="50" fillId="0" fontId="18" numFmtId="0" xfId="0" applyAlignment="1" applyBorder="1" applyFont="1">
      <alignment horizontal="center" vertical="center"/>
    </xf>
    <xf borderId="52" fillId="0" fontId="5" numFmtId="0" xfId="0" applyAlignment="1" applyBorder="1" applyFont="1">
      <alignment horizontal="center" vertical="center"/>
    </xf>
    <xf borderId="56" fillId="0" fontId="5" numFmtId="0" xfId="0" applyAlignment="1" applyBorder="1" applyFont="1">
      <alignment horizontal="center" vertical="center"/>
    </xf>
    <xf borderId="53" fillId="0" fontId="3" numFmtId="1" xfId="0" applyAlignment="1" applyBorder="1" applyFont="1" applyNumberFormat="1">
      <alignment horizontal="center" vertical="center"/>
    </xf>
    <xf borderId="50" fillId="0" fontId="3" numFmtId="1" xfId="0" applyAlignment="1" applyBorder="1" applyFont="1" applyNumberFormat="1">
      <alignment horizontal="center" vertical="center"/>
    </xf>
    <xf borderId="50" fillId="0" fontId="3" numFmtId="0" xfId="0" applyAlignment="1" applyBorder="1" applyFont="1">
      <alignment horizontal="center" vertical="center"/>
    </xf>
    <xf borderId="0" fillId="0" fontId="39" numFmtId="1" xfId="0" applyAlignment="1" applyFont="1" applyNumberFormat="1">
      <alignment horizontal="left" vertical="center"/>
    </xf>
    <xf borderId="0" fillId="0" fontId="3" numFmtId="1" xfId="0" applyAlignment="1" applyFont="1" applyNumberFormat="1">
      <alignment vertical="center"/>
    </xf>
    <xf borderId="0" fillId="0" fontId="3" numFmtId="1" xfId="0" applyAlignment="1" applyFont="1" applyNumberFormat="1">
      <alignment horizontal="left" vertical="center"/>
    </xf>
    <xf borderId="0" fillId="0" fontId="2" numFmtId="0" xfId="0" applyAlignment="1" applyFont="1">
      <alignment horizontal="right"/>
    </xf>
    <xf borderId="50" fillId="0" fontId="40" numFmtId="0" xfId="0" applyAlignment="1" applyBorder="1" applyFont="1">
      <alignment horizontal="center" vertical="center"/>
    </xf>
    <xf borderId="50" fillId="0" fontId="26" numFmtId="1" xfId="0" applyAlignment="1" applyBorder="1" applyFont="1" applyNumberFormat="1">
      <alignment horizontal="center" vertical="center"/>
    </xf>
    <xf borderId="50" fillId="0" fontId="26" numFmtId="0" xfId="0" applyAlignment="1" applyBorder="1" applyFont="1">
      <alignment horizontal="center" vertical="center"/>
    </xf>
    <xf borderId="0" fillId="0" fontId="26" numFmtId="0" xfId="0" applyAlignment="1" applyFont="1">
      <alignment horizontal="center" vertical="center"/>
    </xf>
    <xf borderId="0" fillId="0" fontId="26" numFmtId="0" xfId="0" applyAlignment="1" applyFont="1">
      <alignment horizontal="left" vertical="center"/>
    </xf>
    <xf borderId="0" fillId="0" fontId="18" numFmtId="0" xfId="0" applyAlignment="1" applyFon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2" numFmtId="0" xfId="0" applyFont="1"/>
    <xf borderId="0" fillId="0" fontId="41" numFmtId="0" xfId="0" applyAlignment="1" applyFont="1">
      <alignment horizontal="right"/>
    </xf>
    <xf borderId="54" fillId="0" fontId="3" numFmtId="0" xfId="0" applyAlignment="1" applyBorder="1" applyFont="1">
      <alignment horizontal="right"/>
    </xf>
    <xf borderId="54" fillId="0" fontId="3" numFmtId="0" xfId="0" applyAlignment="1" applyBorder="1" applyFont="1">
      <alignment horizontal="center" vertical="center"/>
    </xf>
    <xf borderId="54" fillId="0" fontId="42" numFmtId="0" xfId="0" applyBorder="1" applyFont="1"/>
    <xf borderId="14" fillId="0" fontId="3" numFmtId="0" xfId="0" applyBorder="1" applyFont="1"/>
    <xf borderId="14" fillId="0" fontId="3" numFmtId="0" xfId="0" applyAlignment="1" applyBorder="1" applyFont="1">
      <alignment horizontal="center" vertical="center"/>
    </xf>
    <xf borderId="0" fillId="0" fontId="9" numFmtId="0" xfId="0" applyAlignment="1" applyFont="1">
      <alignment horizontal="left"/>
    </xf>
    <xf borderId="0" fillId="0" fontId="9" numFmtId="0" xfId="0" applyAlignment="1" applyFont="1">
      <alignment horizontal="center"/>
    </xf>
    <xf borderId="0" fillId="0" fontId="9" numFmtId="0" xfId="0" applyAlignment="1" applyFont="1">
      <alignment horizontal="left" vertical="center"/>
    </xf>
    <xf borderId="52" fillId="0" fontId="43" numFmtId="1" xfId="0" applyAlignment="1" applyBorder="1" applyFont="1" applyNumberFormat="1">
      <alignment horizontal="left" vertical="center"/>
    </xf>
    <xf borderId="52" fillId="0" fontId="37" numFmtId="1" xfId="0" applyAlignment="1" applyBorder="1" applyFont="1" applyNumberFormat="1">
      <alignment horizontal="left" shrinkToFit="0" vertical="center" wrapText="1"/>
    </xf>
    <xf borderId="0" fillId="0" fontId="18" numFmtId="0" xfId="0" applyFont="1"/>
    <xf borderId="0" fillId="0" fontId="43" numFmtId="0" xfId="0" applyAlignment="1" applyFont="1">
      <alignment vertical="center"/>
    </xf>
    <xf borderId="0" fillId="0" fontId="44" numFmtId="0" xfId="0" applyAlignment="1" applyFont="1">
      <alignment horizontal="left"/>
    </xf>
    <xf borderId="0" fillId="0" fontId="44" numFmtId="0" xfId="0" applyAlignment="1" applyFont="1">
      <alignment horizontal="center"/>
    </xf>
    <xf borderId="0" fillId="0" fontId="45" numFmtId="0" xfId="0" applyAlignment="1" applyFont="1">
      <alignment horizontal="center"/>
    </xf>
    <xf borderId="0" fillId="0" fontId="46" numFmtId="0" xfId="0" applyAlignment="1" applyFont="1">
      <alignment horizontal="right" vertical="center"/>
    </xf>
    <xf borderId="0" fillId="0" fontId="46" numFmtId="0" xfId="0" applyAlignment="1" applyFont="1">
      <alignment horizontal="center" vertical="center"/>
    </xf>
    <xf borderId="0" fillId="0" fontId="46" numFmtId="0" xfId="0" applyAlignment="1" applyFont="1">
      <alignment horizontal="left" vertical="center"/>
    </xf>
    <xf borderId="0" fillId="0" fontId="44" numFmtId="0" xfId="0" applyFont="1"/>
    <xf borderId="0" fillId="0" fontId="47" numFmtId="0" xfId="0" applyAlignment="1" applyFont="1">
      <alignment horizontal="left" vertical="center"/>
    </xf>
    <xf borderId="0" fillId="0" fontId="48" numFmtId="0" xfId="0" applyAlignment="1" applyFont="1">
      <alignment horizontal="center" vertical="center"/>
    </xf>
    <xf borderId="0" fillId="0" fontId="49" numFmtId="0" xfId="0" applyAlignment="1" applyFont="1">
      <alignment horizontal="left" vertical="center"/>
    </xf>
    <xf borderId="57" fillId="0" fontId="9" numFmtId="0" xfId="0" applyAlignment="1" applyBorder="1" applyFont="1">
      <alignment horizontal="left" vertical="center"/>
    </xf>
    <xf borderId="58" fillId="0" fontId="4" numFmtId="0" xfId="0" applyBorder="1" applyFont="1"/>
    <xf borderId="51" fillId="0" fontId="9" numFmtId="0" xfId="0" applyBorder="1" applyFont="1"/>
    <xf borderId="51" fillId="0" fontId="18" numFmtId="0" xfId="0" applyBorder="1" applyFont="1"/>
    <xf borderId="59" fillId="0" fontId="4" numFmtId="0" xfId="0" applyBorder="1" applyFont="1"/>
    <xf borderId="60" fillId="0" fontId="4" numFmtId="0" xfId="0" applyBorder="1" applyFont="1"/>
    <xf borderId="61" fillId="0" fontId="9" numFmtId="0" xfId="0" applyBorder="1" applyFont="1"/>
    <xf borderId="61" fillId="0" fontId="18" numFmtId="0" xfId="0" applyBorder="1" applyFont="1"/>
    <xf borderId="51" fillId="0" fontId="9" numFmtId="0" xfId="0" applyAlignment="1" applyBorder="1" applyFont="1">
      <alignment horizontal="center"/>
    </xf>
    <xf borderId="33" fillId="0" fontId="9" numFmtId="0" xfId="0" applyAlignment="1" applyBorder="1" applyFont="1">
      <alignment horizontal="left" vertical="center"/>
    </xf>
    <xf borderId="44" fillId="0" fontId="4" numFmtId="0" xfId="0" applyBorder="1" applyFont="1"/>
    <xf borderId="32" fillId="0" fontId="18" numFmtId="0" xfId="0" applyBorder="1" applyFont="1"/>
    <xf borderId="61" fillId="0" fontId="9" numFmtId="0" xfId="0" applyAlignment="1" applyBorder="1" applyFont="1">
      <alignment horizontal="center"/>
    </xf>
    <xf borderId="32" fillId="0" fontId="18" numFmtId="0" xfId="0" applyAlignment="1" applyBorder="1" applyFont="1">
      <alignment horizontal="center"/>
    </xf>
    <xf borderId="61" fillId="0" fontId="18" numFmtId="0" xfId="0" applyAlignment="1" applyBorder="1" applyFont="1">
      <alignment horizontal="center"/>
    </xf>
    <xf borderId="51" fillId="0" fontId="18" numFmtId="0" xfId="0" applyAlignment="1" applyBorder="1" applyFont="1">
      <alignment horizontal="center"/>
    </xf>
    <xf borderId="33" fillId="0" fontId="4" numFmtId="0" xfId="0" applyBorder="1" applyFont="1"/>
    <xf borderId="32" fillId="0" fontId="9" numFmtId="0" xfId="0" applyAlignment="1" applyBorder="1" applyFont="1">
      <alignment horizontal="center"/>
    </xf>
    <xf borderId="33" fillId="0" fontId="9" numFmtId="0" xfId="0" applyAlignment="1" applyBorder="1" applyFont="1">
      <alignment horizontal="center" vertical="center"/>
    </xf>
    <xf borderId="57" fillId="0" fontId="18" numFmtId="0" xfId="0" applyAlignment="1" applyBorder="1" applyFont="1">
      <alignment horizontal="center"/>
    </xf>
    <xf borderId="58" fillId="0" fontId="18" numFmtId="0" xfId="0" applyBorder="1" applyFont="1"/>
    <xf borderId="60" fillId="0" fontId="18" numFmtId="0" xfId="0" applyBorder="1" applyFont="1"/>
    <xf borderId="0" fillId="0" fontId="18" numFmtId="0" xfId="0" applyAlignment="1" applyFont="1">
      <alignment horizontal="left" vertical="center"/>
    </xf>
    <xf borderId="57" fillId="0" fontId="18" numFmtId="0" xfId="0" applyBorder="1" applyFont="1"/>
    <xf borderId="62" fillId="0" fontId="18" numFmtId="0" xfId="0" applyAlignment="1" applyBorder="1" applyFont="1">
      <alignment horizontal="left" vertical="center"/>
    </xf>
    <xf borderId="62" fillId="0" fontId="18" numFmtId="0" xfId="0" applyAlignment="1" applyBorder="1" applyFont="1">
      <alignment horizontal="center" vertical="center"/>
    </xf>
    <xf borderId="58" fillId="0" fontId="18" numFmtId="0" xfId="0" applyAlignment="1" applyBorder="1" applyFont="1">
      <alignment horizontal="center" vertical="center"/>
    </xf>
    <xf borderId="62" fillId="0" fontId="18" numFmtId="0" xfId="0" applyBorder="1" applyFont="1"/>
    <xf borderId="58" fillId="0" fontId="18" numFmtId="0" xfId="0" applyAlignment="1" applyBorder="1" applyFont="1">
      <alignment horizontal="center"/>
    </xf>
    <xf borderId="33" fillId="0" fontId="18" numFmtId="0" xfId="0" applyAlignment="1" applyBorder="1" applyFont="1">
      <alignment vertical="center"/>
    </xf>
    <xf borderId="0" fillId="0" fontId="18" numFmtId="0" xfId="0" applyAlignment="1" applyFont="1">
      <alignment horizontal="right"/>
    </xf>
    <xf borderId="54" fillId="0" fontId="18" numFmtId="0" xfId="0" applyAlignment="1" applyBorder="1" applyFont="1">
      <alignment horizontal="left"/>
    </xf>
    <xf borderId="54" fillId="0" fontId="18" numFmtId="0" xfId="0" applyBorder="1" applyFont="1"/>
    <xf borderId="60" fillId="0" fontId="18" numFmtId="0" xfId="0" applyAlignment="1" applyBorder="1" applyFont="1">
      <alignment horizontal="center" vertical="center"/>
    </xf>
    <xf borderId="0" fillId="0" fontId="18" numFmtId="0" xfId="0" applyAlignment="1" applyFont="1">
      <alignment vertical="center"/>
    </xf>
    <xf borderId="33" fillId="0" fontId="37" numFmtId="0" xfId="0" applyAlignment="1" applyBorder="1" applyFont="1">
      <alignment horizontal="center" shrinkToFit="0" vertical="center" wrapText="1"/>
    </xf>
    <xf borderId="50" fillId="0" fontId="39" numFmtId="0" xfId="0" applyAlignment="1" applyBorder="1" applyFont="1">
      <alignment horizontal="center" shrinkToFit="0" vertical="center" wrapText="1"/>
    </xf>
    <xf borderId="44" fillId="0" fontId="39" numFmtId="0" xfId="0" applyAlignment="1" applyBorder="1" applyFont="1">
      <alignment horizontal="center" shrinkToFit="0" vertical="center" wrapText="1"/>
    </xf>
    <xf borderId="0" fillId="0" fontId="39" numFmtId="0" xfId="0" applyAlignment="1" applyFont="1">
      <alignment horizontal="center" shrinkToFit="0" vertical="center" wrapText="1"/>
    </xf>
    <xf borderId="33" fillId="0" fontId="18" numFmtId="0" xfId="0" applyBorder="1" applyFont="1"/>
    <xf borderId="0" fillId="0" fontId="39" numFmtId="0" xfId="0" applyAlignment="1" applyFont="1">
      <alignment horizontal="center" shrinkToFit="0" wrapText="1"/>
    </xf>
    <xf borderId="0" fillId="0" fontId="39" numFmtId="0" xfId="0" applyAlignment="1" applyFont="1">
      <alignment horizontal="left" shrinkToFit="0" vertical="center" wrapText="1"/>
    </xf>
    <xf borderId="50" fillId="0" fontId="39" numFmtId="0" xfId="0" applyAlignment="1" applyBorder="1" applyFont="1">
      <alignment horizontal="center" shrinkToFit="0" wrapText="1"/>
    </xf>
    <xf borderId="44" fillId="0" fontId="18" numFmtId="0" xfId="0" applyAlignment="1" applyBorder="1" applyFont="1">
      <alignment horizontal="center" vertical="center"/>
    </xf>
    <xf borderId="59" fillId="0" fontId="39" numFmtId="0" xfId="0" applyAlignment="1" applyBorder="1" applyFont="1">
      <alignment horizontal="center" shrinkToFit="0" wrapText="1"/>
    </xf>
    <xf borderId="54" fillId="0" fontId="39" numFmtId="0" xfId="0" applyAlignment="1" applyBorder="1" applyFont="1">
      <alignment horizontal="center" shrinkToFit="0" wrapText="1"/>
    </xf>
    <xf borderId="54" fillId="0" fontId="39" numFmtId="0" xfId="0" applyAlignment="1" applyBorder="1" applyFont="1">
      <alignment horizontal="left" shrinkToFit="0" vertical="center" wrapText="1"/>
    </xf>
    <xf borderId="60" fillId="0" fontId="39" numFmtId="0" xfId="0" applyAlignment="1" applyBorder="1" applyFont="1">
      <alignment horizontal="center" shrinkToFit="0" wrapText="1"/>
    </xf>
    <xf borderId="59" fillId="0" fontId="18" numFmtId="0" xfId="0" applyBorder="1" applyFont="1"/>
    <xf borderId="54" fillId="0" fontId="18" numFmtId="0" xfId="0" applyAlignment="1" applyBorder="1" applyFont="1">
      <alignment horizontal="right"/>
    </xf>
    <xf borderId="0" fillId="0" fontId="50" numFmtId="0" xfId="0" applyFont="1"/>
    <xf borderId="18" fillId="0" fontId="5" numFmtId="0" xfId="0" applyAlignment="1" applyBorder="1" applyFont="1">
      <alignment horizontal="center" vertical="center"/>
    </xf>
    <xf borderId="20" fillId="0" fontId="5" numFmtId="1" xfId="0" applyAlignment="1" applyBorder="1" applyFont="1" applyNumberFormat="1">
      <alignment horizontal="center" vertical="center"/>
    </xf>
    <xf borderId="50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0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2.jpg"/><Relationship Id="rId42" Type="http://schemas.openxmlformats.org/officeDocument/2006/relationships/image" Target="../media/image39.jpg"/><Relationship Id="rId41" Type="http://schemas.openxmlformats.org/officeDocument/2006/relationships/image" Target="../media/image40.jpg"/><Relationship Id="rId44" Type="http://schemas.openxmlformats.org/officeDocument/2006/relationships/image" Target="../media/image36.jpg"/><Relationship Id="rId43" Type="http://schemas.openxmlformats.org/officeDocument/2006/relationships/image" Target="../media/image38.jpg"/><Relationship Id="rId46" Type="http://schemas.openxmlformats.org/officeDocument/2006/relationships/image" Target="../media/image44.jpg"/><Relationship Id="rId45" Type="http://schemas.openxmlformats.org/officeDocument/2006/relationships/image" Target="../media/image34.jpg"/><Relationship Id="rId107" Type="http://schemas.openxmlformats.org/officeDocument/2006/relationships/image" Target="../media/image108.jpg"/><Relationship Id="rId106" Type="http://schemas.openxmlformats.org/officeDocument/2006/relationships/image" Target="../media/image106.jpg"/><Relationship Id="rId105" Type="http://schemas.openxmlformats.org/officeDocument/2006/relationships/image" Target="../media/image113.jpg"/><Relationship Id="rId104" Type="http://schemas.openxmlformats.org/officeDocument/2006/relationships/image" Target="../media/image107.jpg"/><Relationship Id="rId109" Type="http://schemas.openxmlformats.org/officeDocument/2006/relationships/image" Target="../media/image117.png"/><Relationship Id="rId108" Type="http://schemas.openxmlformats.org/officeDocument/2006/relationships/image" Target="../media/image109.png"/><Relationship Id="rId48" Type="http://schemas.openxmlformats.org/officeDocument/2006/relationships/image" Target="../media/image55.jpg"/><Relationship Id="rId47" Type="http://schemas.openxmlformats.org/officeDocument/2006/relationships/image" Target="../media/image45.jpg"/><Relationship Id="rId49" Type="http://schemas.openxmlformats.org/officeDocument/2006/relationships/image" Target="../media/image60.jpg"/><Relationship Id="rId103" Type="http://schemas.openxmlformats.org/officeDocument/2006/relationships/image" Target="../media/image110.jpg"/><Relationship Id="rId102" Type="http://schemas.openxmlformats.org/officeDocument/2006/relationships/image" Target="../media/image98.jpg"/><Relationship Id="rId101" Type="http://schemas.openxmlformats.org/officeDocument/2006/relationships/image" Target="../media/image105.jpg"/><Relationship Id="rId100" Type="http://schemas.openxmlformats.org/officeDocument/2006/relationships/image" Target="../media/image103.jpg"/><Relationship Id="rId31" Type="http://schemas.openxmlformats.org/officeDocument/2006/relationships/image" Target="../media/image27.jpg"/><Relationship Id="rId30" Type="http://schemas.openxmlformats.org/officeDocument/2006/relationships/image" Target="../media/image31.jpg"/><Relationship Id="rId33" Type="http://schemas.openxmlformats.org/officeDocument/2006/relationships/image" Target="../media/image32.jpg"/><Relationship Id="rId32" Type="http://schemas.openxmlformats.org/officeDocument/2006/relationships/image" Target="../media/image28.jpg"/><Relationship Id="rId35" Type="http://schemas.openxmlformats.org/officeDocument/2006/relationships/image" Target="../media/image37.png"/><Relationship Id="rId34" Type="http://schemas.openxmlformats.org/officeDocument/2006/relationships/image" Target="../media/image47.jpg"/><Relationship Id="rId37" Type="http://schemas.openxmlformats.org/officeDocument/2006/relationships/image" Target="../media/image33.png"/><Relationship Id="rId36" Type="http://schemas.openxmlformats.org/officeDocument/2006/relationships/image" Target="../media/image48.jpg"/><Relationship Id="rId39" Type="http://schemas.openxmlformats.org/officeDocument/2006/relationships/image" Target="../media/image41.jpg"/><Relationship Id="rId38" Type="http://schemas.openxmlformats.org/officeDocument/2006/relationships/image" Target="../media/image35.jpg"/><Relationship Id="rId20" Type="http://schemas.openxmlformats.org/officeDocument/2006/relationships/image" Target="../media/image12.jpg"/><Relationship Id="rId22" Type="http://schemas.openxmlformats.org/officeDocument/2006/relationships/image" Target="../media/image13.jpg"/><Relationship Id="rId21" Type="http://schemas.openxmlformats.org/officeDocument/2006/relationships/image" Target="../media/image14.jpg"/><Relationship Id="rId24" Type="http://schemas.openxmlformats.org/officeDocument/2006/relationships/image" Target="../media/image23.jpg"/><Relationship Id="rId23" Type="http://schemas.openxmlformats.org/officeDocument/2006/relationships/image" Target="../media/image22.jpg"/><Relationship Id="rId129" Type="http://schemas.openxmlformats.org/officeDocument/2006/relationships/image" Target="../media/image135.png"/><Relationship Id="rId128" Type="http://schemas.openxmlformats.org/officeDocument/2006/relationships/image" Target="../media/image128.png"/><Relationship Id="rId127" Type="http://schemas.openxmlformats.org/officeDocument/2006/relationships/image" Target="../media/image127.png"/><Relationship Id="rId126" Type="http://schemas.openxmlformats.org/officeDocument/2006/relationships/image" Target="../media/image124.png"/><Relationship Id="rId26" Type="http://schemas.openxmlformats.org/officeDocument/2006/relationships/image" Target="../media/image30.jpg"/><Relationship Id="rId121" Type="http://schemas.openxmlformats.org/officeDocument/2006/relationships/image" Target="../media/image126.png"/><Relationship Id="rId25" Type="http://schemas.openxmlformats.org/officeDocument/2006/relationships/image" Target="../media/image43.jpg"/><Relationship Id="rId120" Type="http://schemas.openxmlformats.org/officeDocument/2006/relationships/image" Target="../media/image125.png"/><Relationship Id="rId28" Type="http://schemas.openxmlformats.org/officeDocument/2006/relationships/image" Target="../media/image49.jpg"/><Relationship Id="rId27" Type="http://schemas.openxmlformats.org/officeDocument/2006/relationships/image" Target="../media/image29.jpg"/><Relationship Id="rId125" Type="http://schemas.openxmlformats.org/officeDocument/2006/relationships/image" Target="../media/image120.png"/><Relationship Id="rId29" Type="http://schemas.openxmlformats.org/officeDocument/2006/relationships/image" Target="../media/image46.jpg"/><Relationship Id="rId124" Type="http://schemas.openxmlformats.org/officeDocument/2006/relationships/image" Target="../media/image132.png"/><Relationship Id="rId123" Type="http://schemas.openxmlformats.org/officeDocument/2006/relationships/image" Target="../media/image129.png"/><Relationship Id="rId122" Type="http://schemas.openxmlformats.org/officeDocument/2006/relationships/image" Target="../media/image122.png"/><Relationship Id="rId95" Type="http://schemas.openxmlformats.org/officeDocument/2006/relationships/image" Target="../media/image93.jpg"/><Relationship Id="rId94" Type="http://schemas.openxmlformats.org/officeDocument/2006/relationships/image" Target="../media/image92.jpg"/><Relationship Id="rId97" Type="http://schemas.openxmlformats.org/officeDocument/2006/relationships/image" Target="../media/image97.jpg"/><Relationship Id="rId96" Type="http://schemas.openxmlformats.org/officeDocument/2006/relationships/image" Target="../media/image101.jpg"/><Relationship Id="rId11" Type="http://schemas.openxmlformats.org/officeDocument/2006/relationships/image" Target="../media/image9.jpg"/><Relationship Id="rId99" Type="http://schemas.openxmlformats.org/officeDocument/2006/relationships/image" Target="../media/image99.jpg"/><Relationship Id="rId10" Type="http://schemas.openxmlformats.org/officeDocument/2006/relationships/image" Target="../media/image26.jpg"/><Relationship Id="rId98" Type="http://schemas.openxmlformats.org/officeDocument/2006/relationships/image" Target="../media/image104.jpg"/><Relationship Id="rId13" Type="http://schemas.openxmlformats.org/officeDocument/2006/relationships/image" Target="../media/image24.jpg"/><Relationship Id="rId12" Type="http://schemas.openxmlformats.org/officeDocument/2006/relationships/image" Target="../media/image19.jpg"/><Relationship Id="rId91" Type="http://schemas.openxmlformats.org/officeDocument/2006/relationships/image" Target="../media/image94.jpg"/><Relationship Id="rId90" Type="http://schemas.openxmlformats.org/officeDocument/2006/relationships/image" Target="../media/image82.jpg"/><Relationship Id="rId93" Type="http://schemas.openxmlformats.org/officeDocument/2006/relationships/image" Target="../media/image91.jpg"/><Relationship Id="rId92" Type="http://schemas.openxmlformats.org/officeDocument/2006/relationships/image" Target="../media/image95.jpg"/><Relationship Id="rId118" Type="http://schemas.openxmlformats.org/officeDocument/2006/relationships/image" Target="../media/image121.png"/><Relationship Id="rId117" Type="http://schemas.openxmlformats.org/officeDocument/2006/relationships/image" Target="../media/image114.png"/><Relationship Id="rId116" Type="http://schemas.openxmlformats.org/officeDocument/2006/relationships/image" Target="../media/image118.png"/><Relationship Id="rId115" Type="http://schemas.openxmlformats.org/officeDocument/2006/relationships/image" Target="../media/image119.png"/><Relationship Id="rId119" Type="http://schemas.openxmlformats.org/officeDocument/2006/relationships/image" Target="../media/image123.png"/><Relationship Id="rId15" Type="http://schemas.openxmlformats.org/officeDocument/2006/relationships/image" Target="../media/image5.jpg"/><Relationship Id="rId110" Type="http://schemas.openxmlformats.org/officeDocument/2006/relationships/image" Target="../media/image116.png"/><Relationship Id="rId14" Type="http://schemas.openxmlformats.org/officeDocument/2006/relationships/image" Target="../media/image18.jpg"/><Relationship Id="rId17" Type="http://schemas.openxmlformats.org/officeDocument/2006/relationships/image" Target="../media/image1.jpg"/><Relationship Id="rId16" Type="http://schemas.openxmlformats.org/officeDocument/2006/relationships/image" Target="../media/image3.jpg"/><Relationship Id="rId19" Type="http://schemas.openxmlformats.org/officeDocument/2006/relationships/image" Target="../media/image17.jpg"/><Relationship Id="rId114" Type="http://schemas.openxmlformats.org/officeDocument/2006/relationships/image" Target="../media/image111.png"/><Relationship Id="rId18" Type="http://schemas.openxmlformats.org/officeDocument/2006/relationships/image" Target="../media/image8.jpg"/><Relationship Id="rId113" Type="http://schemas.openxmlformats.org/officeDocument/2006/relationships/image" Target="../media/image115.png"/><Relationship Id="rId112" Type="http://schemas.openxmlformats.org/officeDocument/2006/relationships/image" Target="../media/image102.png"/><Relationship Id="rId111" Type="http://schemas.openxmlformats.org/officeDocument/2006/relationships/image" Target="../media/image112.png"/><Relationship Id="rId84" Type="http://schemas.openxmlformats.org/officeDocument/2006/relationships/image" Target="../media/image89.jpg"/><Relationship Id="rId83" Type="http://schemas.openxmlformats.org/officeDocument/2006/relationships/image" Target="../media/image79.jpg"/><Relationship Id="rId86" Type="http://schemas.openxmlformats.org/officeDocument/2006/relationships/image" Target="../media/image96.jpg"/><Relationship Id="rId85" Type="http://schemas.openxmlformats.org/officeDocument/2006/relationships/image" Target="../media/image90.jpg"/><Relationship Id="rId88" Type="http://schemas.openxmlformats.org/officeDocument/2006/relationships/image" Target="../media/image87.jpg"/><Relationship Id="rId87" Type="http://schemas.openxmlformats.org/officeDocument/2006/relationships/image" Target="../media/image86.jpg"/><Relationship Id="rId89" Type="http://schemas.openxmlformats.org/officeDocument/2006/relationships/image" Target="../media/image100.jpg"/><Relationship Id="rId80" Type="http://schemas.openxmlformats.org/officeDocument/2006/relationships/image" Target="../media/image84.jpg"/><Relationship Id="rId82" Type="http://schemas.openxmlformats.org/officeDocument/2006/relationships/image" Target="../media/image76.jpg"/><Relationship Id="rId81" Type="http://schemas.openxmlformats.org/officeDocument/2006/relationships/image" Target="../media/image78.jpg"/><Relationship Id="rId1" Type="http://schemas.openxmlformats.org/officeDocument/2006/relationships/image" Target="../media/image7.png"/><Relationship Id="rId2" Type="http://schemas.openxmlformats.org/officeDocument/2006/relationships/image" Target="../media/image15.jpg"/><Relationship Id="rId3" Type="http://schemas.openxmlformats.org/officeDocument/2006/relationships/image" Target="../media/image10.jpg"/><Relationship Id="rId4" Type="http://schemas.openxmlformats.org/officeDocument/2006/relationships/image" Target="../media/image2.jpg"/><Relationship Id="rId9" Type="http://schemas.openxmlformats.org/officeDocument/2006/relationships/image" Target="../media/image21.jpg"/><Relationship Id="rId5" Type="http://schemas.openxmlformats.org/officeDocument/2006/relationships/image" Target="../media/image11.jpg"/><Relationship Id="rId6" Type="http://schemas.openxmlformats.org/officeDocument/2006/relationships/image" Target="../media/image25.jpg"/><Relationship Id="rId7" Type="http://schemas.openxmlformats.org/officeDocument/2006/relationships/image" Target="../media/image16.jpg"/><Relationship Id="rId8" Type="http://schemas.openxmlformats.org/officeDocument/2006/relationships/image" Target="../media/image20.jpg"/><Relationship Id="rId73" Type="http://schemas.openxmlformats.org/officeDocument/2006/relationships/image" Target="../media/image83.jpg"/><Relationship Id="rId72" Type="http://schemas.openxmlformats.org/officeDocument/2006/relationships/image" Target="../media/image72.jpg"/><Relationship Id="rId75" Type="http://schemas.openxmlformats.org/officeDocument/2006/relationships/image" Target="../media/image75.jpg"/><Relationship Id="rId74" Type="http://schemas.openxmlformats.org/officeDocument/2006/relationships/image" Target="../media/image80.jpg"/><Relationship Id="rId77" Type="http://schemas.openxmlformats.org/officeDocument/2006/relationships/image" Target="../media/image77.jpg"/><Relationship Id="rId76" Type="http://schemas.openxmlformats.org/officeDocument/2006/relationships/image" Target="../media/image71.jpg"/><Relationship Id="rId79" Type="http://schemas.openxmlformats.org/officeDocument/2006/relationships/image" Target="../media/image88.jpg"/><Relationship Id="rId78" Type="http://schemas.openxmlformats.org/officeDocument/2006/relationships/image" Target="../media/image85.jpg"/><Relationship Id="rId71" Type="http://schemas.openxmlformats.org/officeDocument/2006/relationships/image" Target="../media/image74.jpg"/><Relationship Id="rId70" Type="http://schemas.openxmlformats.org/officeDocument/2006/relationships/image" Target="../media/image81.jpg"/><Relationship Id="rId132" Type="http://schemas.openxmlformats.org/officeDocument/2006/relationships/image" Target="../media/image136.jpg"/><Relationship Id="rId131" Type="http://schemas.openxmlformats.org/officeDocument/2006/relationships/image" Target="../media/image134.jpg"/><Relationship Id="rId130" Type="http://schemas.openxmlformats.org/officeDocument/2006/relationships/image" Target="../media/image131.jpg"/><Relationship Id="rId134" Type="http://schemas.openxmlformats.org/officeDocument/2006/relationships/image" Target="../media/image130.jpg"/><Relationship Id="rId133" Type="http://schemas.openxmlformats.org/officeDocument/2006/relationships/image" Target="../media/image133.jpg"/><Relationship Id="rId62" Type="http://schemas.openxmlformats.org/officeDocument/2006/relationships/image" Target="../media/image70.jpg"/><Relationship Id="rId61" Type="http://schemas.openxmlformats.org/officeDocument/2006/relationships/image" Target="../media/image62.jpg"/><Relationship Id="rId64" Type="http://schemas.openxmlformats.org/officeDocument/2006/relationships/image" Target="../media/image66.jpg"/><Relationship Id="rId63" Type="http://schemas.openxmlformats.org/officeDocument/2006/relationships/image" Target="../media/image63.jpg"/><Relationship Id="rId66" Type="http://schemas.openxmlformats.org/officeDocument/2006/relationships/image" Target="../media/image67.jpg"/><Relationship Id="rId65" Type="http://schemas.openxmlformats.org/officeDocument/2006/relationships/image" Target="../media/image64.jpg"/><Relationship Id="rId68" Type="http://schemas.openxmlformats.org/officeDocument/2006/relationships/image" Target="../media/image68.jpg"/><Relationship Id="rId67" Type="http://schemas.openxmlformats.org/officeDocument/2006/relationships/image" Target="../media/image69.jpg"/><Relationship Id="rId60" Type="http://schemas.openxmlformats.org/officeDocument/2006/relationships/image" Target="../media/image56.jpg"/><Relationship Id="rId69" Type="http://schemas.openxmlformats.org/officeDocument/2006/relationships/image" Target="../media/image73.jpg"/><Relationship Id="rId51" Type="http://schemas.openxmlformats.org/officeDocument/2006/relationships/image" Target="../media/image58.png"/><Relationship Id="rId50" Type="http://schemas.openxmlformats.org/officeDocument/2006/relationships/image" Target="../media/image51.png"/><Relationship Id="rId53" Type="http://schemas.openxmlformats.org/officeDocument/2006/relationships/image" Target="../media/image54.png"/><Relationship Id="rId52" Type="http://schemas.openxmlformats.org/officeDocument/2006/relationships/image" Target="../media/image52.png"/><Relationship Id="rId55" Type="http://schemas.openxmlformats.org/officeDocument/2006/relationships/image" Target="../media/image53.png"/><Relationship Id="rId54" Type="http://schemas.openxmlformats.org/officeDocument/2006/relationships/image" Target="../media/image50.png"/><Relationship Id="rId57" Type="http://schemas.openxmlformats.org/officeDocument/2006/relationships/image" Target="../media/image65.png"/><Relationship Id="rId56" Type="http://schemas.openxmlformats.org/officeDocument/2006/relationships/image" Target="../media/image59.png"/><Relationship Id="rId59" Type="http://schemas.openxmlformats.org/officeDocument/2006/relationships/image" Target="../media/image61.jpg"/><Relationship Id="rId58" Type="http://schemas.openxmlformats.org/officeDocument/2006/relationships/image" Target="../media/image57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</xdr:colOff>
      <xdr:row>0</xdr:row>
      <xdr:rowOff>57150</xdr:rowOff>
    </xdr:from>
    <xdr:ext cx="2447925" cy="857250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190500</xdr:rowOff>
    </xdr:from>
    <xdr:ext cx="2209800" cy="857250"/>
    <xdr:pic>
      <xdr:nvPicPr>
        <xdr:cNvPr id="0" name="image4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742950</xdr:colOff>
      <xdr:row>1</xdr:row>
      <xdr:rowOff>0</xdr:rowOff>
    </xdr:from>
    <xdr:ext cx="3638550" cy="126682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11</xdr:row>
      <xdr:rowOff>114300</xdr:rowOff>
    </xdr:from>
    <xdr:ext cx="1581150" cy="1076325"/>
    <xdr:pic>
      <xdr:nvPicPr>
        <xdr:cNvPr id="0" name="image1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12</xdr:row>
      <xdr:rowOff>142875</xdr:rowOff>
    </xdr:from>
    <xdr:ext cx="1485900" cy="981075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16</xdr:row>
      <xdr:rowOff>85725</xdr:rowOff>
    </xdr:from>
    <xdr:ext cx="1552575" cy="1038225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17</xdr:row>
      <xdr:rowOff>161925</xdr:rowOff>
    </xdr:from>
    <xdr:ext cx="1543050" cy="1019175"/>
    <xdr:pic>
      <xdr:nvPicPr>
        <xdr:cNvPr id="0" name="image1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21</xdr:row>
      <xdr:rowOff>76200</xdr:rowOff>
    </xdr:from>
    <xdr:ext cx="1571625" cy="1038225"/>
    <xdr:pic>
      <xdr:nvPicPr>
        <xdr:cNvPr id="0" name="image2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18</xdr:row>
      <xdr:rowOff>66675</xdr:rowOff>
    </xdr:from>
    <xdr:ext cx="1600200" cy="1057275"/>
    <xdr:pic>
      <xdr:nvPicPr>
        <xdr:cNvPr id="0" name="image1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22</xdr:row>
      <xdr:rowOff>28575</xdr:rowOff>
    </xdr:from>
    <xdr:ext cx="1428750" cy="1047750"/>
    <xdr:pic>
      <xdr:nvPicPr>
        <xdr:cNvPr id="0" name="image2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24</xdr:row>
      <xdr:rowOff>57150</xdr:rowOff>
    </xdr:from>
    <xdr:ext cx="1504950" cy="1000125"/>
    <xdr:pic>
      <xdr:nvPicPr>
        <xdr:cNvPr id="0" name="image2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25</xdr:row>
      <xdr:rowOff>323850</xdr:rowOff>
    </xdr:from>
    <xdr:ext cx="1143000" cy="752475"/>
    <xdr:pic>
      <xdr:nvPicPr>
        <xdr:cNvPr id="0" name="image2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26</xdr:row>
      <xdr:rowOff>161925</xdr:rowOff>
    </xdr:from>
    <xdr:ext cx="1323975" cy="1066800"/>
    <xdr:pic>
      <xdr:nvPicPr>
        <xdr:cNvPr id="0" name="image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27</xdr:row>
      <xdr:rowOff>95250</xdr:rowOff>
    </xdr:from>
    <xdr:ext cx="1419225" cy="1057275"/>
    <xdr:pic>
      <xdr:nvPicPr>
        <xdr:cNvPr id="0" name="image1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30</xdr:row>
      <xdr:rowOff>133350</xdr:rowOff>
    </xdr:from>
    <xdr:ext cx="1543050" cy="1019175"/>
    <xdr:pic>
      <xdr:nvPicPr>
        <xdr:cNvPr id="0" name="image2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31</xdr:row>
      <xdr:rowOff>171450</xdr:rowOff>
    </xdr:from>
    <xdr:ext cx="1581150" cy="1047750"/>
    <xdr:pic>
      <xdr:nvPicPr>
        <xdr:cNvPr id="0" name="image1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32</xdr:row>
      <xdr:rowOff>304800</xdr:rowOff>
    </xdr:from>
    <xdr:ext cx="1076325" cy="714375"/>
    <xdr:pic>
      <xdr:nvPicPr>
        <xdr:cNvPr id="0" name="image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33</xdr:row>
      <xdr:rowOff>247650</xdr:rowOff>
    </xdr:from>
    <xdr:ext cx="1228725" cy="819150"/>
    <xdr:pic>
      <xdr:nvPicPr>
        <xdr:cNvPr id="0" name="image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34</xdr:row>
      <xdr:rowOff>152400</xdr:rowOff>
    </xdr:from>
    <xdr:ext cx="1514475" cy="1000125"/>
    <xdr:pic>
      <xdr:nvPicPr>
        <xdr:cNvPr id="0" name="image1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35</xdr:row>
      <xdr:rowOff>161925</xdr:rowOff>
    </xdr:from>
    <xdr:ext cx="1628775" cy="1076325"/>
    <xdr:pic>
      <xdr:nvPicPr>
        <xdr:cNvPr id="0" name="image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48</xdr:row>
      <xdr:rowOff>180975</xdr:rowOff>
    </xdr:from>
    <xdr:ext cx="1466850" cy="971550"/>
    <xdr:pic>
      <xdr:nvPicPr>
        <xdr:cNvPr id="0" name="image1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49</xdr:row>
      <xdr:rowOff>104775</xdr:rowOff>
    </xdr:from>
    <xdr:ext cx="1466850" cy="971550"/>
    <xdr:pic>
      <xdr:nvPicPr>
        <xdr:cNvPr id="0" name="image1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50</xdr:row>
      <xdr:rowOff>152400</xdr:rowOff>
    </xdr:from>
    <xdr:ext cx="1562100" cy="1038225"/>
    <xdr:pic>
      <xdr:nvPicPr>
        <xdr:cNvPr id="0" name="image1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51</xdr:row>
      <xdr:rowOff>85725</xdr:rowOff>
    </xdr:from>
    <xdr:ext cx="1638300" cy="1085850"/>
    <xdr:pic>
      <xdr:nvPicPr>
        <xdr:cNvPr id="0" name="image1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52</xdr:row>
      <xdr:rowOff>28575</xdr:rowOff>
    </xdr:from>
    <xdr:ext cx="1638300" cy="1076325"/>
    <xdr:pic>
      <xdr:nvPicPr>
        <xdr:cNvPr id="0" name="image2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62</xdr:row>
      <xdr:rowOff>314325</xdr:rowOff>
    </xdr:from>
    <xdr:ext cx="1114425" cy="733425"/>
    <xdr:pic>
      <xdr:nvPicPr>
        <xdr:cNvPr id="0" name="image23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65</xdr:row>
      <xdr:rowOff>200025</xdr:rowOff>
    </xdr:from>
    <xdr:ext cx="1333500" cy="885825"/>
    <xdr:pic>
      <xdr:nvPicPr>
        <xdr:cNvPr id="0" name="image4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10</xdr:row>
      <xdr:rowOff>76200</xdr:rowOff>
    </xdr:from>
    <xdr:ext cx="1514475" cy="1000125"/>
    <xdr:pic>
      <xdr:nvPicPr>
        <xdr:cNvPr id="0" name="image30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13</xdr:row>
      <xdr:rowOff>85725</xdr:rowOff>
    </xdr:from>
    <xdr:ext cx="1419225" cy="1019175"/>
    <xdr:pic>
      <xdr:nvPicPr>
        <xdr:cNvPr id="0" name="image2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14</xdr:row>
      <xdr:rowOff>76200</xdr:rowOff>
    </xdr:from>
    <xdr:ext cx="1619250" cy="1076325"/>
    <xdr:pic>
      <xdr:nvPicPr>
        <xdr:cNvPr id="0" name="image49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23</xdr:row>
      <xdr:rowOff>180975</xdr:rowOff>
    </xdr:from>
    <xdr:ext cx="1524000" cy="1009650"/>
    <xdr:pic>
      <xdr:nvPicPr>
        <xdr:cNvPr id="0" name="image4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37</xdr:row>
      <xdr:rowOff>38100</xdr:rowOff>
    </xdr:from>
    <xdr:ext cx="1143000" cy="1133475"/>
    <xdr:pic>
      <xdr:nvPicPr>
        <xdr:cNvPr id="0" name="image31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74</xdr:row>
      <xdr:rowOff>209550</xdr:rowOff>
    </xdr:from>
    <xdr:ext cx="1371600" cy="914400"/>
    <xdr:pic>
      <xdr:nvPicPr>
        <xdr:cNvPr id="0" name="image27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75</xdr:row>
      <xdr:rowOff>190500</xdr:rowOff>
    </xdr:from>
    <xdr:ext cx="1371600" cy="914400"/>
    <xdr:pic>
      <xdr:nvPicPr>
        <xdr:cNvPr id="0" name="image2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76</xdr:row>
      <xdr:rowOff>171450</xdr:rowOff>
    </xdr:from>
    <xdr:ext cx="1362075" cy="914400"/>
    <xdr:pic>
      <xdr:nvPicPr>
        <xdr:cNvPr id="0" name="image32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78</xdr:row>
      <xdr:rowOff>247650</xdr:rowOff>
    </xdr:from>
    <xdr:ext cx="1362075" cy="914400"/>
    <xdr:pic>
      <xdr:nvPicPr>
        <xdr:cNvPr id="0" name="image4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79</xdr:row>
      <xdr:rowOff>133350</xdr:rowOff>
    </xdr:from>
    <xdr:ext cx="1362075" cy="914400"/>
    <xdr:pic>
      <xdr:nvPicPr>
        <xdr:cNvPr id="0" name="image37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80</xdr:row>
      <xdr:rowOff>114300</xdr:rowOff>
    </xdr:from>
    <xdr:ext cx="1371600" cy="914400"/>
    <xdr:pic>
      <xdr:nvPicPr>
        <xdr:cNvPr id="0" name="image48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81</xdr:row>
      <xdr:rowOff>152400</xdr:rowOff>
    </xdr:from>
    <xdr:ext cx="1371600" cy="904875"/>
    <xdr:pic>
      <xdr:nvPicPr>
        <xdr:cNvPr id="0" name="image33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82</xdr:row>
      <xdr:rowOff>114300</xdr:rowOff>
    </xdr:from>
    <xdr:ext cx="1371600" cy="914400"/>
    <xdr:pic>
      <xdr:nvPicPr>
        <xdr:cNvPr id="0" name="image35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87</xdr:row>
      <xdr:rowOff>171450</xdr:rowOff>
    </xdr:from>
    <xdr:ext cx="1495425" cy="990600"/>
    <xdr:pic>
      <xdr:nvPicPr>
        <xdr:cNvPr id="0" name="image4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88</xdr:row>
      <xdr:rowOff>190500</xdr:rowOff>
    </xdr:from>
    <xdr:ext cx="1466850" cy="971550"/>
    <xdr:pic>
      <xdr:nvPicPr>
        <xdr:cNvPr id="0" name="image42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89</xdr:row>
      <xdr:rowOff>276225</xdr:rowOff>
    </xdr:from>
    <xdr:ext cx="1371600" cy="904875"/>
    <xdr:pic>
      <xdr:nvPicPr>
        <xdr:cNvPr id="0" name="image4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90</xdr:row>
      <xdr:rowOff>171450</xdr:rowOff>
    </xdr:from>
    <xdr:ext cx="1438275" cy="952500"/>
    <xdr:pic>
      <xdr:nvPicPr>
        <xdr:cNvPr id="0" name="image39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91</xdr:row>
      <xdr:rowOff>133350</xdr:rowOff>
    </xdr:from>
    <xdr:ext cx="1304925" cy="866775"/>
    <xdr:pic>
      <xdr:nvPicPr>
        <xdr:cNvPr id="0" name="image3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92</xdr:row>
      <xdr:rowOff>152400</xdr:rowOff>
    </xdr:from>
    <xdr:ext cx="1524000" cy="1009650"/>
    <xdr:pic>
      <xdr:nvPicPr>
        <xdr:cNvPr id="0" name="image36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109</xdr:row>
      <xdr:rowOff>190500</xdr:rowOff>
    </xdr:from>
    <xdr:ext cx="1371600" cy="914400"/>
    <xdr:pic>
      <xdr:nvPicPr>
        <xdr:cNvPr id="0" name="image34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110</xdr:row>
      <xdr:rowOff>200025</xdr:rowOff>
    </xdr:from>
    <xdr:ext cx="1371600" cy="904875"/>
    <xdr:pic>
      <xdr:nvPicPr>
        <xdr:cNvPr id="0" name="image4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106</xdr:row>
      <xdr:rowOff>200025</xdr:rowOff>
    </xdr:from>
    <xdr:ext cx="1371600" cy="914400"/>
    <xdr:pic>
      <xdr:nvPicPr>
        <xdr:cNvPr id="0" name="image45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107</xdr:row>
      <xdr:rowOff>85725</xdr:rowOff>
    </xdr:from>
    <xdr:ext cx="1485900" cy="971550"/>
    <xdr:pic>
      <xdr:nvPicPr>
        <xdr:cNvPr id="0" name="image55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108</xdr:row>
      <xdr:rowOff>66675</xdr:rowOff>
    </xdr:from>
    <xdr:ext cx="1371600" cy="914400"/>
    <xdr:pic>
      <xdr:nvPicPr>
        <xdr:cNvPr id="0" name="image60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122</xdr:row>
      <xdr:rowOff>161925</xdr:rowOff>
    </xdr:from>
    <xdr:ext cx="1371600" cy="1028700"/>
    <xdr:pic>
      <xdr:nvPicPr>
        <xdr:cNvPr id="0" name="image51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119</xdr:row>
      <xdr:rowOff>95250</xdr:rowOff>
    </xdr:from>
    <xdr:ext cx="857250" cy="1028700"/>
    <xdr:pic>
      <xdr:nvPicPr>
        <xdr:cNvPr id="0" name="image58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120</xdr:row>
      <xdr:rowOff>76200</xdr:rowOff>
    </xdr:from>
    <xdr:ext cx="847725" cy="962025"/>
    <xdr:pic>
      <xdr:nvPicPr>
        <xdr:cNvPr id="0" name="image52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121</xdr:row>
      <xdr:rowOff>133350</xdr:rowOff>
    </xdr:from>
    <xdr:ext cx="1400175" cy="1000125"/>
    <xdr:pic>
      <xdr:nvPicPr>
        <xdr:cNvPr id="0" name="image54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638175</xdr:colOff>
      <xdr:row>119</xdr:row>
      <xdr:rowOff>104775</xdr:rowOff>
    </xdr:from>
    <xdr:ext cx="923925" cy="1095375"/>
    <xdr:pic>
      <xdr:nvPicPr>
        <xdr:cNvPr id="0" name="image50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124</xdr:row>
      <xdr:rowOff>171450</xdr:rowOff>
    </xdr:from>
    <xdr:ext cx="1333500" cy="990600"/>
    <xdr:pic>
      <xdr:nvPicPr>
        <xdr:cNvPr id="0" name="image53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781050</xdr:colOff>
      <xdr:row>120</xdr:row>
      <xdr:rowOff>114300</xdr:rowOff>
    </xdr:from>
    <xdr:ext cx="838200" cy="962025"/>
    <xdr:pic>
      <xdr:nvPicPr>
        <xdr:cNvPr id="0" name="image59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123</xdr:row>
      <xdr:rowOff>104775</xdr:rowOff>
    </xdr:from>
    <xdr:ext cx="1362075" cy="1019175"/>
    <xdr:pic>
      <xdr:nvPicPr>
        <xdr:cNvPr id="0" name="image65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53</xdr:row>
      <xdr:rowOff>123825</xdr:rowOff>
    </xdr:from>
    <xdr:ext cx="1609725" cy="1114425"/>
    <xdr:pic>
      <xdr:nvPicPr>
        <xdr:cNvPr id="0" name="image57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54</xdr:row>
      <xdr:rowOff>85725</xdr:rowOff>
    </xdr:from>
    <xdr:ext cx="1266825" cy="1152525"/>
    <xdr:pic>
      <xdr:nvPicPr>
        <xdr:cNvPr id="0" name="image61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55</xdr:row>
      <xdr:rowOff>19050</xdr:rowOff>
    </xdr:from>
    <xdr:ext cx="1562100" cy="1238250"/>
    <xdr:pic>
      <xdr:nvPicPr>
        <xdr:cNvPr id="0" name="image56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56</xdr:row>
      <xdr:rowOff>171450</xdr:rowOff>
    </xdr:from>
    <xdr:ext cx="1552575" cy="1047750"/>
    <xdr:pic>
      <xdr:nvPicPr>
        <xdr:cNvPr id="0" name="image62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57</xdr:row>
      <xdr:rowOff>57150</xdr:rowOff>
    </xdr:from>
    <xdr:ext cx="1228725" cy="1076325"/>
    <xdr:pic>
      <xdr:nvPicPr>
        <xdr:cNvPr id="0" name="image70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58</xdr:row>
      <xdr:rowOff>114300</xdr:rowOff>
    </xdr:from>
    <xdr:ext cx="1447800" cy="962025"/>
    <xdr:pic>
      <xdr:nvPicPr>
        <xdr:cNvPr id="0" name="image63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77</xdr:row>
      <xdr:rowOff>200025</xdr:rowOff>
    </xdr:from>
    <xdr:ext cx="1428750" cy="942975"/>
    <xdr:pic>
      <xdr:nvPicPr>
        <xdr:cNvPr id="0" name="image66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66</xdr:row>
      <xdr:rowOff>142875</xdr:rowOff>
    </xdr:from>
    <xdr:ext cx="1524000" cy="1009650"/>
    <xdr:pic>
      <xdr:nvPicPr>
        <xdr:cNvPr id="0" name="image64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70</xdr:row>
      <xdr:rowOff>95250</xdr:rowOff>
    </xdr:from>
    <xdr:ext cx="1304925" cy="1019175"/>
    <xdr:pic>
      <xdr:nvPicPr>
        <xdr:cNvPr id="0" name="image67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67</xdr:row>
      <xdr:rowOff>95250</xdr:rowOff>
    </xdr:from>
    <xdr:ext cx="1400175" cy="933450"/>
    <xdr:pic>
      <xdr:nvPicPr>
        <xdr:cNvPr id="0" name="image69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68</xdr:row>
      <xdr:rowOff>114300</xdr:rowOff>
    </xdr:from>
    <xdr:ext cx="1495425" cy="990600"/>
    <xdr:pic>
      <xdr:nvPicPr>
        <xdr:cNvPr id="0" name="image68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69</xdr:row>
      <xdr:rowOff>133350</xdr:rowOff>
    </xdr:from>
    <xdr:ext cx="1362075" cy="962025"/>
    <xdr:pic>
      <xdr:nvPicPr>
        <xdr:cNvPr id="0" name="image73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93</xdr:row>
      <xdr:rowOff>114300</xdr:rowOff>
    </xdr:from>
    <xdr:ext cx="1504950" cy="1000125"/>
    <xdr:pic>
      <xdr:nvPicPr>
        <xdr:cNvPr id="0" name="image81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111</xdr:row>
      <xdr:rowOff>180975</xdr:rowOff>
    </xdr:from>
    <xdr:ext cx="1371600" cy="904875"/>
    <xdr:pic>
      <xdr:nvPicPr>
        <xdr:cNvPr id="0" name="image74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136</xdr:row>
      <xdr:rowOff>104775</xdr:rowOff>
    </xdr:from>
    <xdr:ext cx="1647825" cy="1095375"/>
    <xdr:pic>
      <xdr:nvPicPr>
        <xdr:cNvPr id="0" name="image72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38</xdr:row>
      <xdr:rowOff>114300</xdr:rowOff>
    </xdr:from>
    <xdr:ext cx="1504950" cy="1000125"/>
    <xdr:pic>
      <xdr:nvPicPr>
        <xdr:cNvPr id="0" name="image83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40</xdr:row>
      <xdr:rowOff>47625</xdr:rowOff>
    </xdr:from>
    <xdr:ext cx="1466850" cy="971550"/>
    <xdr:pic>
      <xdr:nvPicPr>
        <xdr:cNvPr id="0" name="image80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84</xdr:row>
      <xdr:rowOff>76200</xdr:rowOff>
    </xdr:from>
    <xdr:ext cx="1552575" cy="1038225"/>
    <xdr:pic>
      <xdr:nvPicPr>
        <xdr:cNvPr id="0" name="image75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94</xdr:row>
      <xdr:rowOff>123825</xdr:rowOff>
    </xdr:from>
    <xdr:ext cx="1343025" cy="895350"/>
    <xdr:pic>
      <xdr:nvPicPr>
        <xdr:cNvPr id="0" name="image71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112</xdr:row>
      <xdr:rowOff>47625</xdr:rowOff>
    </xdr:from>
    <xdr:ext cx="1400175" cy="1066800"/>
    <xdr:pic>
      <xdr:nvPicPr>
        <xdr:cNvPr id="0" name="image77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114</xdr:row>
      <xdr:rowOff>76200</xdr:rowOff>
    </xdr:from>
    <xdr:ext cx="1533525" cy="1028700"/>
    <xdr:pic>
      <xdr:nvPicPr>
        <xdr:cNvPr id="0" name="image8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115</xdr:row>
      <xdr:rowOff>76200</xdr:rowOff>
    </xdr:from>
    <xdr:ext cx="1466850" cy="971550"/>
    <xdr:pic>
      <xdr:nvPicPr>
        <xdr:cNvPr id="0" name="image88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116</xdr:row>
      <xdr:rowOff>76200</xdr:rowOff>
    </xdr:from>
    <xdr:ext cx="1428750" cy="952500"/>
    <xdr:pic>
      <xdr:nvPicPr>
        <xdr:cNvPr id="0" name="image8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137</xdr:row>
      <xdr:rowOff>247650</xdr:rowOff>
    </xdr:from>
    <xdr:ext cx="1333500" cy="885825"/>
    <xdr:pic>
      <xdr:nvPicPr>
        <xdr:cNvPr id="0" name="image78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96</xdr:row>
      <xdr:rowOff>133350</xdr:rowOff>
    </xdr:from>
    <xdr:ext cx="1628775" cy="1085850"/>
    <xdr:pic>
      <xdr:nvPicPr>
        <xdr:cNvPr id="0" name="image76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98</xdr:row>
      <xdr:rowOff>190500</xdr:rowOff>
    </xdr:from>
    <xdr:ext cx="1552575" cy="1028700"/>
    <xdr:pic>
      <xdr:nvPicPr>
        <xdr:cNvPr id="0" name="image79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95</xdr:row>
      <xdr:rowOff>85725</xdr:rowOff>
    </xdr:from>
    <xdr:ext cx="1628775" cy="1085850"/>
    <xdr:pic>
      <xdr:nvPicPr>
        <xdr:cNvPr id="0" name="image89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126</xdr:row>
      <xdr:rowOff>133350</xdr:rowOff>
    </xdr:from>
    <xdr:ext cx="1457325" cy="971550"/>
    <xdr:pic>
      <xdr:nvPicPr>
        <xdr:cNvPr id="0" name="image90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127</xdr:row>
      <xdr:rowOff>114300</xdr:rowOff>
    </xdr:from>
    <xdr:ext cx="1495425" cy="990600"/>
    <xdr:pic>
      <xdr:nvPicPr>
        <xdr:cNvPr id="0" name="image96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128</xdr:row>
      <xdr:rowOff>85725</xdr:rowOff>
    </xdr:from>
    <xdr:ext cx="1438275" cy="1085850"/>
    <xdr:pic>
      <xdr:nvPicPr>
        <xdr:cNvPr id="0" name="image86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129</xdr:row>
      <xdr:rowOff>104775</xdr:rowOff>
    </xdr:from>
    <xdr:ext cx="1409700" cy="1076325"/>
    <xdr:pic>
      <xdr:nvPicPr>
        <xdr:cNvPr id="0" name="image87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130</xdr:row>
      <xdr:rowOff>190500</xdr:rowOff>
    </xdr:from>
    <xdr:ext cx="1485900" cy="990600"/>
    <xdr:pic>
      <xdr:nvPicPr>
        <xdr:cNvPr id="0" name="image100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131</xdr:row>
      <xdr:rowOff>209550</xdr:rowOff>
    </xdr:from>
    <xdr:ext cx="1466850" cy="971550"/>
    <xdr:pic>
      <xdr:nvPicPr>
        <xdr:cNvPr id="0" name="image82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132</xdr:row>
      <xdr:rowOff>142875</xdr:rowOff>
    </xdr:from>
    <xdr:ext cx="1228725" cy="952500"/>
    <xdr:pic>
      <xdr:nvPicPr>
        <xdr:cNvPr id="0" name="image94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138</xdr:row>
      <xdr:rowOff>219075</xdr:rowOff>
    </xdr:from>
    <xdr:ext cx="1333500" cy="885825"/>
    <xdr:pic>
      <xdr:nvPicPr>
        <xdr:cNvPr id="0" name="image95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139</xdr:row>
      <xdr:rowOff>123825</xdr:rowOff>
    </xdr:from>
    <xdr:ext cx="1333500" cy="885825"/>
    <xdr:pic>
      <xdr:nvPicPr>
        <xdr:cNvPr id="0" name="image91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140</xdr:row>
      <xdr:rowOff>85725</xdr:rowOff>
    </xdr:from>
    <xdr:ext cx="1333500" cy="885825"/>
    <xdr:pic>
      <xdr:nvPicPr>
        <xdr:cNvPr id="0" name="image92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125</xdr:row>
      <xdr:rowOff>180975</xdr:rowOff>
    </xdr:from>
    <xdr:ext cx="1457325" cy="962025"/>
    <xdr:pic>
      <xdr:nvPicPr>
        <xdr:cNvPr id="0" name="image93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40</xdr:row>
      <xdr:rowOff>47625</xdr:rowOff>
    </xdr:from>
    <xdr:ext cx="1257300" cy="971550"/>
    <xdr:pic>
      <xdr:nvPicPr>
        <xdr:cNvPr id="0" name="image101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39</xdr:row>
      <xdr:rowOff>47625</xdr:rowOff>
    </xdr:from>
    <xdr:ext cx="1466850" cy="971550"/>
    <xdr:pic>
      <xdr:nvPicPr>
        <xdr:cNvPr id="0" name="image80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39</xdr:row>
      <xdr:rowOff>47625</xdr:rowOff>
    </xdr:from>
    <xdr:ext cx="1466850" cy="971550"/>
    <xdr:pic>
      <xdr:nvPicPr>
        <xdr:cNvPr id="0" name="image97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44</xdr:row>
      <xdr:rowOff>104775</xdr:rowOff>
    </xdr:from>
    <xdr:ext cx="1619250" cy="1076325"/>
    <xdr:pic>
      <xdr:nvPicPr>
        <xdr:cNvPr id="0" name="image104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43</xdr:row>
      <xdr:rowOff>104775</xdr:rowOff>
    </xdr:from>
    <xdr:ext cx="1543050" cy="1028700"/>
    <xdr:pic>
      <xdr:nvPicPr>
        <xdr:cNvPr id="0" name="image99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42</xdr:row>
      <xdr:rowOff>95250</xdr:rowOff>
    </xdr:from>
    <xdr:ext cx="1524000" cy="1009650"/>
    <xdr:pic>
      <xdr:nvPicPr>
        <xdr:cNvPr id="0" name="image103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41</xdr:row>
      <xdr:rowOff>19050</xdr:rowOff>
    </xdr:from>
    <xdr:ext cx="1600200" cy="1066800"/>
    <xdr:pic>
      <xdr:nvPicPr>
        <xdr:cNvPr id="0" name="image105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45</xdr:row>
      <xdr:rowOff>95250</xdr:rowOff>
    </xdr:from>
    <xdr:ext cx="1581150" cy="1057275"/>
    <xdr:pic>
      <xdr:nvPicPr>
        <xdr:cNvPr id="0" name="image98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99</xdr:row>
      <xdr:rowOff>85725</xdr:rowOff>
    </xdr:from>
    <xdr:ext cx="1524000" cy="1009650"/>
    <xdr:pic>
      <xdr:nvPicPr>
        <xdr:cNvPr id="0" name="image11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103</xdr:row>
      <xdr:rowOff>161925</xdr:rowOff>
    </xdr:from>
    <xdr:ext cx="1466850" cy="981075"/>
    <xdr:pic>
      <xdr:nvPicPr>
        <xdr:cNvPr id="0" name="image107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102</xdr:row>
      <xdr:rowOff>123825</xdr:rowOff>
    </xdr:from>
    <xdr:ext cx="1524000" cy="1009650"/>
    <xdr:pic>
      <xdr:nvPicPr>
        <xdr:cNvPr id="0" name="image113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101</xdr:row>
      <xdr:rowOff>57150</xdr:rowOff>
    </xdr:from>
    <xdr:ext cx="1638300" cy="1085850"/>
    <xdr:pic>
      <xdr:nvPicPr>
        <xdr:cNvPr id="0" name="image10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100</xdr:row>
      <xdr:rowOff>180975</xdr:rowOff>
    </xdr:from>
    <xdr:ext cx="1524000" cy="1009650"/>
    <xdr:pic>
      <xdr:nvPicPr>
        <xdr:cNvPr id="0" name="image108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9</xdr:row>
      <xdr:rowOff>66675</xdr:rowOff>
    </xdr:from>
    <xdr:ext cx="1343025" cy="1085850"/>
    <xdr:pic>
      <xdr:nvPicPr>
        <xdr:cNvPr id="0" name="image109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20</xdr:row>
      <xdr:rowOff>104775</xdr:rowOff>
    </xdr:from>
    <xdr:ext cx="1323975" cy="1095375"/>
    <xdr:pic>
      <xdr:nvPicPr>
        <xdr:cNvPr id="0" name="image117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29</xdr:row>
      <xdr:rowOff>38100</xdr:rowOff>
    </xdr:from>
    <xdr:ext cx="1085850" cy="1123950"/>
    <xdr:pic>
      <xdr:nvPicPr>
        <xdr:cNvPr id="0" name="image116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63</xdr:row>
      <xdr:rowOff>247650</xdr:rowOff>
    </xdr:from>
    <xdr:ext cx="1362075" cy="771525"/>
    <xdr:pic>
      <xdr:nvPicPr>
        <xdr:cNvPr id="0" name="image112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64</xdr:row>
      <xdr:rowOff>276225</xdr:rowOff>
    </xdr:from>
    <xdr:ext cx="1457325" cy="742950"/>
    <xdr:pic>
      <xdr:nvPicPr>
        <xdr:cNvPr id="0" name="image102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60</xdr:row>
      <xdr:rowOff>85725</xdr:rowOff>
    </xdr:from>
    <xdr:ext cx="1266825" cy="1047750"/>
    <xdr:pic>
      <xdr:nvPicPr>
        <xdr:cNvPr id="0" name="image115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61</xdr:row>
      <xdr:rowOff>28575</xdr:rowOff>
    </xdr:from>
    <xdr:ext cx="1333500" cy="1123950"/>
    <xdr:pic>
      <xdr:nvPicPr>
        <xdr:cNvPr id="0" name="image111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72</xdr:row>
      <xdr:rowOff>200025</xdr:rowOff>
    </xdr:from>
    <xdr:ext cx="1562100" cy="771525"/>
    <xdr:pic>
      <xdr:nvPicPr>
        <xdr:cNvPr id="0" name="image119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73</xdr:row>
      <xdr:rowOff>180975</xdr:rowOff>
    </xdr:from>
    <xdr:ext cx="1409700" cy="923925"/>
    <xdr:pic>
      <xdr:nvPicPr>
        <xdr:cNvPr id="0" name="image118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86</xdr:row>
      <xdr:rowOff>180975</xdr:rowOff>
    </xdr:from>
    <xdr:ext cx="1247775" cy="866775"/>
    <xdr:pic>
      <xdr:nvPicPr>
        <xdr:cNvPr id="0" name="image114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143</xdr:row>
      <xdr:rowOff>314325</xdr:rowOff>
    </xdr:from>
    <xdr:ext cx="1447800" cy="762000"/>
    <xdr:pic>
      <xdr:nvPicPr>
        <xdr:cNvPr id="0" name="image121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144</xdr:row>
      <xdr:rowOff>190500</xdr:rowOff>
    </xdr:from>
    <xdr:ext cx="1495425" cy="866775"/>
    <xdr:pic>
      <xdr:nvPicPr>
        <xdr:cNvPr id="0" name="image123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146</xdr:row>
      <xdr:rowOff>190500</xdr:rowOff>
    </xdr:from>
    <xdr:ext cx="1533525" cy="923925"/>
    <xdr:pic>
      <xdr:nvPicPr>
        <xdr:cNvPr id="0" name="image125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142</xdr:row>
      <xdr:rowOff>400050</xdr:rowOff>
    </xdr:from>
    <xdr:ext cx="1600200" cy="542925"/>
    <xdr:pic>
      <xdr:nvPicPr>
        <xdr:cNvPr id="0" name="image126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47</xdr:row>
      <xdr:rowOff>180975</xdr:rowOff>
    </xdr:from>
    <xdr:ext cx="1504950" cy="809625"/>
    <xdr:pic>
      <xdr:nvPicPr>
        <xdr:cNvPr id="0" name="image122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105</xdr:row>
      <xdr:rowOff>57150</xdr:rowOff>
    </xdr:from>
    <xdr:ext cx="1400175" cy="1066800"/>
    <xdr:pic>
      <xdr:nvPicPr>
        <xdr:cNvPr id="0" name="image129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135</xdr:row>
      <xdr:rowOff>95250</xdr:rowOff>
    </xdr:from>
    <xdr:ext cx="1228725" cy="1047750"/>
    <xdr:pic>
      <xdr:nvPicPr>
        <xdr:cNvPr id="0" name="image132.pn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134</xdr:row>
      <xdr:rowOff>57150</xdr:rowOff>
    </xdr:from>
    <xdr:ext cx="1152525" cy="1171575"/>
    <xdr:pic>
      <xdr:nvPicPr>
        <xdr:cNvPr id="0" name="image120.pn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133</xdr:row>
      <xdr:rowOff>0</xdr:rowOff>
    </xdr:from>
    <xdr:ext cx="1390650" cy="0"/>
    <xdr:pic>
      <xdr:nvPicPr>
        <xdr:cNvPr id="0" name="image124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663</xdr:row>
      <xdr:rowOff>9525</xdr:rowOff>
    </xdr:from>
    <xdr:ext cx="1533525" cy="914400"/>
    <xdr:pic>
      <xdr:nvPicPr>
        <xdr:cNvPr id="0" name="image125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663</xdr:row>
      <xdr:rowOff>9525</xdr:rowOff>
    </xdr:from>
    <xdr:ext cx="1533525" cy="914400"/>
    <xdr:pic>
      <xdr:nvPicPr>
        <xdr:cNvPr id="0" name="image125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147</xdr:row>
      <xdr:rowOff>0</xdr:rowOff>
    </xdr:from>
    <xdr:ext cx="1571625" cy="1057275"/>
    <xdr:pic>
      <xdr:nvPicPr>
        <xdr:cNvPr id="0" name="image127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148</xdr:row>
      <xdr:rowOff>0</xdr:rowOff>
    </xdr:from>
    <xdr:ext cx="1609725" cy="847725"/>
    <xdr:pic>
      <xdr:nvPicPr>
        <xdr:cNvPr id="0" name="image128.pn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118</xdr:row>
      <xdr:rowOff>314325</xdr:rowOff>
    </xdr:from>
    <xdr:ext cx="1400175" cy="657225"/>
    <xdr:pic>
      <xdr:nvPicPr>
        <xdr:cNvPr id="0" name="image124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145</xdr:row>
      <xdr:rowOff>104775</xdr:rowOff>
    </xdr:from>
    <xdr:ext cx="1257300" cy="942975"/>
    <xdr:pic>
      <xdr:nvPicPr>
        <xdr:cNvPr id="0" name="image135.pn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476375" cy="971550"/>
    <xdr:pic>
      <xdr:nvPicPr>
        <xdr:cNvPr id="0" name="image131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1476375" cy="981075"/>
    <xdr:pic>
      <xdr:nvPicPr>
        <xdr:cNvPr id="0" name="image134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1476375" cy="1123950"/>
    <xdr:pic>
      <xdr:nvPicPr>
        <xdr:cNvPr id="0" name="image136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</xdr:row>
      <xdr:rowOff>0</xdr:rowOff>
    </xdr:from>
    <xdr:ext cx="1476375" cy="981075"/>
    <xdr:pic>
      <xdr:nvPicPr>
        <xdr:cNvPr id="0" name="image133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</xdr:row>
      <xdr:rowOff>0</xdr:rowOff>
    </xdr:from>
    <xdr:ext cx="1476375" cy="981075"/>
    <xdr:pic>
      <xdr:nvPicPr>
        <xdr:cNvPr id="0" name="image130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/>
  </sheetPr>
  <sheetViews>
    <sheetView showGridLines="0" workbookViewId="0"/>
  </sheetViews>
  <sheetFormatPr customHeight="1" defaultColWidth="11.22" defaultRowHeight="15.0"/>
  <cols>
    <col customWidth="1" min="1" max="1" width="1.89"/>
    <col customWidth="1" min="2" max="2" width="12.67"/>
    <col customWidth="1" min="3" max="3" width="11.78"/>
    <col customWidth="1" min="4" max="4" width="12.0"/>
    <col customWidth="1" min="5" max="5" width="13.44"/>
    <col customWidth="1" min="6" max="6" width="13.33"/>
    <col customWidth="1" min="7" max="7" width="8.67"/>
    <col customWidth="1" min="8" max="26" width="8.56"/>
  </cols>
  <sheetData>
    <row r="3">
      <c r="F3" s="1" t="s">
        <v>0</v>
      </c>
    </row>
    <row r="5">
      <c r="E5" s="1" t="s">
        <v>1</v>
      </c>
    </row>
    <row r="6" ht="65.25" customHeight="1">
      <c r="B6" s="2" t="s">
        <v>2</v>
      </c>
      <c r="E6" s="3"/>
    </row>
    <row r="7">
      <c r="E7" s="1" t="s">
        <v>3</v>
      </c>
    </row>
    <row r="8">
      <c r="E8" s="4"/>
    </row>
    <row r="9">
      <c r="E9" s="5"/>
    </row>
    <row r="10">
      <c r="E10" s="5"/>
    </row>
    <row r="11">
      <c r="E11" s="6"/>
    </row>
    <row r="12">
      <c r="D12" s="7"/>
    </row>
    <row r="15">
      <c r="C15" s="8"/>
      <c r="D15" s="8"/>
      <c r="E15" s="8" t="s">
        <v>4</v>
      </c>
      <c r="F15" s="8" t="s">
        <v>5</v>
      </c>
      <c r="G15" s="8"/>
    </row>
    <row r="16" ht="22.5" customHeight="1">
      <c r="A16" s="9"/>
      <c r="B16" s="9"/>
      <c r="C16" s="10"/>
      <c r="D16" s="11" t="s">
        <v>6</v>
      </c>
      <c r="E16" s="10">
        <f>SUM(SIMPLvolumes!X7:AI7)</f>
        <v>43</v>
      </c>
      <c r="F16" s="12">
        <f>SIMPLvolumes!$X$1</f>
        <v>1471.6</v>
      </c>
      <c r="G16" s="10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22.5" customHeight="1">
      <c r="A17" s="9"/>
      <c r="B17" s="9"/>
      <c r="C17" s="13"/>
      <c r="D17" s="14" t="s">
        <v>7</v>
      </c>
      <c r="E17" s="14"/>
      <c r="F17" s="15">
        <f>F16</f>
        <v>1471.6</v>
      </c>
      <c r="G17" s="16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22.5" customHeight="1">
      <c r="A18" s="9"/>
      <c r="B18" s="9"/>
      <c r="C18" s="17"/>
      <c r="D18" s="18"/>
      <c r="E18" s="18"/>
      <c r="F18" s="19"/>
      <c r="G18" s="20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22.5" customHeight="1">
      <c r="A19" s="9"/>
      <c r="B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22.5" customHeight="1">
      <c r="A20" s="9"/>
      <c r="B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5">
      <c r="B25" s="21" t="s">
        <v>8</v>
      </c>
      <c r="C25" s="22"/>
    </row>
    <row r="26">
      <c r="B26" s="23" t="s">
        <v>9</v>
      </c>
      <c r="C26" s="22"/>
    </row>
    <row r="27">
      <c r="B27" s="23" t="s">
        <v>10</v>
      </c>
      <c r="C27" s="22"/>
    </row>
    <row r="28">
      <c r="B28" s="24" t="s">
        <v>11</v>
      </c>
      <c r="C28" s="22"/>
    </row>
    <row r="29">
      <c r="B29" s="25" t="s">
        <v>12</v>
      </c>
      <c r="C29" s="22"/>
    </row>
    <row r="30">
      <c r="B30" s="24" t="s">
        <v>13</v>
      </c>
      <c r="C30" s="22"/>
    </row>
  </sheetData>
  <mergeCells count="1">
    <mergeCell ref="E8:E11"/>
  </mergeCells>
  <hyperlinks>
    <hyperlink r:id="rId1" ref="B29"/>
  </hyperlinks>
  <printOptions/>
  <pageMargins bottom="1.0" footer="0.0" header="0.0" left="0.75" right="0.75" top="1.0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8.56"/>
    <col customWidth="1" min="2" max="2" width="17.22"/>
    <col customWidth="1" min="3" max="3" width="5.78"/>
    <col customWidth="1" min="4" max="4" width="2.89"/>
    <col customWidth="1" min="5" max="5" width="5.78"/>
    <col customWidth="1" hidden="1" min="6" max="6" width="5.0"/>
    <col customWidth="1" hidden="1" min="7" max="7" width="3.89"/>
    <col customWidth="1" hidden="1" min="8" max="8" width="3.67"/>
    <col customWidth="1" hidden="1" min="9" max="9" width="3.78"/>
    <col customWidth="1" hidden="1" min="10" max="12" width="3.89"/>
    <col customWidth="1" hidden="1" min="13" max="13" width="3.33"/>
    <col customWidth="1" hidden="1" min="14" max="14" width="4.44"/>
    <col customWidth="1" hidden="1" min="15" max="16" width="3.89"/>
    <col customWidth="1" hidden="1" min="17" max="18" width="4.11"/>
    <col customWidth="1" min="19" max="19" width="16.22"/>
    <col customWidth="1" min="20" max="20" width="7.89"/>
    <col customWidth="1" min="21" max="21" width="6.44"/>
    <col customWidth="1" min="22" max="22" width="11.89"/>
    <col customWidth="1" min="23" max="23" width="14.11"/>
    <col customWidth="1" min="24" max="35" width="9.89"/>
    <col customWidth="1" min="36" max="36" width="12.22"/>
    <col customWidth="1" min="37" max="37" width="6.44"/>
    <col customWidth="1" min="38" max="38" width="6.22"/>
    <col customWidth="1" hidden="1" min="39" max="46" width="8.56"/>
    <col customWidth="1" min="47" max="47" width="8.56"/>
  </cols>
  <sheetData>
    <row r="1" ht="21.0" customHeight="1">
      <c r="A1" s="26"/>
      <c r="B1" s="26"/>
      <c r="C1" s="27"/>
      <c r="D1" s="28"/>
      <c r="E1" s="28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30"/>
      <c r="T1" s="27"/>
      <c r="U1" s="27"/>
      <c r="V1" s="31"/>
      <c r="W1" s="32" t="s">
        <v>14</v>
      </c>
      <c r="X1" s="33">
        <f>SUM(AJ$10:AJ$1048576)</f>
        <v>1471.6</v>
      </c>
      <c r="Y1" s="34" t="s">
        <v>15</v>
      </c>
      <c r="Z1" s="9"/>
      <c r="AA1" s="26"/>
      <c r="AB1" s="26"/>
      <c r="AC1" s="26"/>
      <c r="AD1" s="26"/>
      <c r="AE1" s="26"/>
      <c r="AF1" s="26"/>
      <c r="AG1" s="26"/>
      <c r="AH1" s="26"/>
      <c r="AI1" s="26"/>
      <c r="AJ1" s="35"/>
      <c r="AK1" s="26"/>
      <c r="AL1" s="26"/>
      <c r="AM1" s="26"/>
      <c r="AN1" s="26"/>
      <c r="AO1" s="9"/>
      <c r="AP1" s="9"/>
      <c r="AQ1" s="9"/>
      <c r="AR1" s="9"/>
      <c r="AS1" s="26"/>
      <c r="AT1" s="26"/>
      <c r="AU1" s="26"/>
    </row>
    <row r="2" ht="21.0" customHeight="1">
      <c r="A2" s="26"/>
      <c r="B2" s="26"/>
      <c r="C2" s="27"/>
      <c r="D2" s="28"/>
      <c r="E2" s="2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0"/>
      <c r="T2" s="27"/>
      <c r="U2" s="27"/>
      <c r="V2" s="31"/>
      <c r="W2" s="37"/>
      <c r="X2" s="38"/>
      <c r="Y2" s="39"/>
      <c r="Z2" s="9"/>
      <c r="AA2" s="26"/>
      <c r="AB2" s="26"/>
      <c r="AC2" s="26"/>
      <c r="AD2" s="26"/>
      <c r="AE2" s="26"/>
      <c r="AF2" s="26"/>
      <c r="AG2" s="26"/>
      <c r="AH2" s="26"/>
      <c r="AI2" s="26"/>
      <c r="AJ2" s="35"/>
      <c r="AK2" s="26"/>
      <c r="AL2" s="26"/>
      <c r="AM2" s="26"/>
      <c r="AN2" s="26"/>
      <c r="AO2" s="9"/>
      <c r="AP2" s="9"/>
      <c r="AQ2" s="9"/>
      <c r="AR2" s="9"/>
      <c r="AS2" s="26"/>
      <c r="AT2" s="26"/>
      <c r="AU2" s="26"/>
    </row>
    <row r="3" ht="15.75" customHeight="1">
      <c r="A3" s="26"/>
      <c r="B3" s="26"/>
      <c r="C3" s="27"/>
      <c r="D3" s="28"/>
      <c r="E3" s="2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0"/>
      <c r="T3" s="27"/>
      <c r="U3" s="27"/>
      <c r="V3" s="31"/>
      <c r="W3" s="37" t="s">
        <v>16</v>
      </c>
      <c r="X3" s="40">
        <f>SUM(X11:AI149)</f>
        <v>7</v>
      </c>
      <c r="Y3" s="39"/>
      <c r="Z3" s="9"/>
      <c r="AA3" s="26"/>
      <c r="AB3" s="26"/>
      <c r="AC3" s="26"/>
      <c r="AD3" s="26"/>
      <c r="AE3" s="26"/>
      <c r="AF3" s="26"/>
      <c r="AG3" s="26"/>
      <c r="AH3" s="26"/>
      <c r="AI3" s="26"/>
      <c r="AJ3" s="35"/>
      <c r="AK3" s="26"/>
      <c r="AL3" s="26"/>
      <c r="AM3" s="26"/>
      <c r="AN3" s="26"/>
      <c r="AO3" s="9"/>
      <c r="AP3" s="9"/>
      <c r="AQ3" s="9"/>
      <c r="AR3" s="9"/>
      <c r="AS3" s="26"/>
      <c r="AT3" s="26"/>
      <c r="AU3" s="26"/>
    </row>
    <row r="4" ht="21.0" customHeight="1">
      <c r="A4" s="26"/>
      <c r="B4" s="26"/>
      <c r="C4" s="27"/>
      <c r="D4" s="28"/>
      <c r="E4" s="41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30"/>
      <c r="T4" s="27"/>
      <c r="U4" s="27"/>
      <c r="V4" s="31"/>
      <c r="W4" s="37" t="s">
        <v>17</v>
      </c>
      <c r="X4" s="43">
        <f>SUM(F:F)</f>
        <v>20.8</v>
      </c>
      <c r="Y4" s="44" t="s">
        <v>18</v>
      </c>
      <c r="Z4" s="9"/>
      <c r="AA4" s="26"/>
      <c r="AB4" s="26"/>
      <c r="AC4" s="26"/>
      <c r="AD4" s="26"/>
      <c r="AE4" s="26"/>
      <c r="AF4" s="26"/>
      <c r="AG4" s="26"/>
      <c r="AH4" s="26"/>
      <c r="AI4" s="45"/>
      <c r="AJ4" s="35"/>
      <c r="AK4" s="26"/>
      <c r="AL4" s="26"/>
      <c r="AM4" s="26"/>
      <c r="AN4" s="26"/>
      <c r="AO4" s="9"/>
      <c r="AP4" s="9"/>
      <c r="AQ4" s="9"/>
      <c r="AR4" s="9"/>
      <c r="AS4" s="26"/>
      <c r="AT4" s="26"/>
      <c r="AU4" s="26"/>
    </row>
    <row r="5" ht="21.0" customHeight="1">
      <c r="A5" s="26"/>
      <c r="B5" s="26"/>
      <c r="C5" s="27"/>
      <c r="D5" s="28"/>
      <c r="E5" s="2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0"/>
      <c r="T5" s="27"/>
      <c r="U5" s="27"/>
      <c r="V5" s="26"/>
      <c r="W5" s="9"/>
      <c r="X5" s="9"/>
      <c r="Y5" s="9"/>
      <c r="Z5" s="9"/>
      <c r="AA5" s="26"/>
      <c r="AB5" s="26"/>
      <c r="AC5" s="26"/>
      <c r="AD5" s="26"/>
      <c r="AE5" s="26"/>
      <c r="AF5" s="26"/>
      <c r="AG5" s="26"/>
      <c r="AH5" s="45" t="s">
        <v>19</v>
      </c>
      <c r="AI5" s="45" t="s">
        <v>19</v>
      </c>
      <c r="AJ5" s="46" t="s">
        <v>20</v>
      </c>
      <c r="AK5" s="26"/>
      <c r="AL5" s="26"/>
      <c r="AM5" s="26"/>
      <c r="AN5" s="26"/>
      <c r="AO5" s="9"/>
      <c r="AP5" s="9"/>
      <c r="AQ5" s="9"/>
      <c r="AR5" s="9"/>
      <c r="AS5" s="26"/>
      <c r="AT5" s="26"/>
      <c r="AU5" s="26"/>
    </row>
    <row r="6" ht="21.0" hidden="1" customHeight="1">
      <c r="A6" s="26"/>
      <c r="B6" s="26"/>
      <c r="C6" s="27"/>
      <c r="D6" s="28"/>
      <c r="E6" s="2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0"/>
      <c r="T6" s="27"/>
      <c r="U6" s="27"/>
      <c r="V6" s="26"/>
      <c r="W6" s="26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35"/>
      <c r="AK6" s="26"/>
      <c r="AL6" s="26"/>
      <c r="AM6" s="26"/>
      <c r="AN6" s="26"/>
      <c r="AO6" s="9"/>
      <c r="AP6" s="9"/>
      <c r="AQ6" s="9"/>
      <c r="AR6" s="9"/>
      <c r="AS6" s="26"/>
      <c r="AT6" s="26"/>
      <c r="AU6" s="26"/>
    </row>
    <row r="7" ht="21.0" customHeight="1">
      <c r="A7" s="26"/>
      <c r="B7" s="8"/>
      <c r="C7" s="47"/>
      <c r="D7" s="48"/>
      <c r="E7" s="49"/>
      <c r="F7" s="50"/>
      <c r="G7" s="50"/>
      <c r="H7" s="50"/>
      <c r="I7" s="50"/>
      <c r="J7" s="50"/>
      <c r="K7" s="50"/>
      <c r="L7" s="50"/>
      <c r="M7" s="50"/>
      <c r="N7" s="51"/>
      <c r="O7" s="51"/>
      <c r="P7" s="51"/>
      <c r="Q7" s="51"/>
      <c r="R7" s="51"/>
      <c r="S7" s="30"/>
      <c r="T7" s="27"/>
      <c r="U7" s="27"/>
      <c r="V7" s="26"/>
      <c r="W7" s="52" t="s">
        <v>21</v>
      </c>
      <c r="X7" s="53">
        <f t="shared" ref="X7:AI7" si="1">SUM(G$10:G$1048576)</f>
        <v>0</v>
      </c>
      <c r="Y7" s="54">
        <f t="shared" si="1"/>
        <v>0</v>
      </c>
      <c r="Z7" s="54">
        <f t="shared" si="1"/>
        <v>0</v>
      </c>
      <c r="AA7" s="54">
        <f t="shared" si="1"/>
        <v>0</v>
      </c>
      <c r="AB7" s="54">
        <f t="shared" si="1"/>
        <v>0</v>
      </c>
      <c r="AC7" s="54">
        <f t="shared" si="1"/>
        <v>43</v>
      </c>
      <c r="AD7" s="54">
        <f t="shared" si="1"/>
        <v>0</v>
      </c>
      <c r="AE7" s="54">
        <f t="shared" si="1"/>
        <v>0</v>
      </c>
      <c r="AF7" s="54">
        <f t="shared" si="1"/>
        <v>0</v>
      </c>
      <c r="AG7" s="54">
        <f t="shared" si="1"/>
        <v>0</v>
      </c>
      <c r="AH7" s="54">
        <f t="shared" si="1"/>
        <v>0</v>
      </c>
      <c r="AI7" s="55">
        <f t="shared" si="1"/>
        <v>0</v>
      </c>
      <c r="AJ7" s="56">
        <f>SUM(X7:AI7)</f>
        <v>43</v>
      </c>
      <c r="AK7" s="57"/>
      <c r="AL7" s="49"/>
      <c r="AM7" s="26"/>
      <c r="AN7" s="26"/>
      <c r="AO7" s="9"/>
      <c r="AP7" s="9"/>
      <c r="AQ7" s="9"/>
      <c r="AR7" s="9"/>
      <c r="AS7" s="26"/>
      <c r="AT7" s="26"/>
      <c r="AU7" s="26"/>
    </row>
    <row r="8" ht="38.25" customHeight="1">
      <c r="A8" s="9"/>
      <c r="B8" s="58"/>
      <c r="C8" s="59" t="s">
        <v>22</v>
      </c>
      <c r="D8" s="60"/>
      <c r="E8" s="61" t="s">
        <v>23</v>
      </c>
      <c r="F8" s="62" t="s">
        <v>24</v>
      </c>
      <c r="G8" s="62" t="s">
        <v>25</v>
      </c>
      <c r="H8" s="62" t="s">
        <v>26</v>
      </c>
      <c r="I8" s="62" t="s">
        <v>27</v>
      </c>
      <c r="J8" s="62" t="s">
        <v>28</v>
      </c>
      <c r="K8" s="62" t="s">
        <v>29</v>
      </c>
      <c r="L8" s="62" t="s">
        <v>30</v>
      </c>
      <c r="M8" s="62" t="s">
        <v>31</v>
      </c>
      <c r="N8" s="62" t="s">
        <v>32</v>
      </c>
      <c r="O8" s="62" t="s">
        <v>33</v>
      </c>
      <c r="P8" s="62" t="s">
        <v>34</v>
      </c>
      <c r="Q8" s="62" t="s">
        <v>35</v>
      </c>
      <c r="R8" s="62" t="s">
        <v>36</v>
      </c>
      <c r="S8" s="63" t="s">
        <v>37</v>
      </c>
      <c r="T8" s="61"/>
      <c r="U8" s="61" t="s">
        <v>38</v>
      </c>
      <c r="V8" s="61" t="s">
        <v>39</v>
      </c>
      <c r="W8" s="64" t="s">
        <v>5</v>
      </c>
      <c r="X8" s="65" t="s">
        <v>40</v>
      </c>
      <c r="Y8" s="66" t="s">
        <v>41</v>
      </c>
      <c r="Z8" s="67" t="s">
        <v>42</v>
      </c>
      <c r="AA8" s="68" t="s">
        <v>43</v>
      </c>
      <c r="AB8" s="69" t="s">
        <v>44</v>
      </c>
      <c r="AC8" s="70" t="s">
        <v>45</v>
      </c>
      <c r="AD8" s="71" t="s">
        <v>46</v>
      </c>
      <c r="AE8" s="72" t="s">
        <v>47</v>
      </c>
      <c r="AF8" s="73" t="s">
        <v>48</v>
      </c>
      <c r="AG8" s="74" t="s">
        <v>49</v>
      </c>
      <c r="AH8" s="75" t="s">
        <v>50</v>
      </c>
      <c r="AI8" s="76" t="s">
        <v>51</v>
      </c>
      <c r="AJ8" s="77" t="s">
        <v>52</v>
      </c>
      <c r="AK8" s="61" t="s">
        <v>53</v>
      </c>
      <c r="AL8" s="78" t="s">
        <v>19</v>
      </c>
      <c r="AM8" s="9" t="s">
        <v>54</v>
      </c>
      <c r="AN8" s="9" t="s">
        <v>55</v>
      </c>
      <c r="AO8" s="9" t="s">
        <v>56</v>
      </c>
      <c r="AP8" s="9" t="s">
        <v>57</v>
      </c>
      <c r="AQ8" s="9" t="s">
        <v>58</v>
      </c>
      <c r="AR8" s="9" t="s">
        <v>59</v>
      </c>
      <c r="AS8" s="9" t="s">
        <v>60</v>
      </c>
      <c r="AT8" s="9" t="s">
        <v>61</v>
      </c>
      <c r="AU8" s="9"/>
    </row>
    <row r="9" ht="42.75" customHeight="1">
      <c r="A9" s="9"/>
      <c r="B9" s="79"/>
      <c r="C9" s="80"/>
      <c r="D9" s="81"/>
      <c r="E9" s="82"/>
      <c r="F9" s="83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5"/>
      <c r="T9" s="80"/>
      <c r="U9" s="80"/>
      <c r="V9" s="82"/>
      <c r="W9" s="86" t="s">
        <v>62</v>
      </c>
      <c r="X9" s="87"/>
      <c r="Y9" s="82"/>
      <c r="Z9" s="82"/>
      <c r="AA9" s="82"/>
      <c r="AB9" s="82"/>
      <c r="AC9" s="82"/>
      <c r="AD9" s="82"/>
      <c r="AE9" s="82"/>
      <c r="AF9" s="82"/>
      <c r="AG9" s="82"/>
      <c r="AH9" s="88"/>
      <c r="AI9" s="82"/>
      <c r="AJ9" s="82"/>
      <c r="AK9" s="89" t="s">
        <v>63</v>
      </c>
      <c r="AL9" s="82"/>
      <c r="AM9" s="90"/>
      <c r="AN9" s="90"/>
      <c r="AO9" s="90"/>
      <c r="AP9" s="90"/>
      <c r="AQ9" s="90"/>
      <c r="AR9" s="90"/>
      <c r="AS9" s="90"/>
      <c r="AT9" s="90"/>
      <c r="AU9" s="90"/>
    </row>
    <row r="10" ht="99.75" customHeight="1">
      <c r="A10" s="9"/>
      <c r="B10" s="91"/>
      <c r="C10" s="92" t="s">
        <v>64</v>
      </c>
      <c r="D10" s="93" t="s">
        <v>19</v>
      </c>
      <c r="E10" s="92">
        <v>46.0</v>
      </c>
      <c r="F10" s="94">
        <f t="shared" ref="F10:F19" si="2">SUM(X10:AI10)*E10</f>
        <v>0</v>
      </c>
      <c r="G10" s="94">
        <f t="shared" ref="G10:G19" si="3">X10*U10</f>
        <v>0</v>
      </c>
      <c r="H10" s="94">
        <f t="shared" ref="H10:H19" si="4">Y10*U10</f>
        <v>0</v>
      </c>
      <c r="I10" s="94">
        <f t="shared" ref="I10:I19" si="5">Z10*U10</f>
        <v>0</v>
      </c>
      <c r="J10" s="94">
        <f t="shared" ref="J10:J19" si="6">AA10*U10</f>
        <v>0</v>
      </c>
      <c r="K10" s="94">
        <f t="shared" ref="K10:K19" si="7">AB10*U10</f>
        <v>0</v>
      </c>
      <c r="L10" s="94">
        <f t="shared" ref="L10:L19" si="8">AC10*U10</f>
        <v>0</v>
      </c>
      <c r="M10" s="94">
        <f t="shared" ref="M10:M19" si="9">AD10*U10</f>
        <v>0</v>
      </c>
      <c r="N10" s="94">
        <f t="shared" ref="N10:N19" si="10">AE10*U10</f>
        <v>0</v>
      </c>
      <c r="O10" s="94">
        <f t="shared" ref="O10:O19" si="11">AF10*U10</f>
        <v>0</v>
      </c>
      <c r="P10" s="94">
        <f t="shared" ref="P10:P19" si="12">AG10*U10</f>
        <v>0</v>
      </c>
      <c r="Q10" s="94">
        <f t="shared" ref="Q10:Q19" si="13">AH10*U10</f>
        <v>0</v>
      </c>
      <c r="R10" s="94">
        <f t="shared" ref="R10:R19" si="14">AI10*U10</f>
        <v>0</v>
      </c>
      <c r="S10" s="95" t="s">
        <v>65</v>
      </c>
      <c r="T10" s="92" t="s">
        <v>66</v>
      </c>
      <c r="U10" s="92">
        <v>3.0</v>
      </c>
      <c r="V10" s="92">
        <v>15.0</v>
      </c>
      <c r="W10" s="96">
        <v>817.5</v>
      </c>
      <c r="X10" s="97"/>
      <c r="Y10" s="98"/>
      <c r="Z10" s="99"/>
      <c r="AA10" s="99"/>
      <c r="AB10" s="99"/>
      <c r="AC10" s="99"/>
      <c r="AD10" s="99"/>
      <c r="AE10" s="99"/>
      <c r="AF10" s="99"/>
      <c r="AG10" s="99"/>
      <c r="AH10" s="99"/>
      <c r="AI10" s="100"/>
      <c r="AJ10" s="101">
        <f t="shared" ref="AJ10:AJ19" si="15">W10*X10+W10*Y10+W10*Z10+W10*AA10+W10*AB10+W10*AC10+W10*AD10+W10*AE10+W10*AF10+W10*AG10+W10*AH10+W10*AI10</f>
        <v>0</v>
      </c>
      <c r="AK10" s="102" t="str">
        <f t="shared" ref="AK10:AK19" si="16">IF(SUM(X10:AI10)&gt;0,"Yes","No")</f>
        <v>No</v>
      </c>
      <c r="AL10" s="103" t="str">
        <f t="shared" ref="AL10:AL19" si="17">IF(D10="New","Yes","No")</f>
        <v>Yes</v>
      </c>
      <c r="AM10" s="9"/>
      <c r="AN10" s="9">
        <f>U10</f>
        <v>3</v>
      </c>
      <c r="AO10" s="90"/>
      <c r="AP10" s="90">
        <v>200.0</v>
      </c>
      <c r="AQ10" s="90">
        <v>600.0</v>
      </c>
      <c r="AR10" s="90">
        <v>90.0</v>
      </c>
      <c r="AS10" s="9">
        <f t="shared" ref="AS10:AS73" si="18">SUM(X10:AG10)*V10</f>
        <v>0</v>
      </c>
      <c r="AT10" s="90">
        <v>1.99892</v>
      </c>
      <c r="AU10" s="90"/>
    </row>
    <row r="11" ht="99.75" customHeight="1">
      <c r="A11" s="9"/>
      <c r="B11" s="104"/>
      <c r="C11" s="105" t="s">
        <v>67</v>
      </c>
      <c r="D11" s="106"/>
      <c r="E11" s="105">
        <v>1.65</v>
      </c>
      <c r="F11" s="107">
        <f t="shared" si="2"/>
        <v>0</v>
      </c>
      <c r="G11" s="107">
        <f t="shared" si="3"/>
        <v>0</v>
      </c>
      <c r="H11" s="107">
        <f t="shared" si="4"/>
        <v>0</v>
      </c>
      <c r="I11" s="107">
        <f t="shared" si="5"/>
        <v>0</v>
      </c>
      <c r="J11" s="107">
        <f t="shared" si="6"/>
        <v>0</v>
      </c>
      <c r="K11" s="107">
        <f t="shared" si="7"/>
        <v>0</v>
      </c>
      <c r="L11" s="107">
        <f t="shared" si="8"/>
        <v>0</v>
      </c>
      <c r="M11" s="107">
        <f t="shared" si="9"/>
        <v>0</v>
      </c>
      <c r="N11" s="107">
        <f t="shared" si="10"/>
        <v>0</v>
      </c>
      <c r="O11" s="107">
        <f t="shared" si="11"/>
        <v>0</v>
      </c>
      <c r="P11" s="107">
        <f t="shared" si="12"/>
        <v>0</v>
      </c>
      <c r="Q11" s="107">
        <f t="shared" si="13"/>
        <v>0</v>
      </c>
      <c r="R11" s="107">
        <f t="shared" si="14"/>
        <v>0</v>
      </c>
      <c r="S11" s="108" t="s">
        <v>68</v>
      </c>
      <c r="T11" s="105" t="s">
        <v>69</v>
      </c>
      <c r="U11" s="105">
        <v>10.0</v>
      </c>
      <c r="V11" s="105">
        <v>0.0</v>
      </c>
      <c r="W11" s="109">
        <v>359.7</v>
      </c>
      <c r="X11" s="110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2"/>
      <c r="AJ11" s="113">
        <f t="shared" si="15"/>
        <v>0</v>
      </c>
      <c r="AK11" s="114" t="str">
        <f t="shared" si="16"/>
        <v>No</v>
      </c>
      <c r="AL11" s="115" t="str">
        <f t="shared" si="17"/>
        <v>No</v>
      </c>
      <c r="AM11" s="9">
        <f t="shared" ref="AM11:AM14" si="19">U11</f>
        <v>10</v>
      </c>
      <c r="AN11" s="9"/>
      <c r="AO11" s="9"/>
      <c r="AP11" s="9">
        <v>200.0</v>
      </c>
      <c r="AQ11" s="9">
        <v>250.0</v>
      </c>
      <c r="AR11" s="9">
        <v>20.0</v>
      </c>
      <c r="AS11" s="9">
        <f t="shared" si="18"/>
        <v>0</v>
      </c>
      <c r="AT11" s="9">
        <v>0.18</v>
      </c>
      <c r="AU11" s="9"/>
    </row>
    <row r="12" ht="99.75" customHeight="1">
      <c r="A12" s="9"/>
      <c r="B12" s="104"/>
      <c r="C12" s="116" t="s">
        <v>70</v>
      </c>
      <c r="D12" s="117"/>
      <c r="E12" s="116">
        <v>2.5</v>
      </c>
      <c r="F12" s="118">
        <f t="shared" si="2"/>
        <v>0</v>
      </c>
      <c r="G12" s="118">
        <f t="shared" si="3"/>
        <v>0</v>
      </c>
      <c r="H12" s="118">
        <f t="shared" si="4"/>
        <v>0</v>
      </c>
      <c r="I12" s="118">
        <f t="shared" si="5"/>
        <v>0</v>
      </c>
      <c r="J12" s="118">
        <f t="shared" si="6"/>
        <v>0</v>
      </c>
      <c r="K12" s="118">
        <f t="shared" si="7"/>
        <v>0</v>
      </c>
      <c r="L12" s="118">
        <f t="shared" si="8"/>
        <v>0</v>
      </c>
      <c r="M12" s="118">
        <f t="shared" si="9"/>
        <v>0</v>
      </c>
      <c r="N12" s="118">
        <f t="shared" si="10"/>
        <v>0</v>
      </c>
      <c r="O12" s="118">
        <f t="shared" si="11"/>
        <v>0</v>
      </c>
      <c r="P12" s="118">
        <f t="shared" si="12"/>
        <v>0</v>
      </c>
      <c r="Q12" s="118">
        <f t="shared" si="13"/>
        <v>0</v>
      </c>
      <c r="R12" s="118">
        <f t="shared" si="14"/>
        <v>0</v>
      </c>
      <c r="S12" s="119" t="s">
        <v>71</v>
      </c>
      <c r="T12" s="116" t="s">
        <v>72</v>
      </c>
      <c r="U12" s="116">
        <v>5.0</v>
      </c>
      <c r="V12" s="116">
        <v>0.0</v>
      </c>
      <c r="W12" s="120">
        <v>245.3</v>
      </c>
      <c r="X12" s="121"/>
      <c r="Y12" s="122"/>
      <c r="Z12" s="123"/>
      <c r="AA12" s="123"/>
      <c r="AB12" s="123"/>
      <c r="AC12" s="123"/>
      <c r="AD12" s="123"/>
      <c r="AE12" s="123"/>
      <c r="AF12" s="123"/>
      <c r="AG12" s="123"/>
      <c r="AH12" s="123"/>
      <c r="AI12" s="124"/>
      <c r="AJ12" s="125">
        <f t="shared" si="15"/>
        <v>0</v>
      </c>
      <c r="AK12" s="126" t="str">
        <f t="shared" si="16"/>
        <v>No</v>
      </c>
      <c r="AL12" s="127" t="str">
        <f t="shared" si="17"/>
        <v>No</v>
      </c>
      <c r="AM12" s="9">
        <f t="shared" si="19"/>
        <v>5</v>
      </c>
      <c r="AN12" s="9"/>
      <c r="AO12" s="90"/>
      <c r="AP12" s="90">
        <v>250.0</v>
      </c>
      <c r="AQ12" s="90">
        <v>300.0</v>
      </c>
      <c r="AR12" s="90">
        <v>30.0</v>
      </c>
      <c r="AS12" s="9">
        <f t="shared" si="18"/>
        <v>0</v>
      </c>
      <c r="AT12" s="90">
        <v>0.23</v>
      </c>
      <c r="AU12" s="90"/>
    </row>
    <row r="13" ht="99.75" customHeight="1">
      <c r="A13" s="9"/>
      <c r="B13" s="104"/>
      <c r="C13" s="105" t="s">
        <v>73</v>
      </c>
      <c r="D13" s="128"/>
      <c r="E13" s="105">
        <v>5.2</v>
      </c>
      <c r="F13" s="107">
        <f t="shared" si="2"/>
        <v>0</v>
      </c>
      <c r="G13" s="107">
        <f t="shared" si="3"/>
        <v>0</v>
      </c>
      <c r="H13" s="107">
        <f t="shared" si="4"/>
        <v>0</v>
      </c>
      <c r="I13" s="107">
        <f t="shared" si="5"/>
        <v>0</v>
      </c>
      <c r="J13" s="107">
        <f t="shared" si="6"/>
        <v>0</v>
      </c>
      <c r="K13" s="107">
        <f t="shared" si="7"/>
        <v>0</v>
      </c>
      <c r="L13" s="107">
        <f t="shared" si="8"/>
        <v>0</v>
      </c>
      <c r="M13" s="107">
        <f t="shared" si="9"/>
        <v>0</v>
      </c>
      <c r="N13" s="107">
        <f t="shared" si="10"/>
        <v>0</v>
      </c>
      <c r="O13" s="107">
        <f t="shared" si="11"/>
        <v>0</v>
      </c>
      <c r="P13" s="107">
        <f t="shared" si="12"/>
        <v>0</v>
      </c>
      <c r="Q13" s="107">
        <f t="shared" si="13"/>
        <v>0</v>
      </c>
      <c r="R13" s="107">
        <f t="shared" si="14"/>
        <v>0</v>
      </c>
      <c r="S13" s="108" t="s">
        <v>74</v>
      </c>
      <c r="T13" s="105" t="s">
        <v>75</v>
      </c>
      <c r="U13" s="105">
        <v>4.0</v>
      </c>
      <c r="V13" s="105">
        <v>0.0</v>
      </c>
      <c r="W13" s="109">
        <v>245.3</v>
      </c>
      <c r="X13" s="110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2"/>
      <c r="AJ13" s="113">
        <f t="shared" si="15"/>
        <v>0</v>
      </c>
      <c r="AK13" s="114" t="str">
        <f t="shared" si="16"/>
        <v>No</v>
      </c>
      <c r="AL13" s="115" t="str">
        <f t="shared" si="17"/>
        <v>No</v>
      </c>
      <c r="AM13" s="9">
        <f t="shared" si="19"/>
        <v>4</v>
      </c>
      <c r="AN13" s="9"/>
      <c r="AO13" s="9"/>
      <c r="AP13" s="9">
        <v>300.0</v>
      </c>
      <c r="AQ13" s="9">
        <v>350.0</v>
      </c>
      <c r="AR13" s="9">
        <v>30.0</v>
      </c>
      <c r="AS13" s="9">
        <f t="shared" si="18"/>
        <v>0</v>
      </c>
      <c r="AT13" s="9">
        <v>0.43344</v>
      </c>
      <c r="AU13" s="9"/>
    </row>
    <row r="14" ht="99.75" customHeight="1">
      <c r="A14" s="9"/>
      <c r="B14" s="104"/>
      <c r="C14" s="116" t="s">
        <v>76</v>
      </c>
      <c r="D14" s="117"/>
      <c r="E14" s="129">
        <v>6.4</v>
      </c>
      <c r="F14" s="118">
        <f t="shared" si="2"/>
        <v>0</v>
      </c>
      <c r="G14" s="118">
        <f t="shared" si="3"/>
        <v>0</v>
      </c>
      <c r="H14" s="118">
        <f t="shared" si="4"/>
        <v>0</v>
      </c>
      <c r="I14" s="118">
        <f t="shared" si="5"/>
        <v>0</v>
      </c>
      <c r="J14" s="118">
        <f t="shared" si="6"/>
        <v>0</v>
      </c>
      <c r="K14" s="118">
        <f t="shared" si="7"/>
        <v>0</v>
      </c>
      <c r="L14" s="118">
        <f t="shared" si="8"/>
        <v>0</v>
      </c>
      <c r="M14" s="118">
        <f t="shared" si="9"/>
        <v>0</v>
      </c>
      <c r="N14" s="118">
        <f t="shared" si="10"/>
        <v>0</v>
      </c>
      <c r="O14" s="118">
        <f t="shared" si="11"/>
        <v>0</v>
      </c>
      <c r="P14" s="118">
        <f t="shared" si="12"/>
        <v>0</v>
      </c>
      <c r="Q14" s="118">
        <f t="shared" si="13"/>
        <v>0</v>
      </c>
      <c r="R14" s="118">
        <f t="shared" si="14"/>
        <v>0</v>
      </c>
      <c r="S14" s="130" t="s">
        <v>77</v>
      </c>
      <c r="T14" s="130" t="s">
        <v>75</v>
      </c>
      <c r="U14" s="116">
        <v>3.0</v>
      </c>
      <c r="V14" s="116">
        <v>0.0</v>
      </c>
      <c r="W14" s="120">
        <v>245.3</v>
      </c>
      <c r="X14" s="121"/>
      <c r="Y14" s="122"/>
      <c r="Z14" s="123"/>
      <c r="AA14" s="123"/>
      <c r="AB14" s="123"/>
      <c r="AC14" s="123"/>
      <c r="AD14" s="123"/>
      <c r="AE14" s="123"/>
      <c r="AF14" s="123"/>
      <c r="AG14" s="123"/>
      <c r="AH14" s="123"/>
      <c r="AI14" s="124"/>
      <c r="AJ14" s="125">
        <f t="shared" si="15"/>
        <v>0</v>
      </c>
      <c r="AK14" s="126" t="str">
        <f t="shared" si="16"/>
        <v>No</v>
      </c>
      <c r="AL14" s="127" t="str">
        <f t="shared" si="17"/>
        <v>No</v>
      </c>
      <c r="AM14" s="9">
        <f t="shared" si="19"/>
        <v>3</v>
      </c>
      <c r="AN14" s="9"/>
      <c r="AO14" s="90"/>
      <c r="AP14" s="90">
        <v>300.0</v>
      </c>
      <c r="AQ14" s="90">
        <v>400.0</v>
      </c>
      <c r="AR14" s="90">
        <v>40.0</v>
      </c>
      <c r="AS14" s="9">
        <f t="shared" si="18"/>
        <v>0</v>
      </c>
      <c r="AT14" s="90">
        <v>0.56196</v>
      </c>
      <c r="AU14" s="90"/>
    </row>
    <row r="15" ht="99.75" customHeight="1">
      <c r="A15" s="9"/>
      <c r="B15" s="104"/>
      <c r="C15" s="105" t="s">
        <v>78</v>
      </c>
      <c r="D15" s="106"/>
      <c r="E15" s="131">
        <v>9.0</v>
      </c>
      <c r="F15" s="107">
        <f t="shared" si="2"/>
        <v>0</v>
      </c>
      <c r="G15" s="107">
        <f t="shared" si="3"/>
        <v>0</v>
      </c>
      <c r="H15" s="107">
        <f t="shared" si="4"/>
        <v>0</v>
      </c>
      <c r="I15" s="107">
        <f t="shared" si="5"/>
        <v>0</v>
      </c>
      <c r="J15" s="107">
        <f t="shared" si="6"/>
        <v>0</v>
      </c>
      <c r="K15" s="107">
        <f t="shared" si="7"/>
        <v>0</v>
      </c>
      <c r="L15" s="107">
        <f t="shared" si="8"/>
        <v>0</v>
      </c>
      <c r="M15" s="107">
        <f t="shared" si="9"/>
        <v>0</v>
      </c>
      <c r="N15" s="107">
        <f t="shared" si="10"/>
        <v>0</v>
      </c>
      <c r="O15" s="107">
        <f t="shared" si="11"/>
        <v>0</v>
      </c>
      <c r="P15" s="107">
        <f t="shared" si="12"/>
        <v>0</v>
      </c>
      <c r="Q15" s="107">
        <f t="shared" si="13"/>
        <v>0</v>
      </c>
      <c r="R15" s="107">
        <f t="shared" si="14"/>
        <v>0</v>
      </c>
      <c r="S15" s="108" t="s">
        <v>79</v>
      </c>
      <c r="T15" s="105" t="s">
        <v>80</v>
      </c>
      <c r="U15" s="105">
        <v>2.0</v>
      </c>
      <c r="V15" s="105">
        <v>0.0</v>
      </c>
      <c r="W15" s="109">
        <v>245.3</v>
      </c>
      <c r="X15" s="110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2"/>
      <c r="AJ15" s="113">
        <f t="shared" si="15"/>
        <v>0</v>
      </c>
      <c r="AK15" s="114" t="str">
        <f t="shared" si="16"/>
        <v>No</v>
      </c>
      <c r="AL15" s="115" t="str">
        <f t="shared" si="17"/>
        <v>No</v>
      </c>
      <c r="AM15" s="9"/>
      <c r="AN15" s="9">
        <f t="shared" ref="AN15:AN21" si="20">U15</f>
        <v>2</v>
      </c>
      <c r="AO15" s="9"/>
      <c r="AP15" s="9">
        <v>300.0</v>
      </c>
      <c r="AQ15" s="9">
        <v>400.0</v>
      </c>
      <c r="AR15" s="9">
        <v>40.0</v>
      </c>
      <c r="AS15" s="9">
        <f t="shared" si="18"/>
        <v>0</v>
      </c>
      <c r="AT15" s="9">
        <v>0.7536</v>
      </c>
      <c r="AU15" s="9"/>
    </row>
    <row r="16" ht="99.75" customHeight="1">
      <c r="A16" s="9"/>
      <c r="B16" s="104"/>
      <c r="C16" s="116" t="s">
        <v>81</v>
      </c>
      <c r="D16" s="117"/>
      <c r="E16" s="129">
        <v>9.1</v>
      </c>
      <c r="F16" s="118">
        <f t="shared" si="2"/>
        <v>0</v>
      </c>
      <c r="G16" s="118">
        <f t="shared" si="3"/>
        <v>0</v>
      </c>
      <c r="H16" s="118">
        <f t="shared" si="4"/>
        <v>0</v>
      </c>
      <c r="I16" s="118">
        <f t="shared" si="5"/>
        <v>0</v>
      </c>
      <c r="J16" s="118">
        <f t="shared" si="6"/>
        <v>0</v>
      </c>
      <c r="K16" s="118">
        <f t="shared" si="7"/>
        <v>0</v>
      </c>
      <c r="L16" s="118">
        <f t="shared" si="8"/>
        <v>0</v>
      </c>
      <c r="M16" s="118">
        <f t="shared" si="9"/>
        <v>0</v>
      </c>
      <c r="N16" s="118">
        <f t="shared" si="10"/>
        <v>0</v>
      </c>
      <c r="O16" s="118">
        <f t="shared" si="11"/>
        <v>0</v>
      </c>
      <c r="P16" s="118">
        <f t="shared" si="12"/>
        <v>0</v>
      </c>
      <c r="Q16" s="118">
        <f t="shared" si="13"/>
        <v>0</v>
      </c>
      <c r="R16" s="118">
        <f t="shared" si="14"/>
        <v>0</v>
      </c>
      <c r="S16" s="130" t="s">
        <v>82</v>
      </c>
      <c r="T16" s="130" t="s">
        <v>83</v>
      </c>
      <c r="U16" s="116">
        <v>1.0</v>
      </c>
      <c r="V16" s="116">
        <v>0.0</v>
      </c>
      <c r="W16" s="120">
        <v>233.3</v>
      </c>
      <c r="X16" s="121"/>
      <c r="Y16" s="122"/>
      <c r="Z16" s="123"/>
      <c r="AA16" s="123"/>
      <c r="AB16" s="123"/>
      <c r="AC16" s="123"/>
      <c r="AD16" s="123"/>
      <c r="AE16" s="123"/>
      <c r="AF16" s="123"/>
      <c r="AG16" s="123"/>
      <c r="AH16" s="123"/>
      <c r="AI16" s="124"/>
      <c r="AJ16" s="125">
        <f t="shared" si="15"/>
        <v>0</v>
      </c>
      <c r="AK16" s="126" t="str">
        <f t="shared" si="16"/>
        <v>No</v>
      </c>
      <c r="AL16" s="127" t="str">
        <f t="shared" si="17"/>
        <v>No</v>
      </c>
      <c r="AM16" s="9"/>
      <c r="AN16" s="9">
        <f t="shared" si="20"/>
        <v>1</v>
      </c>
      <c r="AO16" s="90"/>
      <c r="AP16" s="90">
        <v>150.0</v>
      </c>
      <c r="AQ16" s="90">
        <v>300.0</v>
      </c>
      <c r="AR16" s="90">
        <v>60.0</v>
      </c>
      <c r="AS16" s="9">
        <f t="shared" si="18"/>
        <v>0</v>
      </c>
      <c r="AT16" s="90">
        <v>0.72759</v>
      </c>
      <c r="AU16" s="90"/>
    </row>
    <row r="17" ht="99.75" customHeight="1">
      <c r="A17" s="9"/>
      <c r="B17" s="104"/>
      <c r="C17" s="105" t="s">
        <v>84</v>
      </c>
      <c r="D17" s="106"/>
      <c r="E17" s="131">
        <v>15.0</v>
      </c>
      <c r="F17" s="107">
        <f t="shared" si="2"/>
        <v>0</v>
      </c>
      <c r="G17" s="107">
        <f t="shared" si="3"/>
        <v>0</v>
      </c>
      <c r="H17" s="107">
        <f t="shared" si="4"/>
        <v>0</v>
      </c>
      <c r="I17" s="107">
        <f t="shared" si="5"/>
        <v>0</v>
      </c>
      <c r="J17" s="107">
        <f t="shared" si="6"/>
        <v>0</v>
      </c>
      <c r="K17" s="107">
        <f t="shared" si="7"/>
        <v>0</v>
      </c>
      <c r="L17" s="107">
        <f t="shared" si="8"/>
        <v>0</v>
      </c>
      <c r="M17" s="107">
        <f t="shared" si="9"/>
        <v>0</v>
      </c>
      <c r="N17" s="107">
        <f t="shared" si="10"/>
        <v>0</v>
      </c>
      <c r="O17" s="107">
        <f t="shared" si="11"/>
        <v>0</v>
      </c>
      <c r="P17" s="107">
        <f t="shared" si="12"/>
        <v>0</v>
      </c>
      <c r="Q17" s="107">
        <f t="shared" si="13"/>
        <v>0</v>
      </c>
      <c r="R17" s="107">
        <f t="shared" si="14"/>
        <v>0</v>
      </c>
      <c r="S17" s="108" t="s">
        <v>85</v>
      </c>
      <c r="T17" s="105" t="s">
        <v>83</v>
      </c>
      <c r="U17" s="105">
        <v>1.0</v>
      </c>
      <c r="V17" s="105">
        <v>0.0</v>
      </c>
      <c r="W17" s="109">
        <v>261.6</v>
      </c>
      <c r="X17" s="110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2"/>
      <c r="AJ17" s="113">
        <f t="shared" si="15"/>
        <v>0</v>
      </c>
      <c r="AK17" s="114" t="str">
        <f t="shared" si="16"/>
        <v>No</v>
      </c>
      <c r="AL17" s="115" t="str">
        <f t="shared" si="17"/>
        <v>No</v>
      </c>
      <c r="AM17" s="9"/>
      <c r="AN17" s="9">
        <f t="shared" si="20"/>
        <v>1</v>
      </c>
      <c r="AO17" s="9"/>
      <c r="AP17" s="9">
        <v>150.0</v>
      </c>
      <c r="AQ17" s="9">
        <v>400.0</v>
      </c>
      <c r="AR17" s="9">
        <v>70.0</v>
      </c>
      <c r="AS17" s="9">
        <f t="shared" si="18"/>
        <v>0</v>
      </c>
      <c r="AT17" s="9">
        <v>1.0773</v>
      </c>
      <c r="AU17" s="9"/>
    </row>
    <row r="18" ht="99.75" customHeight="1">
      <c r="A18" s="9"/>
      <c r="B18" s="104"/>
      <c r="C18" s="116" t="s">
        <v>86</v>
      </c>
      <c r="D18" s="117"/>
      <c r="E18" s="129">
        <v>20.0</v>
      </c>
      <c r="F18" s="118">
        <f t="shared" si="2"/>
        <v>0</v>
      </c>
      <c r="G18" s="118">
        <f t="shared" si="3"/>
        <v>0</v>
      </c>
      <c r="H18" s="118">
        <f t="shared" si="4"/>
        <v>0</v>
      </c>
      <c r="I18" s="118">
        <f t="shared" si="5"/>
        <v>0</v>
      </c>
      <c r="J18" s="118">
        <f t="shared" si="6"/>
        <v>0</v>
      </c>
      <c r="K18" s="118">
        <f t="shared" si="7"/>
        <v>0</v>
      </c>
      <c r="L18" s="118">
        <f t="shared" si="8"/>
        <v>0</v>
      </c>
      <c r="M18" s="118">
        <f t="shared" si="9"/>
        <v>0</v>
      </c>
      <c r="N18" s="118">
        <f t="shared" si="10"/>
        <v>0</v>
      </c>
      <c r="O18" s="118">
        <f t="shared" si="11"/>
        <v>0</v>
      </c>
      <c r="P18" s="118">
        <f t="shared" si="12"/>
        <v>0</v>
      </c>
      <c r="Q18" s="118">
        <f t="shared" si="13"/>
        <v>0</v>
      </c>
      <c r="R18" s="118">
        <f t="shared" si="14"/>
        <v>0</v>
      </c>
      <c r="S18" s="130" t="s">
        <v>87</v>
      </c>
      <c r="T18" s="130" t="s">
        <v>66</v>
      </c>
      <c r="U18" s="116">
        <v>1.0</v>
      </c>
      <c r="V18" s="116">
        <v>26.0</v>
      </c>
      <c r="W18" s="120">
        <v>359.7</v>
      </c>
      <c r="X18" s="121"/>
      <c r="Y18" s="122"/>
      <c r="Z18" s="123"/>
      <c r="AA18" s="123"/>
      <c r="AB18" s="123"/>
      <c r="AC18" s="123"/>
      <c r="AD18" s="123"/>
      <c r="AE18" s="123"/>
      <c r="AF18" s="123"/>
      <c r="AG18" s="123"/>
      <c r="AH18" s="123"/>
      <c r="AI18" s="124"/>
      <c r="AJ18" s="125">
        <f t="shared" si="15"/>
        <v>0</v>
      </c>
      <c r="AK18" s="126" t="str">
        <f t="shared" si="16"/>
        <v>No</v>
      </c>
      <c r="AL18" s="127" t="str">
        <f t="shared" si="17"/>
        <v>No</v>
      </c>
      <c r="AM18" s="9"/>
      <c r="AN18" s="9">
        <f t="shared" si="20"/>
        <v>1</v>
      </c>
      <c r="AO18" s="90"/>
      <c r="AP18" s="90">
        <v>180.0</v>
      </c>
      <c r="AQ18" s="90">
        <v>500.0</v>
      </c>
      <c r="AR18" s="90">
        <v>80.0</v>
      </c>
      <c r="AS18" s="9">
        <f t="shared" si="18"/>
        <v>0</v>
      </c>
      <c r="AT18" s="90">
        <v>1.56357</v>
      </c>
      <c r="AU18" s="90"/>
    </row>
    <row r="19" ht="99.75" customHeight="1">
      <c r="A19" s="9"/>
      <c r="B19" s="132"/>
      <c r="C19" s="133" t="s">
        <v>88</v>
      </c>
      <c r="D19" s="134"/>
      <c r="E19" s="135">
        <v>25.0</v>
      </c>
      <c r="F19" s="136">
        <f t="shared" si="2"/>
        <v>0</v>
      </c>
      <c r="G19" s="136">
        <f t="shared" si="3"/>
        <v>0</v>
      </c>
      <c r="H19" s="136">
        <f t="shared" si="4"/>
        <v>0</v>
      </c>
      <c r="I19" s="136">
        <f t="shared" si="5"/>
        <v>0</v>
      </c>
      <c r="J19" s="136">
        <f t="shared" si="6"/>
        <v>0</v>
      </c>
      <c r="K19" s="136">
        <f t="shared" si="7"/>
        <v>0</v>
      </c>
      <c r="L19" s="136">
        <f t="shared" si="8"/>
        <v>0</v>
      </c>
      <c r="M19" s="136">
        <f t="shared" si="9"/>
        <v>0</v>
      </c>
      <c r="N19" s="136">
        <f t="shared" si="10"/>
        <v>0</v>
      </c>
      <c r="O19" s="136">
        <f t="shared" si="11"/>
        <v>0</v>
      </c>
      <c r="P19" s="136">
        <f t="shared" si="12"/>
        <v>0</v>
      </c>
      <c r="Q19" s="136">
        <f t="shared" si="13"/>
        <v>0</v>
      </c>
      <c r="R19" s="136">
        <f t="shared" si="14"/>
        <v>0</v>
      </c>
      <c r="S19" s="137" t="s">
        <v>89</v>
      </c>
      <c r="T19" s="133" t="s">
        <v>66</v>
      </c>
      <c r="U19" s="133">
        <v>1.0</v>
      </c>
      <c r="V19" s="133">
        <v>50.0</v>
      </c>
      <c r="W19" s="138">
        <v>436.0</v>
      </c>
      <c r="X19" s="139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1"/>
      <c r="AJ19" s="142">
        <f t="shared" si="15"/>
        <v>0</v>
      </c>
      <c r="AK19" s="143" t="str">
        <f t="shared" si="16"/>
        <v>No</v>
      </c>
      <c r="AL19" s="144" t="str">
        <f t="shared" si="17"/>
        <v>No</v>
      </c>
      <c r="AM19" s="9"/>
      <c r="AN19" s="9">
        <f t="shared" si="20"/>
        <v>1</v>
      </c>
      <c r="AO19" s="9"/>
      <c r="AP19" s="9">
        <v>200.0</v>
      </c>
      <c r="AQ19" s="9">
        <v>600.0</v>
      </c>
      <c r="AR19" s="9">
        <v>90.0</v>
      </c>
      <c r="AS19" s="9">
        <f t="shared" si="18"/>
        <v>0</v>
      </c>
      <c r="AT19" s="9">
        <v>1.99892</v>
      </c>
      <c r="AU19" s="9"/>
    </row>
    <row r="20" ht="49.5" customHeight="1">
      <c r="A20" s="9"/>
      <c r="B20" s="79"/>
      <c r="C20" s="47"/>
      <c r="D20" s="48"/>
      <c r="E20" s="145"/>
      <c r="F20" s="146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47"/>
      <c r="T20" s="148"/>
      <c r="U20" s="148"/>
      <c r="V20" s="149"/>
      <c r="W20" s="150"/>
      <c r="X20" s="151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3"/>
      <c r="AJ20" s="154"/>
      <c r="AK20" s="126"/>
      <c r="AL20" s="155"/>
      <c r="AM20" s="9" t="str">
        <f>U20</f>
        <v/>
      </c>
      <c r="AN20" s="9" t="str">
        <f t="shared" si="20"/>
        <v/>
      </c>
      <c r="AO20" s="90"/>
      <c r="AP20" s="90"/>
      <c r="AQ20" s="90"/>
      <c r="AR20" s="90"/>
      <c r="AS20" s="9">
        <f t="shared" si="18"/>
        <v>0</v>
      </c>
      <c r="AT20" s="90"/>
      <c r="AU20" s="90"/>
    </row>
    <row r="21" ht="99.75" customHeight="1">
      <c r="A21" s="9"/>
      <c r="B21" s="91"/>
      <c r="C21" s="92" t="s">
        <v>90</v>
      </c>
      <c r="D21" s="93" t="s">
        <v>19</v>
      </c>
      <c r="E21" s="92">
        <v>51.5</v>
      </c>
      <c r="F21" s="94">
        <f t="shared" ref="F21:F28" si="21">SUM(X21:AI21)*E21</f>
        <v>0</v>
      </c>
      <c r="G21" s="156">
        <f t="shared" ref="G21:G28" si="22">X21*U21</f>
        <v>0</v>
      </c>
      <c r="H21" s="156">
        <f t="shared" ref="H21:H28" si="23">Y21*U21</f>
        <v>0</v>
      </c>
      <c r="I21" s="156">
        <f t="shared" ref="I21:I28" si="24">Z21*U21</f>
        <v>0</v>
      </c>
      <c r="J21" s="156">
        <f t="shared" ref="J21:J28" si="25">AA21*U21</f>
        <v>0</v>
      </c>
      <c r="K21" s="156">
        <f t="shared" ref="K21:K28" si="26">AB21*U21</f>
        <v>0</v>
      </c>
      <c r="L21" s="156">
        <f t="shared" ref="L21:L28" si="27">AC21*U21</f>
        <v>0</v>
      </c>
      <c r="M21" s="156">
        <f t="shared" ref="M21:M28" si="28">AD21*U21</f>
        <v>0</v>
      </c>
      <c r="N21" s="156">
        <f t="shared" ref="N21:N28" si="29">AE21*U21</f>
        <v>0</v>
      </c>
      <c r="O21" s="156">
        <f t="shared" ref="O21:O28" si="30">AF21*U21</f>
        <v>0</v>
      </c>
      <c r="P21" s="156">
        <f t="shared" ref="P21:P28" si="31">AG21*U21</f>
        <v>0</v>
      </c>
      <c r="Q21" s="156">
        <f t="shared" ref="Q21:Q28" si="32">AH21*U21</f>
        <v>0</v>
      </c>
      <c r="R21" s="156">
        <f t="shared" ref="R21:R28" si="33">AI21*U21</f>
        <v>0</v>
      </c>
      <c r="S21" s="92" t="s">
        <v>91</v>
      </c>
      <c r="T21" s="92" t="s">
        <v>66</v>
      </c>
      <c r="U21" s="92">
        <v>3.0</v>
      </c>
      <c r="V21" s="92">
        <v>24.0</v>
      </c>
      <c r="W21" s="157">
        <v>959.2</v>
      </c>
      <c r="X21" s="97"/>
      <c r="Y21" s="98"/>
      <c r="Z21" s="99"/>
      <c r="AA21" s="99"/>
      <c r="AB21" s="99"/>
      <c r="AC21" s="99"/>
      <c r="AD21" s="99"/>
      <c r="AE21" s="99"/>
      <c r="AF21" s="99"/>
      <c r="AG21" s="99"/>
      <c r="AH21" s="99"/>
      <c r="AI21" s="100"/>
      <c r="AJ21" s="101">
        <f t="shared" ref="AJ21:AJ28" si="34">W21*X21+W21*Y21+W21*Z21+W21*AA21+W21*AB21+W21*AC21+W21*AD21+W21*AE21+W21*AF21+W21*AG21+W21*AH21+W21*AI21</f>
        <v>0</v>
      </c>
      <c r="AK21" s="102" t="str">
        <f t="shared" ref="AK21:AK28" si="35">IF(SUM(X21:AI21)&gt;0,"Yes","No")</f>
        <v>No</v>
      </c>
      <c r="AL21" s="103" t="str">
        <f t="shared" ref="AL21:AL28" si="36">IF(D21="New","Yes","No")</f>
        <v>Yes</v>
      </c>
      <c r="AM21" s="9"/>
      <c r="AN21" s="9">
        <f t="shared" si="20"/>
        <v>3</v>
      </c>
      <c r="AO21" s="90"/>
      <c r="AP21" s="90"/>
      <c r="AQ21" s="90"/>
      <c r="AR21" s="90"/>
      <c r="AS21" s="9">
        <f t="shared" si="18"/>
        <v>0</v>
      </c>
      <c r="AT21" s="90"/>
      <c r="AU21" s="90"/>
    </row>
    <row r="22" ht="99.75" customHeight="1">
      <c r="A22" s="9"/>
      <c r="B22" s="104"/>
      <c r="C22" s="105" t="s">
        <v>92</v>
      </c>
      <c r="D22" s="106"/>
      <c r="E22" s="105">
        <v>3.9</v>
      </c>
      <c r="F22" s="107">
        <f t="shared" si="21"/>
        <v>0</v>
      </c>
      <c r="G22" s="107">
        <f t="shared" si="22"/>
        <v>0</v>
      </c>
      <c r="H22" s="107">
        <f t="shared" si="23"/>
        <v>0</v>
      </c>
      <c r="I22" s="107">
        <f t="shared" si="24"/>
        <v>0</v>
      </c>
      <c r="J22" s="107">
        <f t="shared" si="25"/>
        <v>0</v>
      </c>
      <c r="K22" s="107">
        <f t="shared" si="26"/>
        <v>0</v>
      </c>
      <c r="L22" s="107">
        <f t="shared" si="27"/>
        <v>0</v>
      </c>
      <c r="M22" s="107">
        <f t="shared" si="28"/>
        <v>0</v>
      </c>
      <c r="N22" s="107">
        <f t="shared" si="29"/>
        <v>0</v>
      </c>
      <c r="O22" s="107">
        <f t="shared" si="30"/>
        <v>0</v>
      </c>
      <c r="P22" s="107">
        <f t="shared" si="31"/>
        <v>0</v>
      </c>
      <c r="Q22" s="107">
        <f t="shared" si="32"/>
        <v>0</v>
      </c>
      <c r="R22" s="107">
        <f t="shared" si="33"/>
        <v>0</v>
      </c>
      <c r="S22" s="108" t="s">
        <v>93</v>
      </c>
      <c r="T22" s="105" t="s">
        <v>72</v>
      </c>
      <c r="U22" s="105">
        <v>5.0</v>
      </c>
      <c r="V22" s="105">
        <v>5.0</v>
      </c>
      <c r="W22" s="109">
        <v>214.8</v>
      </c>
      <c r="X22" s="110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2"/>
      <c r="AJ22" s="113">
        <f t="shared" si="34"/>
        <v>0</v>
      </c>
      <c r="AK22" s="114" t="str">
        <f t="shared" si="35"/>
        <v>No</v>
      </c>
      <c r="AL22" s="115" t="str">
        <f t="shared" si="36"/>
        <v>No</v>
      </c>
      <c r="AM22" s="9">
        <f t="shared" ref="AM22:AM24" si="37">U22</f>
        <v>5</v>
      </c>
      <c r="AN22" s="9"/>
      <c r="AO22" s="9"/>
      <c r="AP22" s="9">
        <v>250.0</v>
      </c>
      <c r="AQ22" s="9">
        <v>400.0</v>
      </c>
      <c r="AR22" s="9">
        <v>20.0</v>
      </c>
      <c r="AS22" s="9">
        <f t="shared" si="18"/>
        <v>0</v>
      </c>
      <c r="AT22" s="9">
        <v>0.4</v>
      </c>
      <c r="AU22" s="9"/>
    </row>
    <row r="23" ht="99.75" customHeight="1">
      <c r="A23" s="9"/>
      <c r="B23" s="104"/>
      <c r="C23" s="116" t="s">
        <v>94</v>
      </c>
      <c r="D23" s="117"/>
      <c r="E23" s="116">
        <v>7.2</v>
      </c>
      <c r="F23" s="118">
        <f t="shared" si="21"/>
        <v>0</v>
      </c>
      <c r="G23" s="118">
        <f t="shared" si="22"/>
        <v>0</v>
      </c>
      <c r="H23" s="118">
        <f t="shared" si="23"/>
        <v>0</v>
      </c>
      <c r="I23" s="118">
        <f t="shared" si="24"/>
        <v>0</v>
      </c>
      <c r="J23" s="118">
        <f t="shared" si="25"/>
        <v>0</v>
      </c>
      <c r="K23" s="118">
        <f t="shared" si="26"/>
        <v>0</v>
      </c>
      <c r="L23" s="118">
        <f t="shared" si="27"/>
        <v>0</v>
      </c>
      <c r="M23" s="118">
        <f t="shared" si="28"/>
        <v>0</v>
      </c>
      <c r="N23" s="118">
        <f t="shared" si="29"/>
        <v>0</v>
      </c>
      <c r="O23" s="118">
        <f t="shared" si="30"/>
        <v>0</v>
      </c>
      <c r="P23" s="118">
        <f t="shared" si="31"/>
        <v>0</v>
      </c>
      <c r="Q23" s="118">
        <f t="shared" si="32"/>
        <v>0</v>
      </c>
      <c r="R23" s="118">
        <f t="shared" si="33"/>
        <v>0</v>
      </c>
      <c r="S23" s="119" t="s">
        <v>95</v>
      </c>
      <c r="T23" s="116" t="s">
        <v>75</v>
      </c>
      <c r="U23" s="116">
        <v>4.0</v>
      </c>
      <c r="V23" s="116">
        <v>8.0</v>
      </c>
      <c r="W23" s="120">
        <v>214.8</v>
      </c>
      <c r="X23" s="121"/>
      <c r="Y23" s="122"/>
      <c r="Z23" s="123"/>
      <c r="AA23" s="123"/>
      <c r="AB23" s="123"/>
      <c r="AC23" s="123"/>
      <c r="AD23" s="123"/>
      <c r="AE23" s="123"/>
      <c r="AF23" s="123"/>
      <c r="AG23" s="123"/>
      <c r="AH23" s="123"/>
      <c r="AI23" s="124"/>
      <c r="AJ23" s="125">
        <f t="shared" si="34"/>
        <v>0</v>
      </c>
      <c r="AK23" s="126" t="str">
        <f t="shared" si="35"/>
        <v>No</v>
      </c>
      <c r="AL23" s="127" t="str">
        <f t="shared" si="36"/>
        <v>No</v>
      </c>
      <c r="AM23" s="9">
        <f t="shared" si="37"/>
        <v>4</v>
      </c>
      <c r="AN23" s="9"/>
      <c r="AO23" s="90"/>
      <c r="AP23" s="90">
        <v>250.0</v>
      </c>
      <c r="AQ23" s="90">
        <v>400.0</v>
      </c>
      <c r="AR23" s="90">
        <v>20.0</v>
      </c>
      <c r="AS23" s="9">
        <f t="shared" si="18"/>
        <v>0</v>
      </c>
      <c r="AT23" s="90">
        <v>0.55376</v>
      </c>
      <c r="AU23" s="90"/>
    </row>
    <row r="24" ht="99.75" customHeight="1">
      <c r="A24" s="9"/>
      <c r="B24" s="104"/>
      <c r="C24" s="105" t="s">
        <v>96</v>
      </c>
      <c r="D24" s="128"/>
      <c r="E24" s="105">
        <v>9.3</v>
      </c>
      <c r="F24" s="107">
        <f t="shared" si="21"/>
        <v>0</v>
      </c>
      <c r="G24" s="107">
        <f t="shared" si="22"/>
        <v>0</v>
      </c>
      <c r="H24" s="107">
        <f t="shared" si="23"/>
        <v>0</v>
      </c>
      <c r="I24" s="107">
        <f t="shared" si="24"/>
        <v>0</v>
      </c>
      <c r="J24" s="107">
        <f t="shared" si="25"/>
        <v>0</v>
      </c>
      <c r="K24" s="107">
        <f t="shared" si="26"/>
        <v>0</v>
      </c>
      <c r="L24" s="107">
        <f t="shared" si="27"/>
        <v>0</v>
      </c>
      <c r="M24" s="107">
        <f t="shared" si="28"/>
        <v>0</v>
      </c>
      <c r="N24" s="107">
        <f t="shared" si="29"/>
        <v>0</v>
      </c>
      <c r="O24" s="107">
        <f t="shared" si="30"/>
        <v>0</v>
      </c>
      <c r="P24" s="107">
        <f t="shared" si="31"/>
        <v>0</v>
      </c>
      <c r="Q24" s="107">
        <f t="shared" si="32"/>
        <v>0</v>
      </c>
      <c r="R24" s="107">
        <f t="shared" si="33"/>
        <v>0</v>
      </c>
      <c r="S24" s="108" t="s">
        <v>97</v>
      </c>
      <c r="T24" s="105" t="s">
        <v>75</v>
      </c>
      <c r="U24" s="105">
        <v>3.0</v>
      </c>
      <c r="V24" s="105">
        <v>18.0</v>
      </c>
      <c r="W24" s="109">
        <v>214.8</v>
      </c>
      <c r="X24" s="110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2"/>
      <c r="AJ24" s="113">
        <f t="shared" si="34"/>
        <v>0</v>
      </c>
      <c r="AK24" s="114" t="str">
        <f t="shared" si="35"/>
        <v>No</v>
      </c>
      <c r="AL24" s="115" t="str">
        <f t="shared" si="36"/>
        <v>No</v>
      </c>
      <c r="AM24" s="9">
        <f t="shared" si="37"/>
        <v>3</v>
      </c>
      <c r="AN24" s="9"/>
      <c r="AO24" s="9"/>
      <c r="AP24" s="9">
        <v>250.0</v>
      </c>
      <c r="AQ24" s="9">
        <v>400.0</v>
      </c>
      <c r="AR24" s="9">
        <v>30.0</v>
      </c>
      <c r="AS24" s="9">
        <f t="shared" si="18"/>
        <v>0</v>
      </c>
      <c r="AT24" s="9">
        <v>0.7554</v>
      </c>
      <c r="AU24" s="9"/>
    </row>
    <row r="25" ht="99.75" customHeight="1">
      <c r="A25" s="9"/>
      <c r="B25" s="104"/>
      <c r="C25" s="116" t="s">
        <v>98</v>
      </c>
      <c r="D25" s="117"/>
      <c r="E25" s="116">
        <v>14.5</v>
      </c>
      <c r="F25" s="118">
        <f t="shared" si="21"/>
        <v>0</v>
      </c>
      <c r="G25" s="118">
        <f t="shared" si="22"/>
        <v>0</v>
      </c>
      <c r="H25" s="118">
        <f t="shared" si="23"/>
        <v>0</v>
      </c>
      <c r="I25" s="118">
        <f t="shared" si="24"/>
        <v>0</v>
      </c>
      <c r="J25" s="118">
        <f t="shared" si="25"/>
        <v>0</v>
      </c>
      <c r="K25" s="118">
        <f t="shared" si="26"/>
        <v>0</v>
      </c>
      <c r="L25" s="118">
        <f t="shared" si="27"/>
        <v>0</v>
      </c>
      <c r="M25" s="118">
        <f t="shared" si="28"/>
        <v>0</v>
      </c>
      <c r="N25" s="118">
        <f t="shared" si="29"/>
        <v>0</v>
      </c>
      <c r="O25" s="118">
        <f t="shared" si="30"/>
        <v>0</v>
      </c>
      <c r="P25" s="118">
        <f t="shared" si="31"/>
        <v>0</v>
      </c>
      <c r="Q25" s="118">
        <f t="shared" si="32"/>
        <v>0</v>
      </c>
      <c r="R25" s="118">
        <f t="shared" si="33"/>
        <v>0</v>
      </c>
      <c r="S25" s="119" t="s">
        <v>99</v>
      </c>
      <c r="T25" s="116" t="s">
        <v>80</v>
      </c>
      <c r="U25" s="116">
        <v>2.0</v>
      </c>
      <c r="V25" s="116">
        <v>24.0</v>
      </c>
      <c r="W25" s="120">
        <v>225.7</v>
      </c>
      <c r="X25" s="121"/>
      <c r="Y25" s="122"/>
      <c r="Z25" s="123"/>
      <c r="AA25" s="123"/>
      <c r="AB25" s="123"/>
      <c r="AC25" s="123"/>
      <c r="AD25" s="123"/>
      <c r="AE25" s="123"/>
      <c r="AF25" s="123"/>
      <c r="AG25" s="123"/>
      <c r="AH25" s="123"/>
      <c r="AI25" s="124"/>
      <c r="AJ25" s="125">
        <f t="shared" si="34"/>
        <v>0</v>
      </c>
      <c r="AK25" s="126" t="str">
        <f t="shared" si="35"/>
        <v>No</v>
      </c>
      <c r="AL25" s="127" t="str">
        <f t="shared" si="36"/>
        <v>No</v>
      </c>
      <c r="AM25" s="9"/>
      <c r="AN25" s="9">
        <f t="shared" ref="AN25:AN29" si="38">U25</f>
        <v>2</v>
      </c>
      <c r="AO25" s="90"/>
      <c r="AP25" s="90">
        <v>200.0</v>
      </c>
      <c r="AQ25" s="90">
        <v>400.0</v>
      </c>
      <c r="AR25" s="90">
        <v>30.0</v>
      </c>
      <c r="AS25" s="9">
        <f t="shared" si="18"/>
        <v>0</v>
      </c>
      <c r="AT25" s="90">
        <v>1.09378</v>
      </c>
      <c r="AU25" s="90"/>
    </row>
    <row r="26" ht="99.75" customHeight="1">
      <c r="A26" s="9"/>
      <c r="B26" s="104"/>
      <c r="C26" s="105" t="s">
        <v>100</v>
      </c>
      <c r="D26" s="128"/>
      <c r="E26" s="105">
        <v>11.5</v>
      </c>
      <c r="F26" s="107">
        <f t="shared" si="21"/>
        <v>0</v>
      </c>
      <c r="G26" s="107">
        <f t="shared" si="22"/>
        <v>0</v>
      </c>
      <c r="H26" s="107">
        <f t="shared" si="23"/>
        <v>0</v>
      </c>
      <c r="I26" s="107">
        <f t="shared" si="24"/>
        <v>0</v>
      </c>
      <c r="J26" s="107">
        <f t="shared" si="25"/>
        <v>0</v>
      </c>
      <c r="K26" s="107">
        <f t="shared" si="26"/>
        <v>0</v>
      </c>
      <c r="L26" s="107">
        <f t="shared" si="27"/>
        <v>0</v>
      </c>
      <c r="M26" s="107">
        <f t="shared" si="28"/>
        <v>0</v>
      </c>
      <c r="N26" s="107">
        <f t="shared" si="29"/>
        <v>0</v>
      </c>
      <c r="O26" s="107">
        <f t="shared" si="30"/>
        <v>0</v>
      </c>
      <c r="P26" s="107">
        <f t="shared" si="31"/>
        <v>0</v>
      </c>
      <c r="Q26" s="107">
        <f t="shared" si="32"/>
        <v>0</v>
      </c>
      <c r="R26" s="107">
        <f t="shared" si="33"/>
        <v>0</v>
      </c>
      <c r="S26" s="108" t="s">
        <v>101</v>
      </c>
      <c r="T26" s="105" t="s">
        <v>83</v>
      </c>
      <c r="U26" s="105">
        <v>1.0</v>
      </c>
      <c r="V26" s="105">
        <v>39.0</v>
      </c>
      <c r="W26" s="109">
        <v>218.0</v>
      </c>
      <c r="X26" s="110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2"/>
      <c r="AJ26" s="113">
        <f t="shared" si="34"/>
        <v>0</v>
      </c>
      <c r="AK26" s="114" t="str">
        <f t="shared" si="35"/>
        <v>No</v>
      </c>
      <c r="AL26" s="115" t="str">
        <f t="shared" si="36"/>
        <v>No</v>
      </c>
      <c r="AM26" s="9"/>
      <c r="AN26" s="9">
        <f t="shared" si="38"/>
        <v>1</v>
      </c>
      <c r="AO26" s="9"/>
      <c r="AP26" s="9">
        <v>150.0</v>
      </c>
      <c r="AQ26" s="9">
        <v>400.0</v>
      </c>
      <c r="AR26" s="9">
        <v>40.0</v>
      </c>
      <c r="AS26" s="9">
        <f t="shared" si="18"/>
        <v>0</v>
      </c>
      <c r="AT26" s="9">
        <v>0.96031</v>
      </c>
      <c r="AU26" s="9"/>
    </row>
    <row r="27" ht="99.75" customHeight="1">
      <c r="A27" s="9"/>
      <c r="B27" s="104"/>
      <c r="C27" s="116" t="s">
        <v>102</v>
      </c>
      <c r="D27" s="117"/>
      <c r="E27" s="116">
        <v>18.0</v>
      </c>
      <c r="F27" s="118">
        <f t="shared" si="21"/>
        <v>0</v>
      </c>
      <c r="G27" s="118">
        <f t="shared" si="22"/>
        <v>0</v>
      </c>
      <c r="H27" s="118">
        <f t="shared" si="23"/>
        <v>0</v>
      </c>
      <c r="I27" s="118">
        <f t="shared" si="24"/>
        <v>0</v>
      </c>
      <c r="J27" s="118">
        <f t="shared" si="25"/>
        <v>0</v>
      </c>
      <c r="K27" s="118">
        <f t="shared" si="26"/>
        <v>0</v>
      </c>
      <c r="L27" s="118">
        <f t="shared" si="27"/>
        <v>0</v>
      </c>
      <c r="M27" s="118">
        <f t="shared" si="28"/>
        <v>0</v>
      </c>
      <c r="N27" s="118">
        <f t="shared" si="29"/>
        <v>0</v>
      </c>
      <c r="O27" s="118">
        <f t="shared" si="30"/>
        <v>0</v>
      </c>
      <c r="P27" s="118">
        <f t="shared" si="31"/>
        <v>0</v>
      </c>
      <c r="Q27" s="118">
        <f t="shared" si="32"/>
        <v>0</v>
      </c>
      <c r="R27" s="118">
        <f t="shared" si="33"/>
        <v>0</v>
      </c>
      <c r="S27" s="119" t="s">
        <v>103</v>
      </c>
      <c r="T27" s="116" t="s">
        <v>66</v>
      </c>
      <c r="U27" s="116">
        <v>1.0</v>
      </c>
      <c r="V27" s="116">
        <v>55.0</v>
      </c>
      <c r="W27" s="120">
        <v>310.7</v>
      </c>
      <c r="X27" s="121"/>
      <c r="Y27" s="122"/>
      <c r="Z27" s="123"/>
      <c r="AA27" s="123"/>
      <c r="AB27" s="123"/>
      <c r="AC27" s="123"/>
      <c r="AD27" s="123"/>
      <c r="AE27" s="123"/>
      <c r="AF27" s="123"/>
      <c r="AG27" s="123"/>
      <c r="AH27" s="123"/>
      <c r="AI27" s="124"/>
      <c r="AJ27" s="125">
        <f t="shared" si="34"/>
        <v>0</v>
      </c>
      <c r="AK27" s="126" t="str">
        <f t="shared" si="35"/>
        <v>No</v>
      </c>
      <c r="AL27" s="127" t="str">
        <f t="shared" si="36"/>
        <v>No</v>
      </c>
      <c r="AM27" s="9"/>
      <c r="AN27" s="9">
        <f t="shared" si="38"/>
        <v>1</v>
      </c>
      <c r="AO27" s="90"/>
      <c r="AP27" s="90">
        <v>180.0</v>
      </c>
      <c r="AQ27" s="90">
        <v>500.0</v>
      </c>
      <c r="AR27" s="90">
        <v>50.0</v>
      </c>
      <c r="AS27" s="9">
        <f t="shared" si="18"/>
        <v>0</v>
      </c>
      <c r="AT27" s="90">
        <v>1.53794</v>
      </c>
      <c r="AU27" s="90"/>
    </row>
    <row r="28" ht="99.75" customHeight="1">
      <c r="A28" s="9"/>
      <c r="B28" s="132"/>
      <c r="C28" s="133" t="s">
        <v>104</v>
      </c>
      <c r="D28" s="158"/>
      <c r="E28" s="133">
        <v>28.0</v>
      </c>
      <c r="F28" s="136">
        <f t="shared" si="21"/>
        <v>0</v>
      </c>
      <c r="G28" s="136">
        <f t="shared" si="22"/>
        <v>0</v>
      </c>
      <c r="H28" s="136">
        <f t="shared" si="23"/>
        <v>0</v>
      </c>
      <c r="I28" s="136">
        <f t="shared" si="24"/>
        <v>0</v>
      </c>
      <c r="J28" s="136">
        <f t="shared" si="25"/>
        <v>0</v>
      </c>
      <c r="K28" s="136">
        <f t="shared" si="26"/>
        <v>0</v>
      </c>
      <c r="L28" s="136">
        <f t="shared" si="27"/>
        <v>0</v>
      </c>
      <c r="M28" s="136">
        <f t="shared" si="28"/>
        <v>0</v>
      </c>
      <c r="N28" s="136">
        <f t="shared" si="29"/>
        <v>0</v>
      </c>
      <c r="O28" s="136">
        <f t="shared" si="30"/>
        <v>0</v>
      </c>
      <c r="P28" s="136">
        <f t="shared" si="31"/>
        <v>0</v>
      </c>
      <c r="Q28" s="136">
        <f t="shared" si="32"/>
        <v>0</v>
      </c>
      <c r="R28" s="136">
        <f t="shared" si="33"/>
        <v>0</v>
      </c>
      <c r="S28" s="137" t="s">
        <v>105</v>
      </c>
      <c r="T28" s="133" t="s">
        <v>66</v>
      </c>
      <c r="U28" s="133">
        <v>1.0</v>
      </c>
      <c r="V28" s="133">
        <v>67.0</v>
      </c>
      <c r="W28" s="138">
        <v>419.7</v>
      </c>
      <c r="X28" s="139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1"/>
      <c r="AJ28" s="142">
        <f t="shared" si="34"/>
        <v>0</v>
      </c>
      <c r="AK28" s="143" t="str">
        <f t="shared" si="35"/>
        <v>No</v>
      </c>
      <c r="AL28" s="144" t="str">
        <f t="shared" si="36"/>
        <v>No</v>
      </c>
      <c r="AM28" s="9"/>
      <c r="AN28" s="9">
        <f t="shared" si="38"/>
        <v>1</v>
      </c>
      <c r="AO28" s="9"/>
      <c r="AP28" s="9">
        <v>200.0</v>
      </c>
      <c r="AQ28" s="9">
        <v>600.0</v>
      </c>
      <c r="AR28" s="9">
        <v>60.0</v>
      </c>
      <c r="AS28" s="9">
        <f t="shared" si="18"/>
        <v>0</v>
      </c>
      <c r="AT28" s="9">
        <v>2.23381</v>
      </c>
      <c r="AU28" s="9"/>
    </row>
    <row r="29" ht="49.5" customHeight="1">
      <c r="A29" s="9"/>
      <c r="B29" s="79"/>
      <c r="C29" s="47"/>
      <c r="D29" s="48"/>
      <c r="E29" s="145"/>
      <c r="F29" s="146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47"/>
      <c r="T29" s="148"/>
      <c r="U29" s="148"/>
      <c r="V29" s="149"/>
      <c r="W29" s="150"/>
      <c r="X29" s="151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3"/>
      <c r="AJ29" s="154"/>
      <c r="AK29" s="126"/>
      <c r="AL29" s="155"/>
      <c r="AM29" s="9" t="str">
        <f>U29</f>
        <v/>
      </c>
      <c r="AN29" s="9" t="str">
        <f t="shared" si="38"/>
        <v/>
      </c>
      <c r="AO29" s="90"/>
      <c r="AP29" s="90"/>
      <c r="AQ29" s="90"/>
      <c r="AR29" s="90"/>
      <c r="AS29" s="9">
        <f t="shared" si="18"/>
        <v>0</v>
      </c>
      <c r="AT29" s="90"/>
      <c r="AU29" s="90"/>
    </row>
    <row r="30" ht="99.75" customHeight="1">
      <c r="A30" s="9"/>
      <c r="B30" s="91"/>
      <c r="C30" s="92" t="s">
        <v>106</v>
      </c>
      <c r="D30" s="93" t="s">
        <v>19</v>
      </c>
      <c r="E30" s="92">
        <v>52.0</v>
      </c>
      <c r="F30" s="94">
        <f t="shared" ref="F30:F46" si="39">SUM(X30:AI30)*E30</f>
        <v>0</v>
      </c>
      <c r="G30" s="94">
        <f t="shared" ref="G30:G46" si="40">X30*U30</f>
        <v>0</v>
      </c>
      <c r="H30" s="94">
        <f t="shared" ref="H30:H46" si="41">Y30*U30</f>
        <v>0</v>
      </c>
      <c r="I30" s="94">
        <f t="shared" ref="I30:I46" si="42">Z30*U30</f>
        <v>0</v>
      </c>
      <c r="J30" s="94">
        <f t="shared" ref="J30:J46" si="43">AA30*U30</f>
        <v>0</v>
      </c>
      <c r="K30" s="94">
        <f t="shared" ref="K30:K46" si="44">AB30*U30</f>
        <v>0</v>
      </c>
      <c r="L30" s="94">
        <f t="shared" ref="L30:L46" si="45">AC30*U30</f>
        <v>0</v>
      </c>
      <c r="M30" s="94">
        <f t="shared" ref="M30:M46" si="46">AD30*U30</f>
        <v>0</v>
      </c>
      <c r="N30" s="94">
        <f t="shared" ref="N30:N46" si="47">AE30*U30</f>
        <v>0</v>
      </c>
      <c r="O30" s="94">
        <f t="shared" ref="O30:O46" si="48">AF30*U30</f>
        <v>0</v>
      </c>
      <c r="P30" s="94">
        <f t="shared" ref="P30:P46" si="49">AG30*U30</f>
        <v>0</v>
      </c>
      <c r="Q30" s="94">
        <f t="shared" ref="Q30:Q46" si="50">AH30*U30</f>
        <v>0</v>
      </c>
      <c r="R30" s="94">
        <f t="shared" ref="R30:R46" si="51">AI30*U30</f>
        <v>0</v>
      </c>
      <c r="S30" s="95" t="s">
        <v>107</v>
      </c>
      <c r="T30" s="92" t="s">
        <v>66</v>
      </c>
      <c r="U30" s="92">
        <v>2.0</v>
      </c>
      <c r="V30" s="92">
        <v>0.0</v>
      </c>
      <c r="W30" s="157">
        <v>763.0</v>
      </c>
      <c r="X30" s="97"/>
      <c r="Y30" s="98"/>
      <c r="Z30" s="99"/>
      <c r="AA30" s="99"/>
      <c r="AB30" s="99"/>
      <c r="AC30" s="99"/>
      <c r="AD30" s="99"/>
      <c r="AE30" s="99"/>
      <c r="AF30" s="99"/>
      <c r="AG30" s="99"/>
      <c r="AH30" s="99"/>
      <c r="AI30" s="100"/>
      <c r="AJ30" s="101">
        <f t="shared" ref="AJ30:AJ46" si="52">W30*X30+W30*Y30+W30*Z30+W30*AA30+W30*AB30+W30*AC30+W30*AD30+W30*AE30+W30*AF30+W30*AG30+W30*AH30+W30*AI30</f>
        <v>0</v>
      </c>
      <c r="AK30" s="102" t="str">
        <f t="shared" ref="AK30:AK46" si="53">IF(SUM(X30:AI30)&gt;0,"Yes","No")</f>
        <v>No</v>
      </c>
      <c r="AL30" s="103" t="str">
        <f t="shared" ref="AL30:AL46" si="54">IF(D30="New","Yes","No")</f>
        <v>Yes</v>
      </c>
      <c r="AM30" s="9"/>
      <c r="AN30" s="9"/>
      <c r="AO30" s="90"/>
      <c r="AP30" s="90"/>
      <c r="AQ30" s="90"/>
      <c r="AR30" s="90"/>
      <c r="AS30" s="9">
        <f t="shared" si="18"/>
        <v>0</v>
      </c>
      <c r="AT30" s="90"/>
      <c r="AU30" s="90"/>
    </row>
    <row r="31" ht="99.75" customHeight="1">
      <c r="A31" s="9"/>
      <c r="B31" s="104"/>
      <c r="C31" s="105" t="s">
        <v>108</v>
      </c>
      <c r="D31" s="106"/>
      <c r="E31" s="105">
        <v>6.4</v>
      </c>
      <c r="F31" s="107">
        <f t="shared" si="39"/>
        <v>0</v>
      </c>
      <c r="G31" s="107">
        <f t="shared" si="40"/>
        <v>0</v>
      </c>
      <c r="H31" s="107">
        <f t="shared" si="41"/>
        <v>0</v>
      </c>
      <c r="I31" s="107">
        <f t="shared" si="42"/>
        <v>0</v>
      </c>
      <c r="J31" s="107">
        <f t="shared" si="43"/>
        <v>0</v>
      </c>
      <c r="K31" s="107">
        <f t="shared" si="44"/>
        <v>0</v>
      </c>
      <c r="L31" s="107">
        <f t="shared" si="45"/>
        <v>0</v>
      </c>
      <c r="M31" s="107">
        <f t="shared" si="46"/>
        <v>0</v>
      </c>
      <c r="N31" s="107">
        <f t="shared" si="47"/>
        <v>0</v>
      </c>
      <c r="O31" s="107">
        <f t="shared" si="48"/>
        <v>0</v>
      </c>
      <c r="P31" s="107">
        <f t="shared" si="49"/>
        <v>0</v>
      </c>
      <c r="Q31" s="107">
        <f t="shared" si="50"/>
        <v>0</v>
      </c>
      <c r="R31" s="107">
        <f t="shared" si="51"/>
        <v>0</v>
      </c>
      <c r="S31" s="108" t="s">
        <v>109</v>
      </c>
      <c r="T31" s="105" t="s">
        <v>75</v>
      </c>
      <c r="U31" s="105">
        <v>3.0</v>
      </c>
      <c r="V31" s="105">
        <v>0.0</v>
      </c>
      <c r="W31" s="131">
        <v>335.8</v>
      </c>
      <c r="X31" s="110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2"/>
      <c r="AJ31" s="113">
        <f t="shared" si="52"/>
        <v>0</v>
      </c>
      <c r="AK31" s="114" t="str">
        <f t="shared" si="53"/>
        <v>No</v>
      </c>
      <c r="AL31" s="115" t="str">
        <f t="shared" si="54"/>
        <v>No</v>
      </c>
      <c r="AM31" s="9">
        <f t="shared" ref="AM31:AM32" si="55">U31</f>
        <v>3</v>
      </c>
      <c r="AN31" s="9"/>
      <c r="AO31" s="9"/>
      <c r="AP31" s="9">
        <v>300.0</v>
      </c>
      <c r="AQ31" s="9">
        <v>400.0</v>
      </c>
      <c r="AR31" s="9">
        <v>30.0</v>
      </c>
      <c r="AS31" s="9">
        <f t="shared" si="18"/>
        <v>0</v>
      </c>
      <c r="AT31" s="9">
        <v>0.5784</v>
      </c>
      <c r="AU31" s="9"/>
    </row>
    <row r="32" ht="99.75" customHeight="1">
      <c r="A32" s="9"/>
      <c r="B32" s="104"/>
      <c r="C32" s="116" t="s">
        <v>110</v>
      </c>
      <c r="D32" s="117"/>
      <c r="E32" s="116">
        <v>6.6</v>
      </c>
      <c r="F32" s="118">
        <f t="shared" si="39"/>
        <v>0</v>
      </c>
      <c r="G32" s="118">
        <f t="shared" si="40"/>
        <v>0</v>
      </c>
      <c r="H32" s="118">
        <f t="shared" si="41"/>
        <v>0</v>
      </c>
      <c r="I32" s="118">
        <f t="shared" si="42"/>
        <v>0</v>
      </c>
      <c r="J32" s="118">
        <f t="shared" si="43"/>
        <v>0</v>
      </c>
      <c r="K32" s="118">
        <f t="shared" si="44"/>
        <v>0</v>
      </c>
      <c r="L32" s="118">
        <f t="shared" si="45"/>
        <v>0</v>
      </c>
      <c r="M32" s="118">
        <f t="shared" si="46"/>
        <v>0</v>
      </c>
      <c r="N32" s="118">
        <f t="shared" si="47"/>
        <v>0</v>
      </c>
      <c r="O32" s="118">
        <f t="shared" si="48"/>
        <v>0</v>
      </c>
      <c r="P32" s="118">
        <f t="shared" si="49"/>
        <v>0</v>
      </c>
      <c r="Q32" s="118">
        <f t="shared" si="50"/>
        <v>0</v>
      </c>
      <c r="R32" s="118">
        <f t="shared" si="51"/>
        <v>0</v>
      </c>
      <c r="S32" s="119" t="s">
        <v>111</v>
      </c>
      <c r="T32" s="116" t="s">
        <v>80</v>
      </c>
      <c r="U32" s="116">
        <v>2.0</v>
      </c>
      <c r="V32" s="116">
        <v>0.0</v>
      </c>
      <c r="W32" s="129">
        <v>233.3</v>
      </c>
      <c r="X32" s="121"/>
      <c r="Y32" s="122"/>
      <c r="Z32" s="123"/>
      <c r="AA32" s="123"/>
      <c r="AB32" s="123"/>
      <c r="AC32" s="123"/>
      <c r="AD32" s="123"/>
      <c r="AE32" s="123"/>
      <c r="AF32" s="123"/>
      <c r="AG32" s="123"/>
      <c r="AH32" s="123"/>
      <c r="AI32" s="124"/>
      <c r="AJ32" s="125">
        <f t="shared" si="52"/>
        <v>0</v>
      </c>
      <c r="AK32" s="126" t="str">
        <f t="shared" si="53"/>
        <v>No</v>
      </c>
      <c r="AL32" s="127" t="str">
        <f t="shared" si="54"/>
        <v>No</v>
      </c>
      <c r="AM32" s="9">
        <f t="shared" si="55"/>
        <v>2</v>
      </c>
      <c r="AN32" s="9"/>
      <c r="AO32" s="90"/>
      <c r="AP32" s="90">
        <v>250.0</v>
      </c>
      <c r="AQ32" s="90">
        <v>400.0</v>
      </c>
      <c r="AR32" s="90">
        <v>40.0</v>
      </c>
      <c r="AS32" s="9">
        <f t="shared" si="18"/>
        <v>0</v>
      </c>
      <c r="AT32" s="90">
        <v>0.58484</v>
      </c>
      <c r="AU32" s="90"/>
    </row>
    <row r="33" ht="99.75" customHeight="1">
      <c r="A33" s="9"/>
      <c r="B33" s="104"/>
      <c r="C33" s="105" t="s">
        <v>112</v>
      </c>
      <c r="D33" s="128"/>
      <c r="E33" s="105">
        <v>4.76</v>
      </c>
      <c r="F33" s="107">
        <f t="shared" si="39"/>
        <v>0</v>
      </c>
      <c r="G33" s="107">
        <f t="shared" si="40"/>
        <v>0</v>
      </c>
      <c r="H33" s="107">
        <f t="shared" si="41"/>
        <v>0</v>
      </c>
      <c r="I33" s="107">
        <f t="shared" si="42"/>
        <v>0</v>
      </c>
      <c r="J33" s="107">
        <f t="shared" si="43"/>
        <v>0</v>
      </c>
      <c r="K33" s="107">
        <f t="shared" si="44"/>
        <v>0</v>
      </c>
      <c r="L33" s="107">
        <f t="shared" si="45"/>
        <v>0</v>
      </c>
      <c r="M33" s="107">
        <f t="shared" si="46"/>
        <v>0</v>
      </c>
      <c r="N33" s="107">
        <f t="shared" si="47"/>
        <v>0</v>
      </c>
      <c r="O33" s="107">
        <f t="shared" si="48"/>
        <v>0</v>
      </c>
      <c r="P33" s="107">
        <f t="shared" si="49"/>
        <v>0</v>
      </c>
      <c r="Q33" s="107">
        <f t="shared" si="50"/>
        <v>0</v>
      </c>
      <c r="R33" s="107">
        <f t="shared" si="51"/>
        <v>0</v>
      </c>
      <c r="S33" s="108" t="s">
        <v>113</v>
      </c>
      <c r="T33" s="105" t="s">
        <v>80</v>
      </c>
      <c r="U33" s="105">
        <v>1.0</v>
      </c>
      <c r="V33" s="105">
        <v>0.0</v>
      </c>
      <c r="W33" s="131">
        <v>163.5</v>
      </c>
      <c r="X33" s="110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2"/>
      <c r="AJ33" s="113">
        <f t="shared" si="52"/>
        <v>0</v>
      </c>
      <c r="AK33" s="114" t="str">
        <f t="shared" si="53"/>
        <v>No</v>
      </c>
      <c r="AL33" s="115" t="str">
        <f t="shared" si="54"/>
        <v>No</v>
      </c>
      <c r="AM33" s="9"/>
      <c r="AN33" s="9">
        <f t="shared" ref="AN33:AN37" si="56">U33</f>
        <v>1</v>
      </c>
      <c r="AO33" s="9"/>
      <c r="AP33" s="9">
        <v>150.0</v>
      </c>
      <c r="AQ33" s="9">
        <v>400.0</v>
      </c>
      <c r="AR33" s="9">
        <v>30.0</v>
      </c>
      <c r="AS33" s="9">
        <f t="shared" si="18"/>
        <v>0</v>
      </c>
      <c r="AT33" s="9">
        <v>0.39317</v>
      </c>
      <c r="AU33" s="9"/>
    </row>
    <row r="34" ht="99.75" customHeight="1">
      <c r="A34" s="9"/>
      <c r="B34" s="104"/>
      <c r="C34" s="116" t="s">
        <v>114</v>
      </c>
      <c r="D34" s="117"/>
      <c r="E34" s="116">
        <v>6.5</v>
      </c>
      <c r="F34" s="118">
        <f t="shared" si="39"/>
        <v>0</v>
      </c>
      <c r="G34" s="118">
        <f t="shared" si="40"/>
        <v>0</v>
      </c>
      <c r="H34" s="118">
        <f t="shared" si="41"/>
        <v>0</v>
      </c>
      <c r="I34" s="118">
        <f t="shared" si="42"/>
        <v>0</v>
      </c>
      <c r="J34" s="118">
        <f t="shared" si="43"/>
        <v>0</v>
      </c>
      <c r="K34" s="118">
        <f t="shared" si="44"/>
        <v>0</v>
      </c>
      <c r="L34" s="118">
        <f t="shared" si="45"/>
        <v>0</v>
      </c>
      <c r="M34" s="118">
        <f t="shared" si="46"/>
        <v>0</v>
      </c>
      <c r="N34" s="118">
        <f t="shared" si="47"/>
        <v>0</v>
      </c>
      <c r="O34" s="118">
        <f t="shared" si="48"/>
        <v>0</v>
      </c>
      <c r="P34" s="118">
        <f t="shared" si="49"/>
        <v>0</v>
      </c>
      <c r="Q34" s="118">
        <f t="shared" si="50"/>
        <v>0</v>
      </c>
      <c r="R34" s="118">
        <f t="shared" si="51"/>
        <v>0</v>
      </c>
      <c r="S34" s="119" t="s">
        <v>115</v>
      </c>
      <c r="T34" s="116" t="s">
        <v>80</v>
      </c>
      <c r="U34" s="116">
        <v>1.0</v>
      </c>
      <c r="V34" s="116">
        <v>0.0</v>
      </c>
      <c r="W34" s="129">
        <v>185.3</v>
      </c>
      <c r="X34" s="121"/>
      <c r="Y34" s="122"/>
      <c r="Z34" s="123"/>
      <c r="AA34" s="123"/>
      <c r="AB34" s="123"/>
      <c r="AC34" s="123"/>
      <c r="AD34" s="123"/>
      <c r="AE34" s="123"/>
      <c r="AF34" s="123"/>
      <c r="AG34" s="123"/>
      <c r="AH34" s="123"/>
      <c r="AI34" s="124"/>
      <c r="AJ34" s="125">
        <f t="shared" si="52"/>
        <v>0</v>
      </c>
      <c r="AK34" s="126" t="str">
        <f t="shared" si="53"/>
        <v>No</v>
      </c>
      <c r="AL34" s="127" t="str">
        <f t="shared" si="54"/>
        <v>No</v>
      </c>
      <c r="AM34" s="9"/>
      <c r="AN34" s="9">
        <f t="shared" si="56"/>
        <v>1</v>
      </c>
      <c r="AO34" s="90"/>
      <c r="AP34" s="90">
        <v>150.0</v>
      </c>
      <c r="AQ34" s="90">
        <v>400.0</v>
      </c>
      <c r="AR34" s="90">
        <v>35.0</v>
      </c>
      <c r="AS34" s="9">
        <f t="shared" si="18"/>
        <v>0</v>
      </c>
      <c r="AT34" s="90">
        <v>0.52339</v>
      </c>
      <c r="AU34" s="90"/>
    </row>
    <row r="35" ht="99.75" customHeight="1">
      <c r="A35" s="9"/>
      <c r="B35" s="104"/>
      <c r="C35" s="105" t="s">
        <v>116</v>
      </c>
      <c r="D35" s="128"/>
      <c r="E35" s="105">
        <v>8.35</v>
      </c>
      <c r="F35" s="107">
        <f t="shared" si="39"/>
        <v>0</v>
      </c>
      <c r="G35" s="107">
        <f t="shared" si="40"/>
        <v>0</v>
      </c>
      <c r="H35" s="107">
        <f t="shared" si="41"/>
        <v>0</v>
      </c>
      <c r="I35" s="107">
        <f t="shared" si="42"/>
        <v>0</v>
      </c>
      <c r="J35" s="107">
        <f t="shared" si="43"/>
        <v>0</v>
      </c>
      <c r="K35" s="107">
        <f t="shared" si="44"/>
        <v>0</v>
      </c>
      <c r="L35" s="107">
        <f t="shared" si="45"/>
        <v>0</v>
      </c>
      <c r="M35" s="107">
        <f t="shared" si="46"/>
        <v>0</v>
      </c>
      <c r="N35" s="107">
        <f t="shared" si="47"/>
        <v>0</v>
      </c>
      <c r="O35" s="107">
        <f t="shared" si="48"/>
        <v>0</v>
      </c>
      <c r="P35" s="107">
        <f t="shared" si="49"/>
        <v>0</v>
      </c>
      <c r="Q35" s="107">
        <f t="shared" si="50"/>
        <v>0</v>
      </c>
      <c r="R35" s="107">
        <f t="shared" si="51"/>
        <v>0</v>
      </c>
      <c r="S35" s="108" t="s">
        <v>117</v>
      </c>
      <c r="T35" s="105" t="s">
        <v>80</v>
      </c>
      <c r="U35" s="105">
        <v>1.0</v>
      </c>
      <c r="V35" s="105">
        <v>0.0</v>
      </c>
      <c r="W35" s="131">
        <v>261.6</v>
      </c>
      <c r="X35" s="110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2"/>
      <c r="AJ35" s="113">
        <f t="shared" si="52"/>
        <v>0</v>
      </c>
      <c r="AK35" s="114" t="str">
        <f t="shared" si="53"/>
        <v>No</v>
      </c>
      <c r="AL35" s="115" t="str">
        <f t="shared" si="54"/>
        <v>No</v>
      </c>
      <c r="AM35" s="9"/>
      <c r="AN35" s="9">
        <f t="shared" si="56"/>
        <v>1</v>
      </c>
      <c r="AO35" s="9"/>
      <c r="AP35" s="9">
        <v>150.0</v>
      </c>
      <c r="AQ35" s="9">
        <v>500.0</v>
      </c>
      <c r="AR35" s="9">
        <v>40.0</v>
      </c>
      <c r="AS35" s="9">
        <f t="shared" si="18"/>
        <v>0</v>
      </c>
      <c r="AT35" s="9">
        <v>0.66848</v>
      </c>
      <c r="AU35" s="9"/>
    </row>
    <row r="36" ht="99.75" customHeight="1">
      <c r="A36" s="9"/>
      <c r="B36" s="104"/>
      <c r="C36" s="116" t="s">
        <v>118</v>
      </c>
      <c r="D36" s="117"/>
      <c r="E36" s="116">
        <v>11.1</v>
      </c>
      <c r="F36" s="118">
        <f t="shared" si="39"/>
        <v>0</v>
      </c>
      <c r="G36" s="118">
        <f t="shared" si="40"/>
        <v>0</v>
      </c>
      <c r="H36" s="118">
        <f t="shared" si="41"/>
        <v>0</v>
      </c>
      <c r="I36" s="118">
        <f t="shared" si="42"/>
        <v>0</v>
      </c>
      <c r="J36" s="118">
        <f t="shared" si="43"/>
        <v>0</v>
      </c>
      <c r="K36" s="118">
        <f t="shared" si="44"/>
        <v>0</v>
      </c>
      <c r="L36" s="118">
        <f t="shared" si="45"/>
        <v>0</v>
      </c>
      <c r="M36" s="118">
        <f t="shared" si="46"/>
        <v>0</v>
      </c>
      <c r="N36" s="118">
        <f t="shared" si="47"/>
        <v>0</v>
      </c>
      <c r="O36" s="118">
        <f t="shared" si="48"/>
        <v>0</v>
      </c>
      <c r="P36" s="118">
        <f t="shared" si="49"/>
        <v>0</v>
      </c>
      <c r="Q36" s="118">
        <f t="shared" si="50"/>
        <v>0</v>
      </c>
      <c r="R36" s="118">
        <f t="shared" si="51"/>
        <v>0</v>
      </c>
      <c r="S36" s="119" t="s">
        <v>119</v>
      </c>
      <c r="T36" s="116" t="s">
        <v>83</v>
      </c>
      <c r="U36" s="116">
        <v>1.0</v>
      </c>
      <c r="V36" s="116">
        <v>0.0</v>
      </c>
      <c r="W36" s="129">
        <v>280.2</v>
      </c>
      <c r="X36" s="121"/>
      <c r="Y36" s="122"/>
      <c r="Z36" s="123"/>
      <c r="AA36" s="123"/>
      <c r="AB36" s="123"/>
      <c r="AC36" s="123"/>
      <c r="AD36" s="123"/>
      <c r="AE36" s="123"/>
      <c r="AF36" s="123"/>
      <c r="AG36" s="123"/>
      <c r="AH36" s="123"/>
      <c r="AI36" s="124"/>
      <c r="AJ36" s="125">
        <f t="shared" si="52"/>
        <v>0</v>
      </c>
      <c r="AK36" s="126" t="str">
        <f t="shared" si="53"/>
        <v>No</v>
      </c>
      <c r="AL36" s="127" t="str">
        <f t="shared" si="54"/>
        <v>No</v>
      </c>
      <c r="AM36" s="9"/>
      <c r="AN36" s="9">
        <f t="shared" si="56"/>
        <v>1</v>
      </c>
      <c r="AO36" s="90"/>
      <c r="AP36" s="90">
        <v>150.0</v>
      </c>
      <c r="AQ36" s="90">
        <v>600.0</v>
      </c>
      <c r="AR36" s="90">
        <v>45.0</v>
      </c>
      <c r="AS36" s="9">
        <f t="shared" si="18"/>
        <v>0</v>
      </c>
      <c r="AT36" s="90">
        <v>0.8482</v>
      </c>
      <c r="AU36" s="90"/>
    </row>
    <row r="37" ht="99.75" customHeight="1">
      <c r="A37" s="9"/>
      <c r="B37" s="104"/>
      <c r="C37" s="105" t="s">
        <v>120</v>
      </c>
      <c r="D37" s="128"/>
      <c r="E37" s="105">
        <v>13.0</v>
      </c>
      <c r="F37" s="107">
        <f t="shared" si="39"/>
        <v>0</v>
      </c>
      <c r="G37" s="107">
        <f t="shared" si="40"/>
        <v>0</v>
      </c>
      <c r="H37" s="107">
        <f t="shared" si="41"/>
        <v>0</v>
      </c>
      <c r="I37" s="107">
        <f t="shared" si="42"/>
        <v>0</v>
      </c>
      <c r="J37" s="107">
        <f t="shared" si="43"/>
        <v>0</v>
      </c>
      <c r="K37" s="107">
        <f t="shared" si="44"/>
        <v>0</v>
      </c>
      <c r="L37" s="107">
        <f t="shared" si="45"/>
        <v>0</v>
      </c>
      <c r="M37" s="107">
        <f t="shared" si="46"/>
        <v>0</v>
      </c>
      <c r="N37" s="107">
        <f t="shared" si="47"/>
        <v>0</v>
      </c>
      <c r="O37" s="107">
        <f t="shared" si="48"/>
        <v>0</v>
      </c>
      <c r="P37" s="107">
        <f t="shared" si="49"/>
        <v>0</v>
      </c>
      <c r="Q37" s="107">
        <f t="shared" si="50"/>
        <v>0</v>
      </c>
      <c r="R37" s="107">
        <f t="shared" si="51"/>
        <v>0</v>
      </c>
      <c r="S37" s="108" t="s">
        <v>121</v>
      </c>
      <c r="T37" s="105" t="s">
        <v>83</v>
      </c>
      <c r="U37" s="105">
        <v>1.0</v>
      </c>
      <c r="V37" s="105">
        <v>0.0</v>
      </c>
      <c r="W37" s="131">
        <v>303.1</v>
      </c>
      <c r="X37" s="110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2"/>
      <c r="AJ37" s="113">
        <f t="shared" si="52"/>
        <v>0</v>
      </c>
      <c r="AK37" s="114" t="str">
        <f t="shared" si="53"/>
        <v>No</v>
      </c>
      <c r="AL37" s="115" t="str">
        <f t="shared" si="54"/>
        <v>No</v>
      </c>
      <c r="AM37" s="9"/>
      <c r="AN37" s="9">
        <f t="shared" si="56"/>
        <v>1</v>
      </c>
      <c r="AO37" s="9"/>
      <c r="AP37" s="9">
        <v>150.0</v>
      </c>
      <c r="AQ37" s="9">
        <v>600.0</v>
      </c>
      <c r="AR37" s="9">
        <v>55.0</v>
      </c>
      <c r="AS37" s="9">
        <f t="shared" si="18"/>
        <v>0</v>
      </c>
      <c r="AT37" s="9">
        <v>1.02662</v>
      </c>
      <c r="AU37" s="9"/>
    </row>
    <row r="38" ht="99.75" customHeight="1">
      <c r="A38" s="9"/>
      <c r="B38" s="104"/>
      <c r="C38" s="116" t="s">
        <v>122</v>
      </c>
      <c r="D38" s="117"/>
      <c r="E38" s="116">
        <v>16.7</v>
      </c>
      <c r="F38" s="118">
        <f t="shared" si="39"/>
        <v>0</v>
      </c>
      <c r="G38" s="118">
        <f t="shared" si="40"/>
        <v>0</v>
      </c>
      <c r="H38" s="118">
        <f t="shared" si="41"/>
        <v>0</v>
      </c>
      <c r="I38" s="118">
        <f t="shared" si="42"/>
        <v>0</v>
      </c>
      <c r="J38" s="118">
        <f t="shared" si="43"/>
        <v>0</v>
      </c>
      <c r="K38" s="118">
        <f t="shared" si="44"/>
        <v>0</v>
      </c>
      <c r="L38" s="118">
        <f t="shared" si="45"/>
        <v>0</v>
      </c>
      <c r="M38" s="118">
        <f t="shared" si="46"/>
        <v>0</v>
      </c>
      <c r="N38" s="118">
        <f t="shared" si="47"/>
        <v>0</v>
      </c>
      <c r="O38" s="118">
        <f t="shared" si="48"/>
        <v>0</v>
      </c>
      <c r="P38" s="118">
        <f t="shared" si="49"/>
        <v>0</v>
      </c>
      <c r="Q38" s="118">
        <f t="shared" si="50"/>
        <v>0</v>
      </c>
      <c r="R38" s="118">
        <f t="shared" si="51"/>
        <v>0</v>
      </c>
      <c r="S38" s="119" t="s">
        <v>123</v>
      </c>
      <c r="T38" s="116" t="s">
        <v>80</v>
      </c>
      <c r="U38" s="116">
        <v>4.0</v>
      </c>
      <c r="V38" s="116">
        <v>0.0</v>
      </c>
      <c r="W38" s="129">
        <v>560.3</v>
      </c>
      <c r="X38" s="121"/>
      <c r="Y38" s="122"/>
      <c r="Z38" s="123"/>
      <c r="AA38" s="123"/>
      <c r="AB38" s="123"/>
      <c r="AC38" s="123"/>
      <c r="AD38" s="123"/>
      <c r="AE38" s="123"/>
      <c r="AF38" s="123"/>
      <c r="AG38" s="123"/>
      <c r="AH38" s="123"/>
      <c r="AI38" s="124"/>
      <c r="AJ38" s="125">
        <f t="shared" si="52"/>
        <v>0</v>
      </c>
      <c r="AK38" s="126" t="str">
        <f t="shared" si="53"/>
        <v>No</v>
      </c>
      <c r="AL38" s="127" t="str">
        <f t="shared" si="54"/>
        <v>No</v>
      </c>
      <c r="AM38" s="9">
        <v>2.0</v>
      </c>
      <c r="AN38" s="9">
        <v>2.0</v>
      </c>
      <c r="AO38" s="90"/>
      <c r="AP38" s="90">
        <v>400.0</v>
      </c>
      <c r="AQ38" s="90">
        <v>800.0</v>
      </c>
      <c r="AR38" s="90">
        <v>100.0</v>
      </c>
      <c r="AS38" s="9">
        <f t="shared" si="18"/>
        <v>0</v>
      </c>
      <c r="AT38" s="90">
        <v>1.40178</v>
      </c>
      <c r="AU38" s="90"/>
    </row>
    <row r="39" ht="99.75" customHeight="1">
      <c r="A39" s="9"/>
      <c r="B39" s="104"/>
      <c r="C39" s="105" t="s">
        <v>124</v>
      </c>
      <c r="D39" s="128"/>
      <c r="E39" s="105">
        <v>16.0</v>
      </c>
      <c r="F39" s="107">
        <f t="shared" si="39"/>
        <v>0</v>
      </c>
      <c r="G39" s="107">
        <f t="shared" si="40"/>
        <v>0</v>
      </c>
      <c r="H39" s="107">
        <f t="shared" si="41"/>
        <v>0</v>
      </c>
      <c r="I39" s="107">
        <f t="shared" si="42"/>
        <v>0</v>
      </c>
      <c r="J39" s="107">
        <f t="shared" si="43"/>
        <v>0</v>
      </c>
      <c r="K39" s="107">
        <f t="shared" si="44"/>
        <v>0</v>
      </c>
      <c r="L39" s="107">
        <f t="shared" si="45"/>
        <v>0</v>
      </c>
      <c r="M39" s="107">
        <f t="shared" si="46"/>
        <v>0</v>
      </c>
      <c r="N39" s="107">
        <f t="shared" si="47"/>
        <v>0</v>
      </c>
      <c r="O39" s="107">
        <f t="shared" si="48"/>
        <v>0</v>
      </c>
      <c r="P39" s="107">
        <f t="shared" si="49"/>
        <v>0</v>
      </c>
      <c r="Q39" s="107">
        <f t="shared" si="50"/>
        <v>0</v>
      </c>
      <c r="R39" s="107">
        <f t="shared" si="51"/>
        <v>0</v>
      </c>
      <c r="S39" s="108" t="s">
        <v>125</v>
      </c>
      <c r="T39" s="105" t="s">
        <v>83</v>
      </c>
      <c r="U39" s="105">
        <v>2.0</v>
      </c>
      <c r="V39" s="105">
        <v>0.0</v>
      </c>
      <c r="W39" s="131">
        <v>468.7</v>
      </c>
      <c r="X39" s="110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2"/>
      <c r="AJ39" s="113">
        <f t="shared" si="52"/>
        <v>0</v>
      </c>
      <c r="AK39" s="114" t="str">
        <f t="shared" si="53"/>
        <v>No</v>
      </c>
      <c r="AL39" s="115" t="str">
        <f t="shared" si="54"/>
        <v>No</v>
      </c>
      <c r="AM39" s="9">
        <v>1.0</v>
      </c>
      <c r="AN39" s="9">
        <v>1.0</v>
      </c>
      <c r="AO39" s="9"/>
      <c r="AP39" s="9">
        <v>200.0</v>
      </c>
      <c r="AQ39" s="9">
        <v>600.0</v>
      </c>
      <c r="AR39" s="9">
        <v>50.0</v>
      </c>
      <c r="AS39" s="9">
        <f t="shared" si="18"/>
        <v>0</v>
      </c>
      <c r="AT39" s="9">
        <v>0.91841</v>
      </c>
      <c r="AU39" s="9"/>
    </row>
    <row r="40" ht="99.75" customHeight="1">
      <c r="A40" s="9"/>
      <c r="B40" s="104"/>
      <c r="C40" s="116" t="s">
        <v>126</v>
      </c>
      <c r="D40" s="117"/>
      <c r="E40" s="116">
        <v>19.0</v>
      </c>
      <c r="F40" s="118">
        <f t="shared" si="39"/>
        <v>0</v>
      </c>
      <c r="G40" s="118">
        <f t="shared" si="40"/>
        <v>0</v>
      </c>
      <c r="H40" s="118">
        <f t="shared" si="41"/>
        <v>0</v>
      </c>
      <c r="I40" s="118">
        <f t="shared" si="42"/>
        <v>0</v>
      </c>
      <c r="J40" s="118">
        <f t="shared" si="43"/>
        <v>0</v>
      </c>
      <c r="K40" s="118">
        <f t="shared" si="44"/>
        <v>0</v>
      </c>
      <c r="L40" s="118">
        <f t="shared" si="45"/>
        <v>0</v>
      </c>
      <c r="M40" s="118">
        <f t="shared" si="46"/>
        <v>0</v>
      </c>
      <c r="N40" s="118">
        <f t="shared" si="47"/>
        <v>0</v>
      </c>
      <c r="O40" s="118">
        <f t="shared" si="48"/>
        <v>0</v>
      </c>
      <c r="P40" s="118">
        <f t="shared" si="49"/>
        <v>0</v>
      </c>
      <c r="Q40" s="118">
        <f t="shared" si="50"/>
        <v>0</v>
      </c>
      <c r="R40" s="118">
        <f t="shared" si="51"/>
        <v>0</v>
      </c>
      <c r="S40" s="119" t="s">
        <v>127</v>
      </c>
      <c r="T40" s="116" t="s">
        <v>66</v>
      </c>
      <c r="U40" s="116">
        <v>2.0</v>
      </c>
      <c r="V40" s="116">
        <v>0.0</v>
      </c>
      <c r="W40" s="129">
        <v>501.4</v>
      </c>
      <c r="X40" s="121"/>
      <c r="Y40" s="122"/>
      <c r="Z40" s="123"/>
      <c r="AA40" s="123"/>
      <c r="AB40" s="123"/>
      <c r="AC40" s="123"/>
      <c r="AD40" s="123"/>
      <c r="AE40" s="123"/>
      <c r="AF40" s="123"/>
      <c r="AG40" s="123"/>
      <c r="AH40" s="123"/>
      <c r="AI40" s="124"/>
      <c r="AJ40" s="125">
        <f t="shared" si="52"/>
        <v>0</v>
      </c>
      <c r="AK40" s="126" t="str">
        <f t="shared" si="53"/>
        <v>No</v>
      </c>
      <c r="AL40" s="127" t="str">
        <f t="shared" si="54"/>
        <v>No</v>
      </c>
      <c r="AM40" s="9">
        <v>1.0</v>
      </c>
      <c r="AN40" s="9">
        <v>1.0</v>
      </c>
      <c r="AO40" s="90"/>
      <c r="AP40" s="90">
        <v>250.0</v>
      </c>
      <c r="AQ40" s="90">
        <v>700.0</v>
      </c>
      <c r="AR40" s="90">
        <v>60.0</v>
      </c>
      <c r="AS40" s="9">
        <f t="shared" si="18"/>
        <v>0</v>
      </c>
      <c r="AT40" s="90">
        <v>1.58613</v>
      </c>
      <c r="AU40" s="90"/>
    </row>
    <row r="41" ht="99.75" customHeight="1">
      <c r="A41" s="9"/>
      <c r="B41" s="104"/>
      <c r="C41" s="105" t="s">
        <v>128</v>
      </c>
      <c r="D41" s="128"/>
      <c r="E41" s="105">
        <v>17.0</v>
      </c>
      <c r="F41" s="107">
        <f t="shared" si="39"/>
        <v>0</v>
      </c>
      <c r="G41" s="107">
        <f t="shared" si="40"/>
        <v>0</v>
      </c>
      <c r="H41" s="107">
        <f t="shared" si="41"/>
        <v>0</v>
      </c>
      <c r="I41" s="107">
        <f t="shared" si="42"/>
        <v>0</v>
      </c>
      <c r="J41" s="107">
        <f t="shared" si="43"/>
        <v>0</v>
      </c>
      <c r="K41" s="107">
        <f t="shared" si="44"/>
        <v>0</v>
      </c>
      <c r="L41" s="107">
        <f t="shared" si="45"/>
        <v>0</v>
      </c>
      <c r="M41" s="107">
        <f t="shared" si="46"/>
        <v>0</v>
      </c>
      <c r="N41" s="107">
        <f t="shared" si="47"/>
        <v>0</v>
      </c>
      <c r="O41" s="107">
        <f t="shared" si="48"/>
        <v>0</v>
      </c>
      <c r="P41" s="107">
        <f t="shared" si="49"/>
        <v>0</v>
      </c>
      <c r="Q41" s="107">
        <f t="shared" si="50"/>
        <v>0</v>
      </c>
      <c r="R41" s="107">
        <f t="shared" si="51"/>
        <v>0</v>
      </c>
      <c r="S41" s="108" t="s">
        <v>125</v>
      </c>
      <c r="T41" s="105" t="s">
        <v>83</v>
      </c>
      <c r="U41" s="105">
        <v>2.0</v>
      </c>
      <c r="V41" s="105">
        <v>0.0</v>
      </c>
      <c r="W41" s="131">
        <v>490.5</v>
      </c>
      <c r="X41" s="110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2"/>
      <c r="AJ41" s="113">
        <f t="shared" si="52"/>
        <v>0</v>
      </c>
      <c r="AK41" s="114" t="str">
        <f t="shared" si="53"/>
        <v>No</v>
      </c>
      <c r="AL41" s="115" t="str">
        <f t="shared" si="54"/>
        <v>No</v>
      </c>
      <c r="AM41" s="9">
        <v>1.0</v>
      </c>
      <c r="AN41" s="9">
        <v>1.0</v>
      </c>
      <c r="AO41" s="9"/>
      <c r="AP41" s="9">
        <v>200.0</v>
      </c>
      <c r="AQ41" s="9">
        <v>600.0</v>
      </c>
      <c r="AR41" s="9">
        <v>50.0</v>
      </c>
      <c r="AS41" s="9">
        <f t="shared" si="18"/>
        <v>0</v>
      </c>
      <c r="AT41" s="9">
        <v>1.58613</v>
      </c>
      <c r="AU41" s="9"/>
    </row>
    <row r="42" ht="99.75" customHeight="1">
      <c r="A42" s="9"/>
      <c r="B42" s="104"/>
      <c r="C42" s="116" t="s">
        <v>129</v>
      </c>
      <c r="D42" s="117"/>
      <c r="E42" s="116">
        <v>5.5</v>
      </c>
      <c r="F42" s="118">
        <f t="shared" si="39"/>
        <v>0</v>
      </c>
      <c r="G42" s="118">
        <f t="shared" si="40"/>
        <v>0</v>
      </c>
      <c r="H42" s="118">
        <f t="shared" si="41"/>
        <v>0</v>
      </c>
      <c r="I42" s="118">
        <f t="shared" si="42"/>
        <v>0</v>
      </c>
      <c r="J42" s="118">
        <f t="shared" si="43"/>
        <v>0</v>
      </c>
      <c r="K42" s="118">
        <f t="shared" si="44"/>
        <v>0</v>
      </c>
      <c r="L42" s="118">
        <f t="shared" si="45"/>
        <v>0</v>
      </c>
      <c r="M42" s="118">
        <f t="shared" si="46"/>
        <v>0</v>
      </c>
      <c r="N42" s="118">
        <f t="shared" si="47"/>
        <v>0</v>
      </c>
      <c r="O42" s="118">
        <f t="shared" si="48"/>
        <v>0</v>
      </c>
      <c r="P42" s="118">
        <f t="shared" si="49"/>
        <v>0</v>
      </c>
      <c r="Q42" s="118">
        <f t="shared" si="50"/>
        <v>0</v>
      </c>
      <c r="R42" s="118">
        <f t="shared" si="51"/>
        <v>0</v>
      </c>
      <c r="S42" s="119" t="s">
        <v>130</v>
      </c>
      <c r="T42" s="116" t="s">
        <v>75</v>
      </c>
      <c r="U42" s="116">
        <v>2.0</v>
      </c>
      <c r="V42" s="116">
        <v>0.0</v>
      </c>
      <c r="W42" s="129">
        <v>256.2</v>
      </c>
      <c r="X42" s="121"/>
      <c r="Y42" s="122"/>
      <c r="Z42" s="123"/>
      <c r="AA42" s="123"/>
      <c r="AB42" s="123"/>
      <c r="AC42" s="123"/>
      <c r="AD42" s="123"/>
      <c r="AE42" s="123"/>
      <c r="AF42" s="123"/>
      <c r="AG42" s="123"/>
      <c r="AH42" s="123"/>
      <c r="AI42" s="124"/>
      <c r="AJ42" s="125">
        <f t="shared" si="52"/>
        <v>0</v>
      </c>
      <c r="AK42" s="126" t="str">
        <f t="shared" si="53"/>
        <v>No</v>
      </c>
      <c r="AL42" s="127" t="str">
        <f t="shared" si="54"/>
        <v>No</v>
      </c>
      <c r="AM42" s="9">
        <v>2.0</v>
      </c>
      <c r="AN42" s="9"/>
      <c r="AO42" s="90"/>
      <c r="AP42" s="90">
        <v>150.0</v>
      </c>
      <c r="AQ42" s="90">
        <v>500.0</v>
      </c>
      <c r="AR42" s="90">
        <v>40.0</v>
      </c>
      <c r="AS42" s="9">
        <f t="shared" si="18"/>
        <v>0</v>
      </c>
      <c r="AT42" s="90">
        <v>0.8482</v>
      </c>
      <c r="AU42" s="90"/>
    </row>
    <row r="43" ht="99.75" customHeight="1">
      <c r="A43" s="9"/>
      <c r="B43" s="104"/>
      <c r="C43" s="105" t="s">
        <v>131</v>
      </c>
      <c r="D43" s="128"/>
      <c r="E43" s="105">
        <v>7.5</v>
      </c>
      <c r="F43" s="107">
        <f t="shared" si="39"/>
        <v>0</v>
      </c>
      <c r="G43" s="107">
        <f t="shared" si="40"/>
        <v>0</v>
      </c>
      <c r="H43" s="107">
        <f t="shared" si="41"/>
        <v>0</v>
      </c>
      <c r="I43" s="107">
        <f t="shared" si="42"/>
        <v>0</v>
      </c>
      <c r="J43" s="107">
        <f t="shared" si="43"/>
        <v>0</v>
      </c>
      <c r="K43" s="107">
        <f t="shared" si="44"/>
        <v>0</v>
      </c>
      <c r="L43" s="107">
        <f t="shared" si="45"/>
        <v>0</v>
      </c>
      <c r="M43" s="107">
        <f t="shared" si="46"/>
        <v>0</v>
      </c>
      <c r="N43" s="107">
        <f t="shared" si="47"/>
        <v>0</v>
      </c>
      <c r="O43" s="107">
        <f t="shared" si="48"/>
        <v>0</v>
      </c>
      <c r="P43" s="107">
        <f t="shared" si="49"/>
        <v>0</v>
      </c>
      <c r="Q43" s="107">
        <f t="shared" si="50"/>
        <v>0</v>
      </c>
      <c r="R43" s="107">
        <f t="shared" si="51"/>
        <v>0</v>
      </c>
      <c r="S43" s="108" t="s">
        <v>132</v>
      </c>
      <c r="T43" s="105" t="s">
        <v>75</v>
      </c>
      <c r="U43" s="105">
        <v>2.0</v>
      </c>
      <c r="V43" s="105">
        <v>0.0</v>
      </c>
      <c r="W43" s="131">
        <v>327.0</v>
      </c>
      <c r="X43" s="110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2"/>
      <c r="AJ43" s="113">
        <f t="shared" si="52"/>
        <v>0</v>
      </c>
      <c r="AK43" s="114" t="str">
        <f t="shared" si="53"/>
        <v>No</v>
      </c>
      <c r="AL43" s="115" t="str">
        <f t="shared" si="54"/>
        <v>No</v>
      </c>
      <c r="AM43" s="9">
        <v>2.0</v>
      </c>
      <c r="AN43" s="9"/>
      <c r="AO43" s="9"/>
      <c r="AP43" s="9">
        <v>150.0</v>
      </c>
      <c r="AQ43" s="9">
        <v>550.0</v>
      </c>
      <c r="AR43" s="9">
        <v>45.0</v>
      </c>
      <c r="AS43" s="9">
        <f t="shared" si="18"/>
        <v>0</v>
      </c>
      <c r="AT43" s="9">
        <v>1.02662</v>
      </c>
      <c r="AU43" s="9"/>
    </row>
    <row r="44" ht="99.75" customHeight="1">
      <c r="A44" s="9"/>
      <c r="B44" s="104"/>
      <c r="C44" s="116" t="s">
        <v>133</v>
      </c>
      <c r="D44" s="117"/>
      <c r="E44" s="116">
        <v>10.0</v>
      </c>
      <c r="F44" s="118">
        <f t="shared" si="39"/>
        <v>0</v>
      </c>
      <c r="G44" s="118">
        <f t="shared" si="40"/>
        <v>0</v>
      </c>
      <c r="H44" s="118">
        <f t="shared" si="41"/>
        <v>0</v>
      </c>
      <c r="I44" s="118">
        <f t="shared" si="42"/>
        <v>0</v>
      </c>
      <c r="J44" s="118">
        <f t="shared" si="43"/>
        <v>0</v>
      </c>
      <c r="K44" s="118">
        <f t="shared" si="44"/>
        <v>0</v>
      </c>
      <c r="L44" s="118">
        <f t="shared" si="45"/>
        <v>0</v>
      </c>
      <c r="M44" s="118">
        <f t="shared" si="46"/>
        <v>0</v>
      </c>
      <c r="N44" s="118">
        <f t="shared" si="47"/>
        <v>0</v>
      </c>
      <c r="O44" s="118">
        <f t="shared" si="48"/>
        <v>0</v>
      </c>
      <c r="P44" s="118">
        <f t="shared" si="49"/>
        <v>0</v>
      </c>
      <c r="Q44" s="118">
        <f t="shared" si="50"/>
        <v>0</v>
      </c>
      <c r="R44" s="118">
        <f t="shared" si="51"/>
        <v>0</v>
      </c>
      <c r="S44" s="119" t="s">
        <v>134</v>
      </c>
      <c r="T44" s="116" t="s">
        <v>75</v>
      </c>
      <c r="U44" s="116">
        <v>2.0</v>
      </c>
      <c r="V44" s="116">
        <v>0.0</v>
      </c>
      <c r="W44" s="129">
        <v>381.5</v>
      </c>
      <c r="X44" s="121"/>
      <c r="Y44" s="122"/>
      <c r="Z44" s="123"/>
      <c r="AA44" s="123"/>
      <c r="AB44" s="123"/>
      <c r="AC44" s="123"/>
      <c r="AD44" s="123"/>
      <c r="AE44" s="123"/>
      <c r="AF44" s="123"/>
      <c r="AG44" s="123"/>
      <c r="AH44" s="123"/>
      <c r="AI44" s="124"/>
      <c r="AJ44" s="125">
        <f t="shared" si="52"/>
        <v>0</v>
      </c>
      <c r="AK44" s="126" t="str">
        <f t="shared" si="53"/>
        <v>No</v>
      </c>
      <c r="AL44" s="127" t="str">
        <f t="shared" si="54"/>
        <v>No</v>
      </c>
      <c r="AM44" s="9">
        <v>2.0</v>
      </c>
      <c r="AN44" s="9"/>
      <c r="AO44" s="90"/>
      <c r="AP44" s="90">
        <v>150.0</v>
      </c>
      <c r="AQ44" s="90">
        <v>600.0</v>
      </c>
      <c r="AR44" s="90">
        <v>50.0</v>
      </c>
      <c r="AS44" s="9">
        <f t="shared" si="18"/>
        <v>0</v>
      </c>
      <c r="AT44" s="90">
        <v>1.40178</v>
      </c>
      <c r="AU44" s="90"/>
    </row>
    <row r="45" ht="99.75" customHeight="1">
      <c r="A45" s="9"/>
      <c r="B45" s="104"/>
      <c r="C45" s="105" t="s">
        <v>135</v>
      </c>
      <c r="D45" s="128"/>
      <c r="E45" s="105">
        <v>13.5</v>
      </c>
      <c r="F45" s="107">
        <f t="shared" si="39"/>
        <v>0</v>
      </c>
      <c r="G45" s="107">
        <f t="shared" si="40"/>
        <v>0</v>
      </c>
      <c r="H45" s="107">
        <f t="shared" si="41"/>
        <v>0</v>
      </c>
      <c r="I45" s="107">
        <f t="shared" si="42"/>
        <v>0</v>
      </c>
      <c r="J45" s="107">
        <f t="shared" si="43"/>
        <v>0</v>
      </c>
      <c r="K45" s="107">
        <f t="shared" si="44"/>
        <v>0</v>
      </c>
      <c r="L45" s="107">
        <f t="shared" si="45"/>
        <v>0</v>
      </c>
      <c r="M45" s="107">
        <f t="shared" si="46"/>
        <v>0</v>
      </c>
      <c r="N45" s="107">
        <f t="shared" si="47"/>
        <v>0</v>
      </c>
      <c r="O45" s="107">
        <f t="shared" si="48"/>
        <v>0</v>
      </c>
      <c r="P45" s="107">
        <f t="shared" si="49"/>
        <v>0</v>
      </c>
      <c r="Q45" s="107">
        <f t="shared" si="50"/>
        <v>0</v>
      </c>
      <c r="R45" s="107">
        <f t="shared" si="51"/>
        <v>0</v>
      </c>
      <c r="S45" s="108" t="s">
        <v>136</v>
      </c>
      <c r="T45" s="105" t="s">
        <v>80</v>
      </c>
      <c r="U45" s="105">
        <v>2.0</v>
      </c>
      <c r="V45" s="105">
        <v>0.0</v>
      </c>
      <c r="W45" s="131">
        <v>512.3</v>
      </c>
      <c r="X45" s="110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2"/>
      <c r="AJ45" s="113">
        <f t="shared" si="52"/>
        <v>0</v>
      </c>
      <c r="AK45" s="114" t="str">
        <f t="shared" si="53"/>
        <v>No</v>
      </c>
      <c r="AL45" s="115" t="str">
        <f t="shared" si="54"/>
        <v>No</v>
      </c>
      <c r="AM45" s="9"/>
      <c r="AN45" s="9">
        <v>2.0</v>
      </c>
      <c r="AO45" s="9"/>
      <c r="AP45" s="9">
        <v>150.0</v>
      </c>
      <c r="AQ45" s="9">
        <v>650.0</v>
      </c>
      <c r="AR45" s="9">
        <v>55.0</v>
      </c>
      <c r="AS45" s="9">
        <f t="shared" si="18"/>
        <v>0</v>
      </c>
      <c r="AT45" s="9">
        <v>0.91841</v>
      </c>
      <c r="AU45" s="9"/>
    </row>
    <row r="46" ht="99.75" customHeight="1">
      <c r="A46" s="9"/>
      <c r="B46" s="132"/>
      <c r="C46" s="159" t="s">
        <v>137</v>
      </c>
      <c r="D46" s="160"/>
      <c r="E46" s="159">
        <v>17.0</v>
      </c>
      <c r="F46" s="161">
        <f t="shared" si="39"/>
        <v>0</v>
      </c>
      <c r="G46" s="161">
        <f t="shared" si="40"/>
        <v>0</v>
      </c>
      <c r="H46" s="161">
        <f t="shared" si="41"/>
        <v>0</v>
      </c>
      <c r="I46" s="161">
        <f t="shared" si="42"/>
        <v>0</v>
      </c>
      <c r="J46" s="161">
        <f t="shared" si="43"/>
        <v>0</v>
      </c>
      <c r="K46" s="161">
        <f t="shared" si="44"/>
        <v>0</v>
      </c>
      <c r="L46" s="161">
        <f t="shared" si="45"/>
        <v>0</v>
      </c>
      <c r="M46" s="161">
        <f t="shared" si="46"/>
        <v>0</v>
      </c>
      <c r="N46" s="161">
        <f t="shared" si="47"/>
        <v>0</v>
      </c>
      <c r="O46" s="161">
        <f t="shared" si="48"/>
        <v>0</v>
      </c>
      <c r="P46" s="161">
        <f t="shared" si="49"/>
        <v>0</v>
      </c>
      <c r="Q46" s="161">
        <f t="shared" si="50"/>
        <v>0</v>
      </c>
      <c r="R46" s="161">
        <f t="shared" si="51"/>
        <v>0</v>
      </c>
      <c r="S46" s="162" t="s">
        <v>138</v>
      </c>
      <c r="T46" s="159" t="s">
        <v>80</v>
      </c>
      <c r="U46" s="159">
        <v>2.0</v>
      </c>
      <c r="V46" s="159">
        <v>0.0</v>
      </c>
      <c r="W46" s="163">
        <v>550.5</v>
      </c>
      <c r="X46" s="164"/>
      <c r="Y46" s="165"/>
      <c r="Z46" s="166"/>
      <c r="AA46" s="166"/>
      <c r="AB46" s="166"/>
      <c r="AC46" s="166"/>
      <c r="AD46" s="166"/>
      <c r="AE46" s="166"/>
      <c r="AF46" s="166"/>
      <c r="AG46" s="166"/>
      <c r="AH46" s="166"/>
      <c r="AI46" s="167"/>
      <c r="AJ46" s="168">
        <f t="shared" si="52"/>
        <v>0</v>
      </c>
      <c r="AK46" s="169" t="str">
        <f t="shared" si="53"/>
        <v>No</v>
      </c>
      <c r="AL46" s="170" t="str">
        <f t="shared" si="54"/>
        <v>No</v>
      </c>
      <c r="AM46" s="9"/>
      <c r="AN46" s="9">
        <v>2.0</v>
      </c>
      <c r="AO46" s="90"/>
      <c r="AP46" s="90">
        <v>150.0</v>
      </c>
      <c r="AQ46" s="90">
        <v>700.0</v>
      </c>
      <c r="AR46" s="90">
        <v>60.0</v>
      </c>
      <c r="AS46" s="9">
        <f t="shared" si="18"/>
        <v>0</v>
      </c>
      <c r="AT46" s="90">
        <v>1.58613</v>
      </c>
      <c r="AU46" s="90"/>
    </row>
    <row r="47" ht="49.5" customHeight="1">
      <c r="A47" s="9"/>
      <c r="B47" s="79"/>
      <c r="C47" s="47"/>
      <c r="D47" s="48"/>
      <c r="E47" s="145"/>
      <c r="F47" s="146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47"/>
      <c r="T47" s="148"/>
      <c r="U47" s="148"/>
      <c r="V47" s="149"/>
      <c r="W47" s="150"/>
      <c r="X47" s="151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3"/>
      <c r="AJ47" s="154"/>
      <c r="AK47" s="126"/>
      <c r="AL47" s="155"/>
      <c r="AM47" s="9" t="str">
        <f>U47</f>
        <v/>
      </c>
      <c r="AN47" s="9" t="str">
        <f>U47</f>
        <v/>
      </c>
      <c r="AO47" s="90"/>
      <c r="AP47" s="90"/>
      <c r="AQ47" s="90"/>
      <c r="AR47" s="90"/>
      <c r="AS47" s="9">
        <f t="shared" si="18"/>
        <v>0</v>
      </c>
      <c r="AT47" s="90"/>
      <c r="AU47" s="90"/>
    </row>
    <row r="48" ht="99.75" customHeight="1">
      <c r="A48" s="9"/>
      <c r="B48" s="91"/>
      <c r="C48" s="92" t="s">
        <v>139</v>
      </c>
      <c r="D48" s="93" t="s">
        <v>19</v>
      </c>
      <c r="E48" s="92">
        <v>3.5</v>
      </c>
      <c r="F48" s="94">
        <f t="shared" ref="F48:F59" si="57">SUM(X48:AI48)*E48</f>
        <v>0</v>
      </c>
      <c r="G48" s="94">
        <f t="shared" ref="G48:G59" si="58">X48*U48</f>
        <v>0</v>
      </c>
      <c r="H48" s="94">
        <f t="shared" ref="H48:H59" si="59">Y48*U48</f>
        <v>0</v>
      </c>
      <c r="I48" s="94">
        <f t="shared" ref="I48:I59" si="60">Z48*U48</f>
        <v>0</v>
      </c>
      <c r="J48" s="94">
        <f t="shared" ref="J48:J59" si="61">AA48*U48</f>
        <v>0</v>
      </c>
      <c r="K48" s="94">
        <f t="shared" ref="K48:K59" si="62">AB48*U48</f>
        <v>0</v>
      </c>
      <c r="L48" s="94">
        <f t="shared" ref="L48:L59" si="63">AC48*U48</f>
        <v>0</v>
      </c>
      <c r="M48" s="94">
        <f t="shared" ref="M48:M59" si="64">AD48*U48</f>
        <v>0</v>
      </c>
      <c r="N48" s="94">
        <f t="shared" ref="N48:N59" si="65">AE48*U48</f>
        <v>0</v>
      </c>
      <c r="O48" s="94">
        <f t="shared" ref="O48:O59" si="66">AF48*U48</f>
        <v>0</v>
      </c>
      <c r="P48" s="94">
        <f t="shared" ref="P48:P59" si="67">AG48*U48</f>
        <v>0</v>
      </c>
      <c r="Q48" s="94">
        <f t="shared" ref="Q48:Q59" si="68">AH48*U48</f>
        <v>0</v>
      </c>
      <c r="R48" s="94">
        <f t="shared" ref="R48:R59" si="69">AI48*U48</f>
        <v>0</v>
      </c>
      <c r="S48" s="95" t="s">
        <v>140</v>
      </c>
      <c r="T48" s="92" t="s">
        <v>72</v>
      </c>
      <c r="U48" s="92">
        <v>2.0</v>
      </c>
      <c r="V48" s="92">
        <v>3.0</v>
      </c>
      <c r="W48" s="157">
        <v>359.7</v>
      </c>
      <c r="X48" s="97"/>
      <c r="Y48" s="98"/>
      <c r="Z48" s="99"/>
      <c r="AA48" s="99"/>
      <c r="AB48" s="99"/>
      <c r="AC48" s="99"/>
      <c r="AD48" s="99"/>
      <c r="AE48" s="99"/>
      <c r="AF48" s="99"/>
      <c r="AG48" s="99"/>
      <c r="AH48" s="99"/>
      <c r="AI48" s="100"/>
      <c r="AJ48" s="101">
        <f t="shared" ref="AJ48:AJ59" si="70">W48*X48+W48*Y48+W48*Z48+W48*AA48+W48*AB48+W48*AC48+W48*AD48+W48*AE48+W48*AF48+W48*AG48+W48*AH48+W48*AI48</f>
        <v>0</v>
      </c>
      <c r="AK48" s="102" t="str">
        <f t="shared" ref="AK48:AK59" si="71">IF(SUM(X48:AI48)&gt;0,"Yes","No")</f>
        <v>No</v>
      </c>
      <c r="AL48" s="103" t="str">
        <f t="shared" ref="AL48:AL59" si="72">IF(D48="New","Yes","No")</f>
        <v>Yes</v>
      </c>
      <c r="AM48" s="9"/>
      <c r="AN48" s="9">
        <v>3.0</v>
      </c>
      <c r="AO48" s="90"/>
      <c r="AP48" s="90">
        <v>250.0</v>
      </c>
      <c r="AQ48" s="90">
        <v>1200.0</v>
      </c>
      <c r="AR48" s="90">
        <v>120.0</v>
      </c>
      <c r="AS48" s="9">
        <f t="shared" si="18"/>
        <v>0</v>
      </c>
      <c r="AT48" s="90">
        <v>0.38094</v>
      </c>
      <c r="AU48" s="90"/>
    </row>
    <row r="49" ht="99.75" customHeight="1">
      <c r="A49" s="9"/>
      <c r="B49" s="104"/>
      <c r="C49" s="105" t="s">
        <v>141</v>
      </c>
      <c r="D49" s="128"/>
      <c r="E49" s="105">
        <v>9.4</v>
      </c>
      <c r="F49" s="107">
        <f t="shared" si="57"/>
        <v>0</v>
      </c>
      <c r="G49" s="107">
        <f t="shared" si="58"/>
        <v>0</v>
      </c>
      <c r="H49" s="107">
        <f t="shared" si="59"/>
        <v>0</v>
      </c>
      <c r="I49" s="107">
        <f t="shared" si="60"/>
        <v>0</v>
      </c>
      <c r="J49" s="107">
        <f t="shared" si="61"/>
        <v>0</v>
      </c>
      <c r="K49" s="107">
        <f t="shared" si="62"/>
        <v>0</v>
      </c>
      <c r="L49" s="107">
        <f t="shared" si="63"/>
        <v>0</v>
      </c>
      <c r="M49" s="107">
        <f t="shared" si="64"/>
        <v>0</v>
      </c>
      <c r="N49" s="107">
        <f t="shared" si="65"/>
        <v>0</v>
      </c>
      <c r="O49" s="107">
        <f t="shared" si="66"/>
        <v>0</v>
      </c>
      <c r="P49" s="107">
        <f t="shared" si="67"/>
        <v>0</v>
      </c>
      <c r="Q49" s="107">
        <f t="shared" si="68"/>
        <v>0</v>
      </c>
      <c r="R49" s="107">
        <f t="shared" si="69"/>
        <v>0</v>
      </c>
      <c r="S49" s="108" t="s">
        <v>142</v>
      </c>
      <c r="T49" s="105" t="s">
        <v>83</v>
      </c>
      <c r="U49" s="105">
        <v>1.0</v>
      </c>
      <c r="V49" s="105">
        <v>22.0</v>
      </c>
      <c r="W49" s="131">
        <v>280.2</v>
      </c>
      <c r="X49" s="110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2"/>
      <c r="AJ49" s="113">
        <f t="shared" si="70"/>
        <v>0</v>
      </c>
      <c r="AK49" s="114" t="str">
        <f t="shared" si="71"/>
        <v>No</v>
      </c>
      <c r="AL49" s="115" t="str">
        <f t="shared" si="72"/>
        <v>No</v>
      </c>
      <c r="AM49" s="9"/>
      <c r="AN49" s="9">
        <f t="shared" ref="AN49:AN53" si="73">U49</f>
        <v>1</v>
      </c>
      <c r="AO49" s="9"/>
      <c r="AP49" s="9">
        <v>150.0</v>
      </c>
      <c r="AQ49" s="9">
        <v>500.0</v>
      </c>
      <c r="AR49" s="9">
        <v>40.0</v>
      </c>
      <c r="AS49" s="9">
        <f t="shared" si="18"/>
        <v>0</v>
      </c>
      <c r="AT49" s="9">
        <v>0.85132</v>
      </c>
      <c r="AU49" s="9"/>
    </row>
    <row r="50" ht="99.75" customHeight="1">
      <c r="A50" s="9"/>
      <c r="B50" s="104"/>
      <c r="C50" s="116" t="s">
        <v>143</v>
      </c>
      <c r="D50" s="117"/>
      <c r="E50" s="116">
        <v>11.3</v>
      </c>
      <c r="F50" s="118">
        <f t="shared" si="57"/>
        <v>0</v>
      </c>
      <c r="G50" s="118">
        <f t="shared" si="58"/>
        <v>0</v>
      </c>
      <c r="H50" s="118">
        <f t="shared" si="59"/>
        <v>0</v>
      </c>
      <c r="I50" s="118">
        <f t="shared" si="60"/>
        <v>0</v>
      </c>
      <c r="J50" s="118">
        <f t="shared" si="61"/>
        <v>0</v>
      </c>
      <c r="K50" s="118">
        <f t="shared" si="62"/>
        <v>0</v>
      </c>
      <c r="L50" s="118">
        <f t="shared" si="63"/>
        <v>0</v>
      </c>
      <c r="M50" s="118">
        <f t="shared" si="64"/>
        <v>0</v>
      </c>
      <c r="N50" s="118">
        <f t="shared" si="65"/>
        <v>0</v>
      </c>
      <c r="O50" s="118">
        <f t="shared" si="66"/>
        <v>0</v>
      </c>
      <c r="P50" s="118">
        <f t="shared" si="67"/>
        <v>0</v>
      </c>
      <c r="Q50" s="118">
        <f t="shared" si="68"/>
        <v>0</v>
      </c>
      <c r="R50" s="118">
        <f t="shared" si="69"/>
        <v>0</v>
      </c>
      <c r="S50" s="119" t="s">
        <v>142</v>
      </c>
      <c r="T50" s="116" t="s">
        <v>83</v>
      </c>
      <c r="U50" s="116">
        <v>1.0</v>
      </c>
      <c r="V50" s="116">
        <v>28.0</v>
      </c>
      <c r="W50" s="129">
        <v>280.2</v>
      </c>
      <c r="X50" s="121"/>
      <c r="Y50" s="122"/>
      <c r="Z50" s="123"/>
      <c r="AA50" s="123"/>
      <c r="AB50" s="123"/>
      <c r="AC50" s="123"/>
      <c r="AD50" s="123"/>
      <c r="AE50" s="123"/>
      <c r="AF50" s="123"/>
      <c r="AG50" s="123"/>
      <c r="AH50" s="123"/>
      <c r="AI50" s="124"/>
      <c r="AJ50" s="125">
        <f t="shared" si="70"/>
        <v>0</v>
      </c>
      <c r="AK50" s="126" t="str">
        <f t="shared" si="71"/>
        <v>No</v>
      </c>
      <c r="AL50" s="127" t="str">
        <f t="shared" si="72"/>
        <v>No</v>
      </c>
      <c r="AM50" s="9"/>
      <c r="AN50" s="9">
        <f t="shared" si="73"/>
        <v>1</v>
      </c>
      <c r="AO50" s="90"/>
      <c r="AP50" s="90">
        <v>150.0</v>
      </c>
      <c r="AQ50" s="90">
        <v>500.0</v>
      </c>
      <c r="AR50" s="90">
        <v>40.0</v>
      </c>
      <c r="AS50" s="9">
        <f t="shared" si="18"/>
        <v>0</v>
      </c>
      <c r="AT50" s="90">
        <v>0.98136</v>
      </c>
      <c r="AU50" s="90"/>
    </row>
    <row r="51" ht="99.75" customHeight="1">
      <c r="A51" s="9"/>
      <c r="B51" s="104"/>
      <c r="C51" s="105" t="s">
        <v>144</v>
      </c>
      <c r="D51" s="128"/>
      <c r="E51" s="105">
        <v>12.0</v>
      </c>
      <c r="F51" s="107">
        <f t="shared" si="57"/>
        <v>0</v>
      </c>
      <c r="G51" s="107">
        <f t="shared" si="58"/>
        <v>0</v>
      </c>
      <c r="H51" s="107">
        <f t="shared" si="59"/>
        <v>0</v>
      </c>
      <c r="I51" s="107">
        <f t="shared" si="60"/>
        <v>0</v>
      </c>
      <c r="J51" s="107">
        <f t="shared" si="61"/>
        <v>0</v>
      </c>
      <c r="K51" s="107">
        <f t="shared" si="62"/>
        <v>0</v>
      </c>
      <c r="L51" s="107">
        <f t="shared" si="63"/>
        <v>0</v>
      </c>
      <c r="M51" s="107">
        <f t="shared" si="64"/>
        <v>0</v>
      </c>
      <c r="N51" s="107">
        <f t="shared" si="65"/>
        <v>0</v>
      </c>
      <c r="O51" s="107">
        <f t="shared" si="66"/>
        <v>0</v>
      </c>
      <c r="P51" s="107">
        <f t="shared" si="67"/>
        <v>0</v>
      </c>
      <c r="Q51" s="107">
        <f t="shared" si="68"/>
        <v>0</v>
      </c>
      <c r="R51" s="107">
        <f t="shared" si="69"/>
        <v>0</v>
      </c>
      <c r="S51" s="108" t="s">
        <v>145</v>
      </c>
      <c r="T51" s="105" t="s">
        <v>75</v>
      </c>
      <c r="U51" s="105">
        <v>2.0</v>
      </c>
      <c r="V51" s="105">
        <v>14.0</v>
      </c>
      <c r="W51" s="131">
        <v>327.0</v>
      </c>
      <c r="X51" s="110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2"/>
      <c r="AJ51" s="113">
        <f t="shared" si="70"/>
        <v>0</v>
      </c>
      <c r="AK51" s="114" t="str">
        <f t="shared" si="71"/>
        <v>No</v>
      </c>
      <c r="AL51" s="115" t="str">
        <f t="shared" si="72"/>
        <v>No</v>
      </c>
      <c r="AM51" s="9"/>
      <c r="AN51" s="9">
        <f t="shared" si="73"/>
        <v>2</v>
      </c>
      <c r="AO51" s="9"/>
      <c r="AP51" s="9">
        <v>150.0</v>
      </c>
      <c r="AQ51" s="9">
        <v>500.0</v>
      </c>
      <c r="AR51" s="9">
        <v>60.0</v>
      </c>
      <c r="AS51" s="9">
        <f t="shared" si="18"/>
        <v>0</v>
      </c>
      <c r="AT51" s="9">
        <v>0.75538</v>
      </c>
      <c r="AU51" s="9"/>
    </row>
    <row r="52" ht="99.75" customHeight="1">
      <c r="A52" s="9"/>
      <c r="B52" s="104"/>
      <c r="C52" s="116" t="s">
        <v>146</v>
      </c>
      <c r="D52" s="117"/>
      <c r="E52" s="116">
        <v>21.0</v>
      </c>
      <c r="F52" s="118">
        <f t="shared" si="57"/>
        <v>0</v>
      </c>
      <c r="G52" s="118">
        <f t="shared" si="58"/>
        <v>0</v>
      </c>
      <c r="H52" s="118">
        <f t="shared" si="59"/>
        <v>0</v>
      </c>
      <c r="I52" s="118">
        <f t="shared" si="60"/>
        <v>0</v>
      </c>
      <c r="J52" s="118">
        <f t="shared" si="61"/>
        <v>0</v>
      </c>
      <c r="K52" s="118">
        <f t="shared" si="62"/>
        <v>0</v>
      </c>
      <c r="L52" s="118">
        <f t="shared" si="63"/>
        <v>0</v>
      </c>
      <c r="M52" s="118">
        <f t="shared" si="64"/>
        <v>0</v>
      </c>
      <c r="N52" s="118">
        <f t="shared" si="65"/>
        <v>0</v>
      </c>
      <c r="O52" s="118">
        <f t="shared" si="66"/>
        <v>0</v>
      </c>
      <c r="P52" s="118">
        <f t="shared" si="67"/>
        <v>0</v>
      </c>
      <c r="Q52" s="118">
        <f t="shared" si="68"/>
        <v>0</v>
      </c>
      <c r="R52" s="118">
        <f t="shared" si="69"/>
        <v>0</v>
      </c>
      <c r="S52" s="119" t="s">
        <v>147</v>
      </c>
      <c r="T52" s="116" t="s">
        <v>83</v>
      </c>
      <c r="U52" s="116">
        <v>2.0</v>
      </c>
      <c r="V52" s="116">
        <v>44.0</v>
      </c>
      <c r="W52" s="129">
        <v>545.0</v>
      </c>
      <c r="X52" s="121"/>
      <c r="Y52" s="122"/>
      <c r="Z52" s="123"/>
      <c r="AA52" s="123"/>
      <c r="AB52" s="123"/>
      <c r="AC52" s="123"/>
      <c r="AD52" s="123"/>
      <c r="AE52" s="123"/>
      <c r="AF52" s="123"/>
      <c r="AG52" s="123"/>
      <c r="AH52" s="123"/>
      <c r="AI52" s="124"/>
      <c r="AJ52" s="125">
        <f t="shared" si="70"/>
        <v>0</v>
      </c>
      <c r="AK52" s="126" t="str">
        <f t="shared" si="71"/>
        <v>No</v>
      </c>
      <c r="AL52" s="127" t="str">
        <f t="shared" si="72"/>
        <v>No</v>
      </c>
      <c r="AM52" s="9"/>
      <c r="AN52" s="9">
        <f t="shared" si="73"/>
        <v>2</v>
      </c>
      <c r="AO52" s="90"/>
      <c r="AP52" s="90">
        <v>300.0</v>
      </c>
      <c r="AQ52" s="90">
        <v>1000.0</v>
      </c>
      <c r="AR52" s="90">
        <v>80.0</v>
      </c>
      <c r="AS52" s="9">
        <f t="shared" si="18"/>
        <v>0</v>
      </c>
      <c r="AT52" s="90">
        <v>1.8327</v>
      </c>
      <c r="AU52" s="90"/>
    </row>
    <row r="53" ht="99.75" customHeight="1">
      <c r="A53" s="9"/>
      <c r="B53" s="104"/>
      <c r="C53" s="105" t="s">
        <v>148</v>
      </c>
      <c r="D53" s="128"/>
      <c r="E53" s="105">
        <v>32.3</v>
      </c>
      <c r="F53" s="107">
        <f t="shared" si="57"/>
        <v>0</v>
      </c>
      <c r="G53" s="107">
        <f t="shared" si="58"/>
        <v>0</v>
      </c>
      <c r="H53" s="107">
        <f t="shared" si="59"/>
        <v>0</v>
      </c>
      <c r="I53" s="107">
        <f t="shared" si="60"/>
        <v>0</v>
      </c>
      <c r="J53" s="107">
        <f t="shared" si="61"/>
        <v>0</v>
      </c>
      <c r="K53" s="107">
        <f t="shared" si="62"/>
        <v>0</v>
      </c>
      <c r="L53" s="107">
        <f t="shared" si="63"/>
        <v>0</v>
      </c>
      <c r="M53" s="107">
        <f t="shared" si="64"/>
        <v>0</v>
      </c>
      <c r="N53" s="107">
        <f t="shared" si="65"/>
        <v>0</v>
      </c>
      <c r="O53" s="107">
        <f t="shared" si="66"/>
        <v>0</v>
      </c>
      <c r="P53" s="107">
        <f t="shared" si="67"/>
        <v>0</v>
      </c>
      <c r="Q53" s="107">
        <f t="shared" si="68"/>
        <v>0</v>
      </c>
      <c r="R53" s="107">
        <f t="shared" si="69"/>
        <v>0</v>
      </c>
      <c r="S53" s="108" t="s">
        <v>149</v>
      </c>
      <c r="T53" s="105" t="s">
        <v>83</v>
      </c>
      <c r="U53" s="105">
        <v>3.0</v>
      </c>
      <c r="V53" s="105">
        <v>72.0</v>
      </c>
      <c r="W53" s="131">
        <v>817.5</v>
      </c>
      <c r="X53" s="110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2"/>
      <c r="AJ53" s="113">
        <f t="shared" si="70"/>
        <v>0</v>
      </c>
      <c r="AK53" s="114" t="str">
        <f t="shared" si="71"/>
        <v>No</v>
      </c>
      <c r="AL53" s="115" t="str">
        <f t="shared" si="72"/>
        <v>No</v>
      </c>
      <c r="AM53" s="9"/>
      <c r="AN53" s="9">
        <f t="shared" si="73"/>
        <v>3</v>
      </c>
      <c r="AO53" s="9"/>
      <c r="AP53" s="9">
        <v>350.0</v>
      </c>
      <c r="AQ53" s="9">
        <v>1500.0</v>
      </c>
      <c r="AR53" s="9">
        <v>130.0</v>
      </c>
      <c r="AS53" s="9">
        <f t="shared" si="18"/>
        <v>0</v>
      </c>
      <c r="AT53" s="9">
        <v>2.81406</v>
      </c>
      <c r="AU53" s="9"/>
    </row>
    <row r="54" ht="99.75" customHeight="1">
      <c r="A54" s="9"/>
      <c r="B54" s="104"/>
      <c r="C54" s="116" t="s">
        <v>150</v>
      </c>
      <c r="D54" s="117"/>
      <c r="E54" s="116">
        <v>4.5</v>
      </c>
      <c r="F54" s="118">
        <f t="shared" si="57"/>
        <v>0</v>
      </c>
      <c r="G54" s="118">
        <f t="shared" si="58"/>
        <v>0</v>
      </c>
      <c r="H54" s="118">
        <f t="shared" si="59"/>
        <v>0</v>
      </c>
      <c r="I54" s="118">
        <f t="shared" si="60"/>
        <v>0</v>
      </c>
      <c r="J54" s="118">
        <f t="shared" si="61"/>
        <v>0</v>
      </c>
      <c r="K54" s="118">
        <f t="shared" si="62"/>
        <v>0</v>
      </c>
      <c r="L54" s="118">
        <f t="shared" si="63"/>
        <v>0</v>
      </c>
      <c r="M54" s="118">
        <f t="shared" si="64"/>
        <v>0</v>
      </c>
      <c r="N54" s="118">
        <f t="shared" si="65"/>
        <v>0</v>
      </c>
      <c r="O54" s="118">
        <f t="shared" si="66"/>
        <v>0</v>
      </c>
      <c r="P54" s="118">
        <f t="shared" si="67"/>
        <v>0</v>
      </c>
      <c r="Q54" s="118">
        <f t="shared" si="68"/>
        <v>0</v>
      </c>
      <c r="R54" s="118">
        <f t="shared" si="69"/>
        <v>0</v>
      </c>
      <c r="S54" s="119" t="s">
        <v>151</v>
      </c>
      <c r="T54" s="116" t="s">
        <v>75</v>
      </c>
      <c r="U54" s="116">
        <v>3.0</v>
      </c>
      <c r="V54" s="116">
        <v>0.0</v>
      </c>
      <c r="W54" s="129">
        <v>310.7</v>
      </c>
      <c r="X54" s="121"/>
      <c r="Y54" s="122"/>
      <c r="Z54" s="123"/>
      <c r="AA54" s="123"/>
      <c r="AB54" s="123"/>
      <c r="AC54" s="123"/>
      <c r="AD54" s="123"/>
      <c r="AE54" s="123"/>
      <c r="AF54" s="123"/>
      <c r="AG54" s="123"/>
      <c r="AH54" s="123"/>
      <c r="AI54" s="124"/>
      <c r="AJ54" s="125">
        <f t="shared" si="70"/>
        <v>0</v>
      </c>
      <c r="AK54" s="126" t="str">
        <f t="shared" si="71"/>
        <v>No</v>
      </c>
      <c r="AL54" s="127" t="str">
        <f t="shared" si="72"/>
        <v>No</v>
      </c>
      <c r="AM54" s="9">
        <v>3.0</v>
      </c>
      <c r="AN54" s="9"/>
      <c r="AO54" s="90"/>
      <c r="AP54" s="90">
        <v>300.0</v>
      </c>
      <c r="AQ54" s="90">
        <v>1000.0</v>
      </c>
      <c r="AR54" s="90">
        <v>80.0</v>
      </c>
      <c r="AS54" s="9">
        <f t="shared" si="18"/>
        <v>0</v>
      </c>
      <c r="AT54" s="90">
        <v>0.5649</v>
      </c>
      <c r="AU54" s="90"/>
    </row>
    <row r="55" ht="99.75" customHeight="1">
      <c r="A55" s="9"/>
      <c r="B55" s="104"/>
      <c r="C55" s="105" t="s">
        <v>152</v>
      </c>
      <c r="D55" s="128"/>
      <c r="E55" s="105">
        <v>3.1</v>
      </c>
      <c r="F55" s="107">
        <f t="shared" si="57"/>
        <v>0</v>
      </c>
      <c r="G55" s="107">
        <f t="shared" si="58"/>
        <v>0</v>
      </c>
      <c r="H55" s="107">
        <f t="shared" si="59"/>
        <v>0</v>
      </c>
      <c r="I55" s="107">
        <f t="shared" si="60"/>
        <v>0</v>
      </c>
      <c r="J55" s="107">
        <f t="shared" si="61"/>
        <v>0</v>
      </c>
      <c r="K55" s="107">
        <f t="shared" si="62"/>
        <v>0</v>
      </c>
      <c r="L55" s="107">
        <f t="shared" si="63"/>
        <v>0</v>
      </c>
      <c r="M55" s="107">
        <f t="shared" si="64"/>
        <v>0</v>
      </c>
      <c r="N55" s="107">
        <f t="shared" si="65"/>
        <v>0</v>
      </c>
      <c r="O55" s="107">
        <f t="shared" si="66"/>
        <v>0</v>
      </c>
      <c r="P55" s="107">
        <f t="shared" si="67"/>
        <v>0</v>
      </c>
      <c r="Q55" s="107">
        <f t="shared" si="68"/>
        <v>0</v>
      </c>
      <c r="R55" s="107">
        <f t="shared" si="69"/>
        <v>0</v>
      </c>
      <c r="S55" s="108" t="s">
        <v>153</v>
      </c>
      <c r="T55" s="105" t="s">
        <v>80</v>
      </c>
      <c r="U55" s="105">
        <v>1.0</v>
      </c>
      <c r="V55" s="105">
        <v>0.0</v>
      </c>
      <c r="W55" s="131">
        <v>201.7</v>
      </c>
      <c r="X55" s="110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2"/>
      <c r="AJ55" s="113">
        <f t="shared" si="70"/>
        <v>0</v>
      </c>
      <c r="AK55" s="114" t="str">
        <f t="shared" si="71"/>
        <v>No</v>
      </c>
      <c r="AL55" s="115" t="str">
        <f t="shared" si="72"/>
        <v>No</v>
      </c>
      <c r="AM55" s="9"/>
      <c r="AN55" s="9">
        <v>1.0</v>
      </c>
      <c r="AO55" s="9"/>
      <c r="AP55" s="9">
        <v>150.0</v>
      </c>
      <c r="AQ55" s="9">
        <v>900.0</v>
      </c>
      <c r="AR55" s="9">
        <v>100.0</v>
      </c>
      <c r="AS55" s="9">
        <f t="shared" si="18"/>
        <v>0</v>
      </c>
      <c r="AT55" s="9">
        <v>0.85242</v>
      </c>
      <c r="AU55" s="9"/>
    </row>
    <row r="56" ht="99.75" customHeight="1">
      <c r="A56" s="9"/>
      <c r="B56" s="104"/>
      <c r="C56" s="116" t="s">
        <v>154</v>
      </c>
      <c r="D56" s="117"/>
      <c r="E56" s="116">
        <v>6.2</v>
      </c>
      <c r="F56" s="118">
        <f t="shared" si="57"/>
        <v>0</v>
      </c>
      <c r="G56" s="118">
        <f t="shared" si="58"/>
        <v>0</v>
      </c>
      <c r="H56" s="118">
        <f t="shared" si="59"/>
        <v>0</v>
      </c>
      <c r="I56" s="118">
        <f t="shared" si="60"/>
        <v>0</v>
      </c>
      <c r="J56" s="118">
        <f t="shared" si="61"/>
        <v>0</v>
      </c>
      <c r="K56" s="118">
        <f t="shared" si="62"/>
        <v>0</v>
      </c>
      <c r="L56" s="118">
        <f t="shared" si="63"/>
        <v>0</v>
      </c>
      <c r="M56" s="118">
        <f t="shared" si="64"/>
        <v>0</v>
      </c>
      <c r="N56" s="118">
        <f t="shared" si="65"/>
        <v>0</v>
      </c>
      <c r="O56" s="118">
        <f t="shared" si="66"/>
        <v>0</v>
      </c>
      <c r="P56" s="118">
        <f t="shared" si="67"/>
        <v>0</v>
      </c>
      <c r="Q56" s="118">
        <f t="shared" si="68"/>
        <v>0</v>
      </c>
      <c r="R56" s="118">
        <f t="shared" si="69"/>
        <v>0</v>
      </c>
      <c r="S56" s="119" t="s">
        <v>155</v>
      </c>
      <c r="T56" s="116" t="s">
        <v>83</v>
      </c>
      <c r="U56" s="116">
        <v>1.0</v>
      </c>
      <c r="V56" s="116">
        <v>0.0</v>
      </c>
      <c r="W56" s="129">
        <v>278.0</v>
      </c>
      <c r="X56" s="121"/>
      <c r="Y56" s="122"/>
      <c r="Z56" s="123"/>
      <c r="AA56" s="123"/>
      <c r="AB56" s="123"/>
      <c r="AC56" s="123"/>
      <c r="AD56" s="123"/>
      <c r="AE56" s="123"/>
      <c r="AF56" s="123"/>
      <c r="AG56" s="123"/>
      <c r="AH56" s="123"/>
      <c r="AI56" s="124"/>
      <c r="AJ56" s="125">
        <f t="shared" si="70"/>
        <v>0</v>
      </c>
      <c r="AK56" s="126" t="str">
        <f t="shared" si="71"/>
        <v>No</v>
      </c>
      <c r="AL56" s="127" t="str">
        <f t="shared" si="72"/>
        <v>No</v>
      </c>
      <c r="AM56" s="9"/>
      <c r="AN56" s="9">
        <f t="shared" ref="AN56:AN57" si="74">U56</f>
        <v>1</v>
      </c>
      <c r="AO56" s="90"/>
      <c r="AP56" s="90">
        <v>150.0</v>
      </c>
      <c r="AQ56" s="90">
        <v>1000.0</v>
      </c>
      <c r="AR56" s="90">
        <v>110.0</v>
      </c>
      <c r="AS56" s="9">
        <f t="shared" si="18"/>
        <v>0</v>
      </c>
      <c r="AT56" s="90">
        <v>0.37092</v>
      </c>
      <c r="AU56" s="90"/>
    </row>
    <row r="57" ht="99.75" customHeight="1">
      <c r="A57" s="9"/>
      <c r="B57" s="104"/>
      <c r="C57" s="105" t="s">
        <v>156</v>
      </c>
      <c r="D57" s="128"/>
      <c r="E57" s="105">
        <v>16.0</v>
      </c>
      <c r="F57" s="107">
        <f t="shared" si="57"/>
        <v>0</v>
      </c>
      <c r="G57" s="107">
        <f t="shared" si="58"/>
        <v>0</v>
      </c>
      <c r="H57" s="107">
        <f t="shared" si="59"/>
        <v>0</v>
      </c>
      <c r="I57" s="107">
        <f t="shared" si="60"/>
        <v>0</v>
      </c>
      <c r="J57" s="107">
        <f t="shared" si="61"/>
        <v>0</v>
      </c>
      <c r="K57" s="107">
        <f t="shared" si="62"/>
        <v>0</v>
      </c>
      <c r="L57" s="107">
        <f t="shared" si="63"/>
        <v>0</v>
      </c>
      <c r="M57" s="107">
        <f t="shared" si="64"/>
        <v>0</v>
      </c>
      <c r="N57" s="107">
        <f t="shared" si="65"/>
        <v>0</v>
      </c>
      <c r="O57" s="107">
        <f t="shared" si="66"/>
        <v>0</v>
      </c>
      <c r="P57" s="107">
        <f t="shared" si="67"/>
        <v>0</v>
      </c>
      <c r="Q57" s="107">
        <f t="shared" si="68"/>
        <v>0</v>
      </c>
      <c r="R57" s="107">
        <f t="shared" si="69"/>
        <v>0</v>
      </c>
      <c r="S57" s="108" t="s">
        <v>157</v>
      </c>
      <c r="T57" s="105" t="s">
        <v>83</v>
      </c>
      <c r="U57" s="105">
        <v>1.0</v>
      </c>
      <c r="V57" s="105">
        <v>0.0</v>
      </c>
      <c r="W57" s="131">
        <v>387.0</v>
      </c>
      <c r="X57" s="110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2"/>
      <c r="AJ57" s="113">
        <f t="shared" si="70"/>
        <v>0</v>
      </c>
      <c r="AK57" s="114" t="str">
        <f t="shared" si="71"/>
        <v>No</v>
      </c>
      <c r="AL57" s="115" t="str">
        <f t="shared" si="72"/>
        <v>No</v>
      </c>
      <c r="AM57" s="9"/>
      <c r="AN57" s="9">
        <f t="shared" si="74"/>
        <v>1</v>
      </c>
      <c r="AO57" s="9"/>
      <c r="AP57" s="9">
        <v>200.0</v>
      </c>
      <c r="AQ57" s="9">
        <v>1500.0</v>
      </c>
      <c r="AR57" s="9">
        <v>150.0</v>
      </c>
      <c r="AS57" s="9">
        <f t="shared" si="18"/>
        <v>0</v>
      </c>
      <c r="AT57" s="9">
        <v>0.32464</v>
      </c>
      <c r="AU57" s="9"/>
    </row>
    <row r="58" ht="99.75" customHeight="1">
      <c r="A58" s="9"/>
      <c r="B58" s="104"/>
      <c r="C58" s="116" t="s">
        <v>158</v>
      </c>
      <c r="D58" s="117"/>
      <c r="E58" s="116">
        <v>7.0</v>
      </c>
      <c r="F58" s="118">
        <f t="shared" si="57"/>
        <v>0</v>
      </c>
      <c r="G58" s="118">
        <f t="shared" si="58"/>
        <v>0</v>
      </c>
      <c r="H58" s="118">
        <f t="shared" si="59"/>
        <v>0</v>
      </c>
      <c r="I58" s="118">
        <f t="shared" si="60"/>
        <v>0</v>
      </c>
      <c r="J58" s="118">
        <f t="shared" si="61"/>
        <v>0</v>
      </c>
      <c r="K58" s="118">
        <f t="shared" si="62"/>
        <v>0</v>
      </c>
      <c r="L58" s="118">
        <f t="shared" si="63"/>
        <v>0</v>
      </c>
      <c r="M58" s="118">
        <f t="shared" si="64"/>
        <v>0</v>
      </c>
      <c r="N58" s="118">
        <f t="shared" si="65"/>
        <v>0</v>
      </c>
      <c r="O58" s="118">
        <f t="shared" si="66"/>
        <v>0</v>
      </c>
      <c r="P58" s="118">
        <f t="shared" si="67"/>
        <v>0</v>
      </c>
      <c r="Q58" s="118">
        <f t="shared" si="68"/>
        <v>0</v>
      </c>
      <c r="R58" s="118">
        <f t="shared" si="69"/>
        <v>0</v>
      </c>
      <c r="S58" s="119" t="s">
        <v>159</v>
      </c>
      <c r="T58" s="116" t="s">
        <v>75</v>
      </c>
      <c r="U58" s="116">
        <v>3.0</v>
      </c>
      <c r="V58" s="116">
        <v>0.0</v>
      </c>
      <c r="W58" s="129">
        <v>335.8</v>
      </c>
      <c r="X58" s="121"/>
      <c r="Y58" s="122"/>
      <c r="Z58" s="123"/>
      <c r="AA58" s="123"/>
      <c r="AB58" s="123"/>
      <c r="AC58" s="123"/>
      <c r="AD58" s="123"/>
      <c r="AE58" s="123"/>
      <c r="AF58" s="123"/>
      <c r="AG58" s="123"/>
      <c r="AH58" s="123"/>
      <c r="AI58" s="124"/>
      <c r="AJ58" s="125">
        <f t="shared" si="70"/>
        <v>0</v>
      </c>
      <c r="AK58" s="126" t="str">
        <f t="shared" si="71"/>
        <v>No</v>
      </c>
      <c r="AL58" s="127" t="str">
        <f t="shared" si="72"/>
        <v>No</v>
      </c>
      <c r="AM58" s="9">
        <v>3.0</v>
      </c>
      <c r="AN58" s="9"/>
      <c r="AO58" s="90"/>
      <c r="AP58" s="90">
        <v>200.0</v>
      </c>
      <c r="AQ58" s="90">
        <v>1000.0</v>
      </c>
      <c r="AR58" s="90">
        <v>100.0</v>
      </c>
      <c r="AS58" s="9">
        <f t="shared" si="18"/>
        <v>0</v>
      </c>
      <c r="AT58" s="90">
        <v>1.06468</v>
      </c>
      <c r="AU58" s="90"/>
    </row>
    <row r="59" ht="99.75" customHeight="1">
      <c r="A59" s="9"/>
      <c r="B59" s="132"/>
      <c r="C59" s="133" t="s">
        <v>160</v>
      </c>
      <c r="D59" s="158"/>
      <c r="E59" s="133">
        <v>10.0</v>
      </c>
      <c r="F59" s="136">
        <f t="shared" si="57"/>
        <v>0</v>
      </c>
      <c r="G59" s="136">
        <f t="shared" si="58"/>
        <v>0</v>
      </c>
      <c r="H59" s="136">
        <f t="shared" si="59"/>
        <v>0</v>
      </c>
      <c r="I59" s="136">
        <f t="shared" si="60"/>
        <v>0</v>
      </c>
      <c r="J59" s="136">
        <f t="shared" si="61"/>
        <v>0</v>
      </c>
      <c r="K59" s="136">
        <f t="shared" si="62"/>
        <v>0</v>
      </c>
      <c r="L59" s="136">
        <f t="shared" si="63"/>
        <v>0</v>
      </c>
      <c r="M59" s="136">
        <f t="shared" si="64"/>
        <v>0</v>
      </c>
      <c r="N59" s="136">
        <f t="shared" si="65"/>
        <v>0</v>
      </c>
      <c r="O59" s="136">
        <f t="shared" si="66"/>
        <v>0</v>
      </c>
      <c r="P59" s="136">
        <f t="shared" si="67"/>
        <v>0</v>
      </c>
      <c r="Q59" s="136">
        <f t="shared" si="68"/>
        <v>0</v>
      </c>
      <c r="R59" s="136">
        <f t="shared" si="69"/>
        <v>0</v>
      </c>
      <c r="S59" s="137" t="s">
        <v>161</v>
      </c>
      <c r="T59" s="133" t="s">
        <v>66</v>
      </c>
      <c r="U59" s="133">
        <v>1.0</v>
      </c>
      <c r="V59" s="133">
        <v>0.0</v>
      </c>
      <c r="W59" s="138">
        <v>354.3</v>
      </c>
      <c r="X59" s="139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1"/>
      <c r="AJ59" s="142">
        <f t="shared" si="70"/>
        <v>0</v>
      </c>
      <c r="AK59" s="143" t="str">
        <f t="shared" si="71"/>
        <v>No</v>
      </c>
      <c r="AL59" s="144" t="str">
        <f t="shared" si="72"/>
        <v>No</v>
      </c>
      <c r="AM59" s="9"/>
      <c r="AN59" s="9">
        <f t="shared" ref="AN59:AN60" si="75">U59</f>
        <v>1</v>
      </c>
      <c r="AO59" s="9"/>
      <c r="AP59" s="9">
        <v>150.0</v>
      </c>
      <c r="AQ59" s="9">
        <v>1200.0</v>
      </c>
      <c r="AR59" s="9">
        <v>120.0</v>
      </c>
      <c r="AS59" s="9">
        <f t="shared" si="18"/>
        <v>0</v>
      </c>
      <c r="AT59" s="9">
        <v>0.86892</v>
      </c>
      <c r="AU59" s="9"/>
    </row>
    <row r="60" ht="49.5" customHeight="1">
      <c r="A60" s="9"/>
      <c r="B60" s="79"/>
      <c r="C60" s="47"/>
      <c r="D60" s="48"/>
      <c r="E60" s="145"/>
      <c r="F60" s="14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71"/>
      <c r="T60" s="148"/>
      <c r="U60" s="148"/>
      <c r="V60" s="149"/>
      <c r="W60" s="150"/>
      <c r="X60" s="17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3"/>
      <c r="AJ60" s="154"/>
      <c r="AK60" s="126"/>
      <c r="AL60" s="155"/>
      <c r="AM60" s="9" t="str">
        <f>U60</f>
        <v/>
      </c>
      <c r="AN60" s="9" t="str">
        <f t="shared" si="75"/>
        <v/>
      </c>
      <c r="AO60" s="90"/>
      <c r="AP60" s="90"/>
      <c r="AQ60" s="90"/>
      <c r="AR60" s="90"/>
      <c r="AS60" s="9">
        <f t="shared" si="18"/>
        <v>0</v>
      </c>
      <c r="AT60" s="90"/>
      <c r="AU60" s="90"/>
    </row>
    <row r="61" ht="99.75" customHeight="1">
      <c r="A61" s="9"/>
      <c r="B61" s="91"/>
      <c r="C61" s="92" t="s">
        <v>162</v>
      </c>
      <c r="D61" s="93" t="s">
        <v>19</v>
      </c>
      <c r="E61" s="92">
        <v>26.0</v>
      </c>
      <c r="F61" s="94">
        <f t="shared" ref="F61:F71" si="76">SUM(X61:AI61)*E61</f>
        <v>0</v>
      </c>
      <c r="G61" s="94">
        <f t="shared" ref="G61:G71" si="77">X61*U61</f>
        <v>0</v>
      </c>
      <c r="H61" s="94">
        <f t="shared" ref="H61:H71" si="78">Y61*U61</f>
        <v>0</v>
      </c>
      <c r="I61" s="94">
        <f t="shared" ref="I61:I71" si="79">Z61*U61</f>
        <v>0</v>
      </c>
      <c r="J61" s="94">
        <f t="shared" ref="J61:J71" si="80">AA61*U61</f>
        <v>0</v>
      </c>
      <c r="K61" s="94">
        <f t="shared" ref="K61:K71" si="81">AB61*U61</f>
        <v>0</v>
      </c>
      <c r="L61" s="94">
        <f t="shared" ref="L61:L71" si="82">AC61*U61</f>
        <v>0</v>
      </c>
      <c r="M61" s="94">
        <f t="shared" ref="M61:M71" si="83">AD61*U61</f>
        <v>0</v>
      </c>
      <c r="N61" s="94">
        <f t="shared" ref="N61:N71" si="84">AE61*U61</f>
        <v>0</v>
      </c>
      <c r="O61" s="94">
        <f t="shared" ref="O61:O71" si="85">AF61*U61</f>
        <v>0</v>
      </c>
      <c r="P61" s="94">
        <f t="shared" ref="P61:P71" si="86">AG61*U61</f>
        <v>0</v>
      </c>
      <c r="Q61" s="94">
        <f t="shared" ref="Q61:Q71" si="87">AH61*U61</f>
        <v>0</v>
      </c>
      <c r="R61" s="94">
        <f t="shared" ref="R61:R71" si="88">AI61*U61</f>
        <v>0</v>
      </c>
      <c r="S61" s="95" t="s">
        <v>163</v>
      </c>
      <c r="T61" s="92" t="s">
        <v>66</v>
      </c>
      <c r="U61" s="92">
        <v>1.0</v>
      </c>
      <c r="V61" s="92">
        <v>0.0</v>
      </c>
      <c r="W61" s="157">
        <v>523.2</v>
      </c>
      <c r="X61" s="97"/>
      <c r="Y61" s="98"/>
      <c r="Z61" s="99"/>
      <c r="AA61" s="99"/>
      <c r="AB61" s="99"/>
      <c r="AC61" s="99"/>
      <c r="AD61" s="99"/>
      <c r="AE61" s="99"/>
      <c r="AF61" s="99"/>
      <c r="AG61" s="99"/>
      <c r="AH61" s="99"/>
      <c r="AI61" s="100"/>
      <c r="AJ61" s="101">
        <f t="shared" ref="AJ61:AJ71" si="89">W61*X61+W61*Y61+W61*Z61+W61*AA61+W61*AB61+W61*AC61+W61*AD61+W61*AE61+W61*AF61+W61*AG61+W61*AH61+W61*AI61</f>
        <v>0</v>
      </c>
      <c r="AK61" s="102" t="str">
        <f t="shared" ref="AK61:AK71" si="90">IF(SUM(X61:AI61)&gt;0,"Yes","No")</f>
        <v>No</v>
      </c>
      <c r="AL61" s="103" t="str">
        <f t="shared" ref="AL61:AL71" si="91">IF(D61="New","Yes","No")</f>
        <v>Yes</v>
      </c>
      <c r="AM61" s="9"/>
      <c r="AN61" s="9"/>
      <c r="AO61" s="90"/>
      <c r="AP61" s="90"/>
      <c r="AQ61" s="90"/>
      <c r="AR61" s="90"/>
      <c r="AS61" s="9">
        <f t="shared" si="18"/>
        <v>0</v>
      </c>
      <c r="AT61" s="90"/>
      <c r="AU61" s="90"/>
    </row>
    <row r="62" ht="99.75" customHeight="1">
      <c r="A62" s="9"/>
      <c r="B62" s="104"/>
      <c r="C62" s="105" t="s">
        <v>164</v>
      </c>
      <c r="D62" s="106" t="s">
        <v>19</v>
      </c>
      <c r="E62" s="105">
        <v>30.0</v>
      </c>
      <c r="F62" s="107">
        <f t="shared" si="76"/>
        <v>0</v>
      </c>
      <c r="G62" s="107">
        <f t="shared" si="77"/>
        <v>0</v>
      </c>
      <c r="H62" s="107">
        <f t="shared" si="78"/>
        <v>0</v>
      </c>
      <c r="I62" s="107">
        <f t="shared" si="79"/>
        <v>0</v>
      </c>
      <c r="J62" s="107">
        <f t="shared" si="80"/>
        <v>0</v>
      </c>
      <c r="K62" s="107">
        <f t="shared" si="81"/>
        <v>0</v>
      </c>
      <c r="L62" s="107">
        <f t="shared" si="82"/>
        <v>0</v>
      </c>
      <c r="M62" s="107">
        <f t="shared" si="83"/>
        <v>0</v>
      </c>
      <c r="N62" s="107">
        <f t="shared" si="84"/>
        <v>0</v>
      </c>
      <c r="O62" s="107">
        <f t="shared" si="85"/>
        <v>0</v>
      </c>
      <c r="P62" s="107">
        <f t="shared" si="86"/>
        <v>0</v>
      </c>
      <c r="Q62" s="107">
        <f t="shared" si="87"/>
        <v>0</v>
      </c>
      <c r="R62" s="107">
        <f t="shared" si="88"/>
        <v>0</v>
      </c>
      <c r="S62" s="108" t="s">
        <v>165</v>
      </c>
      <c r="T62" s="105" t="s">
        <v>66</v>
      </c>
      <c r="U62" s="105">
        <v>1.0</v>
      </c>
      <c r="V62" s="105">
        <v>0.0</v>
      </c>
      <c r="W62" s="131">
        <v>523.2</v>
      </c>
      <c r="X62" s="110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2"/>
      <c r="AJ62" s="113">
        <f t="shared" si="89"/>
        <v>0</v>
      </c>
      <c r="AK62" s="114" t="str">
        <f t="shared" si="90"/>
        <v>No</v>
      </c>
      <c r="AL62" s="115" t="str">
        <f t="shared" si="91"/>
        <v>Yes</v>
      </c>
      <c r="AM62" s="9"/>
      <c r="AN62" s="9"/>
      <c r="AO62" s="9"/>
      <c r="AP62" s="9"/>
      <c r="AQ62" s="9"/>
      <c r="AR62" s="9"/>
      <c r="AS62" s="9">
        <f t="shared" si="18"/>
        <v>0</v>
      </c>
      <c r="AT62" s="9"/>
      <c r="AU62" s="9"/>
    </row>
    <row r="63" ht="99.75" customHeight="1">
      <c r="A63" s="9"/>
      <c r="B63" s="104"/>
      <c r="C63" s="116" t="s">
        <v>166</v>
      </c>
      <c r="D63" s="117"/>
      <c r="E63" s="116">
        <v>2.17</v>
      </c>
      <c r="F63" s="118">
        <f t="shared" si="76"/>
        <v>0</v>
      </c>
      <c r="G63" s="118">
        <f t="shared" si="77"/>
        <v>0</v>
      </c>
      <c r="H63" s="118">
        <f t="shared" si="78"/>
        <v>0</v>
      </c>
      <c r="I63" s="118">
        <f t="shared" si="79"/>
        <v>0</v>
      </c>
      <c r="J63" s="118">
        <f t="shared" si="80"/>
        <v>0</v>
      </c>
      <c r="K63" s="118">
        <f t="shared" si="81"/>
        <v>0</v>
      </c>
      <c r="L63" s="118">
        <f t="shared" si="82"/>
        <v>0</v>
      </c>
      <c r="M63" s="118">
        <f t="shared" si="83"/>
        <v>0</v>
      </c>
      <c r="N63" s="118">
        <f t="shared" si="84"/>
        <v>0</v>
      </c>
      <c r="O63" s="118">
        <f t="shared" si="85"/>
        <v>0</v>
      </c>
      <c r="P63" s="118">
        <f t="shared" si="86"/>
        <v>0</v>
      </c>
      <c r="Q63" s="118">
        <f t="shared" si="87"/>
        <v>0</v>
      </c>
      <c r="R63" s="118">
        <f t="shared" si="88"/>
        <v>0</v>
      </c>
      <c r="S63" s="119" t="s">
        <v>167</v>
      </c>
      <c r="T63" s="116" t="s">
        <v>75</v>
      </c>
      <c r="U63" s="116">
        <v>1.0</v>
      </c>
      <c r="V63" s="116">
        <v>0.0</v>
      </c>
      <c r="W63" s="129">
        <v>109.0</v>
      </c>
      <c r="X63" s="121"/>
      <c r="Y63" s="122"/>
      <c r="Z63" s="123"/>
      <c r="AA63" s="123"/>
      <c r="AB63" s="123"/>
      <c r="AC63" s="123"/>
      <c r="AD63" s="123"/>
      <c r="AE63" s="123"/>
      <c r="AF63" s="123"/>
      <c r="AG63" s="123"/>
      <c r="AH63" s="123"/>
      <c r="AI63" s="124"/>
      <c r="AJ63" s="125">
        <f t="shared" si="89"/>
        <v>0</v>
      </c>
      <c r="AK63" s="126" t="str">
        <f t="shared" si="90"/>
        <v>No</v>
      </c>
      <c r="AL63" s="127" t="str">
        <f t="shared" si="91"/>
        <v>No</v>
      </c>
      <c r="AM63" s="9">
        <v>1.0</v>
      </c>
      <c r="AN63" s="9"/>
      <c r="AO63" s="90"/>
      <c r="AP63" s="90">
        <v>100.0</v>
      </c>
      <c r="AQ63" s="90">
        <v>250.0</v>
      </c>
      <c r="AR63" s="90">
        <v>10.0</v>
      </c>
      <c r="AS63" s="9">
        <f t="shared" si="18"/>
        <v>0</v>
      </c>
      <c r="AT63" s="90">
        <v>0.19797</v>
      </c>
      <c r="AU63" s="90"/>
    </row>
    <row r="64" ht="99.75" customHeight="1">
      <c r="A64" s="9"/>
      <c r="B64" s="104"/>
      <c r="C64" s="105" t="s">
        <v>168</v>
      </c>
      <c r="D64" s="128"/>
      <c r="E64" s="105">
        <v>4.5</v>
      </c>
      <c r="F64" s="107">
        <f t="shared" si="76"/>
        <v>0</v>
      </c>
      <c r="G64" s="107">
        <f t="shared" si="77"/>
        <v>0</v>
      </c>
      <c r="H64" s="107">
        <f t="shared" si="78"/>
        <v>0</v>
      </c>
      <c r="I64" s="107">
        <f t="shared" si="79"/>
        <v>0</v>
      </c>
      <c r="J64" s="107">
        <f t="shared" si="80"/>
        <v>0</v>
      </c>
      <c r="K64" s="107">
        <f t="shared" si="81"/>
        <v>0</v>
      </c>
      <c r="L64" s="107">
        <f t="shared" si="82"/>
        <v>0</v>
      </c>
      <c r="M64" s="107">
        <f t="shared" si="83"/>
        <v>0</v>
      </c>
      <c r="N64" s="107">
        <f t="shared" si="84"/>
        <v>0</v>
      </c>
      <c r="O64" s="107">
        <f t="shared" si="85"/>
        <v>0</v>
      </c>
      <c r="P64" s="107">
        <f t="shared" si="86"/>
        <v>0</v>
      </c>
      <c r="Q64" s="107">
        <f t="shared" si="87"/>
        <v>0</v>
      </c>
      <c r="R64" s="107">
        <f t="shared" si="88"/>
        <v>0</v>
      </c>
      <c r="S64" s="108" t="s">
        <v>169</v>
      </c>
      <c r="T64" s="105" t="s">
        <v>80</v>
      </c>
      <c r="U64" s="105">
        <v>1.0</v>
      </c>
      <c r="V64" s="105">
        <v>0.0</v>
      </c>
      <c r="W64" s="131">
        <v>136.3</v>
      </c>
      <c r="X64" s="110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2"/>
      <c r="AJ64" s="113">
        <f t="shared" si="89"/>
        <v>0</v>
      </c>
      <c r="AK64" s="114" t="str">
        <f t="shared" si="90"/>
        <v>No</v>
      </c>
      <c r="AL64" s="115" t="str">
        <f t="shared" si="91"/>
        <v>No</v>
      </c>
      <c r="AM64" s="9">
        <v>1.0</v>
      </c>
      <c r="AN64" s="9"/>
      <c r="AO64" s="9"/>
      <c r="AP64" s="9">
        <v>120.0</v>
      </c>
      <c r="AQ64" s="9">
        <v>300.0</v>
      </c>
      <c r="AR64" s="9">
        <v>15.0</v>
      </c>
      <c r="AS64" s="9">
        <f t="shared" si="18"/>
        <v>0</v>
      </c>
      <c r="AT64" s="9">
        <v>0.39567</v>
      </c>
      <c r="AU64" s="9"/>
    </row>
    <row r="65" ht="99.75" customHeight="1">
      <c r="A65" s="9"/>
      <c r="B65" s="104"/>
      <c r="C65" s="116" t="s">
        <v>170</v>
      </c>
      <c r="D65" s="117"/>
      <c r="E65" s="116">
        <v>7.5</v>
      </c>
      <c r="F65" s="118">
        <f t="shared" si="76"/>
        <v>0</v>
      </c>
      <c r="G65" s="118">
        <f t="shared" si="77"/>
        <v>0</v>
      </c>
      <c r="H65" s="118">
        <f t="shared" si="78"/>
        <v>0</v>
      </c>
      <c r="I65" s="118">
        <f t="shared" si="79"/>
        <v>0</v>
      </c>
      <c r="J65" s="118">
        <f t="shared" si="80"/>
        <v>0</v>
      </c>
      <c r="K65" s="118">
        <f t="shared" si="81"/>
        <v>0</v>
      </c>
      <c r="L65" s="118">
        <f t="shared" si="82"/>
        <v>0</v>
      </c>
      <c r="M65" s="118">
        <f t="shared" si="83"/>
        <v>0</v>
      </c>
      <c r="N65" s="118">
        <f t="shared" si="84"/>
        <v>0</v>
      </c>
      <c r="O65" s="118">
        <f t="shared" si="85"/>
        <v>0</v>
      </c>
      <c r="P65" s="118">
        <f t="shared" si="86"/>
        <v>0</v>
      </c>
      <c r="Q65" s="118">
        <f t="shared" si="87"/>
        <v>0</v>
      </c>
      <c r="R65" s="118">
        <f t="shared" si="88"/>
        <v>0</v>
      </c>
      <c r="S65" s="119" t="s">
        <v>171</v>
      </c>
      <c r="T65" s="116" t="s">
        <v>83</v>
      </c>
      <c r="U65" s="116">
        <v>1.0</v>
      </c>
      <c r="V65" s="116">
        <v>9.0</v>
      </c>
      <c r="W65" s="129">
        <v>196.2</v>
      </c>
      <c r="X65" s="121"/>
      <c r="Y65" s="122"/>
      <c r="Z65" s="123"/>
      <c r="AA65" s="123"/>
      <c r="AB65" s="123"/>
      <c r="AC65" s="123"/>
      <c r="AD65" s="123"/>
      <c r="AE65" s="123"/>
      <c r="AF65" s="123"/>
      <c r="AG65" s="123"/>
      <c r="AH65" s="123"/>
      <c r="AI65" s="124"/>
      <c r="AJ65" s="125">
        <f t="shared" si="89"/>
        <v>0</v>
      </c>
      <c r="AK65" s="126" t="str">
        <f t="shared" si="90"/>
        <v>No</v>
      </c>
      <c r="AL65" s="127" t="str">
        <f t="shared" si="91"/>
        <v>No</v>
      </c>
      <c r="AM65" s="9"/>
      <c r="AN65" s="9">
        <v>1.0</v>
      </c>
      <c r="AO65" s="90"/>
      <c r="AP65" s="90">
        <v>150.0</v>
      </c>
      <c r="AQ65" s="90">
        <v>350.0</v>
      </c>
      <c r="AR65" s="90">
        <v>20.0</v>
      </c>
      <c r="AS65" s="9">
        <f t="shared" si="18"/>
        <v>0</v>
      </c>
      <c r="AT65" s="90">
        <v>0.75885</v>
      </c>
      <c r="AU65" s="90"/>
    </row>
    <row r="66" ht="99.75" customHeight="1">
      <c r="A66" s="9"/>
      <c r="B66" s="104"/>
      <c r="C66" s="105" t="s">
        <v>172</v>
      </c>
      <c r="D66" s="128"/>
      <c r="E66" s="105">
        <v>11.0</v>
      </c>
      <c r="F66" s="107">
        <f t="shared" si="76"/>
        <v>0</v>
      </c>
      <c r="G66" s="107">
        <f t="shared" si="77"/>
        <v>0</v>
      </c>
      <c r="H66" s="107">
        <f t="shared" si="78"/>
        <v>0</v>
      </c>
      <c r="I66" s="107">
        <f t="shared" si="79"/>
        <v>0</v>
      </c>
      <c r="J66" s="107">
        <f t="shared" si="80"/>
        <v>0</v>
      </c>
      <c r="K66" s="107">
        <f t="shared" si="81"/>
        <v>0</v>
      </c>
      <c r="L66" s="107">
        <f t="shared" si="82"/>
        <v>0</v>
      </c>
      <c r="M66" s="107">
        <f t="shared" si="83"/>
        <v>0</v>
      </c>
      <c r="N66" s="107">
        <f t="shared" si="84"/>
        <v>0</v>
      </c>
      <c r="O66" s="107">
        <f t="shared" si="85"/>
        <v>0</v>
      </c>
      <c r="P66" s="107">
        <f t="shared" si="86"/>
        <v>0</v>
      </c>
      <c r="Q66" s="107">
        <f t="shared" si="87"/>
        <v>0</v>
      </c>
      <c r="R66" s="107">
        <f t="shared" si="88"/>
        <v>0</v>
      </c>
      <c r="S66" s="108" t="s">
        <v>173</v>
      </c>
      <c r="T66" s="105" t="s">
        <v>83</v>
      </c>
      <c r="U66" s="105">
        <v>1.0</v>
      </c>
      <c r="V66" s="105">
        <v>15.0</v>
      </c>
      <c r="W66" s="131">
        <v>278.0</v>
      </c>
      <c r="X66" s="110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2"/>
      <c r="AJ66" s="113">
        <f t="shared" si="89"/>
        <v>0</v>
      </c>
      <c r="AK66" s="114" t="str">
        <f t="shared" si="90"/>
        <v>No</v>
      </c>
      <c r="AL66" s="115" t="str">
        <f t="shared" si="91"/>
        <v>No</v>
      </c>
      <c r="AM66" s="9"/>
      <c r="AN66" s="9">
        <v>1.0</v>
      </c>
      <c r="AO66" s="9"/>
      <c r="AP66" s="9">
        <v>180.0</v>
      </c>
      <c r="AQ66" s="9">
        <v>450.0</v>
      </c>
      <c r="AR66" s="9">
        <v>25.0</v>
      </c>
      <c r="AS66" s="9">
        <f t="shared" si="18"/>
        <v>0</v>
      </c>
      <c r="AT66" s="9">
        <v>1.1112</v>
      </c>
      <c r="AU66" s="9"/>
    </row>
    <row r="67" ht="99.75" customHeight="1">
      <c r="A67" s="9"/>
      <c r="B67" s="104"/>
      <c r="C67" s="116" t="s">
        <v>174</v>
      </c>
      <c r="D67" s="117"/>
      <c r="E67" s="116">
        <v>17.5</v>
      </c>
      <c r="F67" s="118">
        <f t="shared" si="76"/>
        <v>0</v>
      </c>
      <c r="G67" s="118">
        <f t="shared" si="77"/>
        <v>0</v>
      </c>
      <c r="H67" s="118">
        <f t="shared" si="78"/>
        <v>0</v>
      </c>
      <c r="I67" s="118">
        <f t="shared" si="79"/>
        <v>0</v>
      </c>
      <c r="J67" s="118">
        <f t="shared" si="80"/>
        <v>0</v>
      </c>
      <c r="K67" s="118">
        <f t="shared" si="81"/>
        <v>0</v>
      </c>
      <c r="L67" s="118">
        <f t="shared" si="82"/>
        <v>0</v>
      </c>
      <c r="M67" s="118">
        <f t="shared" si="83"/>
        <v>0</v>
      </c>
      <c r="N67" s="118">
        <f t="shared" si="84"/>
        <v>0</v>
      </c>
      <c r="O67" s="118">
        <f t="shared" si="85"/>
        <v>0</v>
      </c>
      <c r="P67" s="118">
        <f t="shared" si="86"/>
        <v>0</v>
      </c>
      <c r="Q67" s="118">
        <f t="shared" si="87"/>
        <v>0</v>
      </c>
      <c r="R67" s="118">
        <f t="shared" si="88"/>
        <v>0</v>
      </c>
      <c r="S67" s="119" t="s">
        <v>175</v>
      </c>
      <c r="T67" s="116" t="s">
        <v>66</v>
      </c>
      <c r="U67" s="116">
        <v>1.0</v>
      </c>
      <c r="V67" s="116">
        <v>15.0</v>
      </c>
      <c r="W67" s="129">
        <v>370.6</v>
      </c>
      <c r="X67" s="121"/>
      <c r="Y67" s="122"/>
      <c r="Z67" s="123"/>
      <c r="AA67" s="123"/>
      <c r="AB67" s="123"/>
      <c r="AC67" s="123"/>
      <c r="AD67" s="123"/>
      <c r="AE67" s="123"/>
      <c r="AF67" s="123"/>
      <c r="AG67" s="123"/>
      <c r="AH67" s="123"/>
      <c r="AI67" s="124"/>
      <c r="AJ67" s="125">
        <f t="shared" si="89"/>
        <v>0</v>
      </c>
      <c r="AK67" s="126" t="str">
        <f t="shared" si="90"/>
        <v>No</v>
      </c>
      <c r="AL67" s="127" t="str">
        <f t="shared" si="91"/>
        <v>No</v>
      </c>
      <c r="AM67" s="9"/>
      <c r="AN67" s="9">
        <v>1.0</v>
      </c>
      <c r="AO67" s="90"/>
      <c r="AP67" s="90">
        <v>200.0</v>
      </c>
      <c r="AQ67" s="90">
        <v>500.0</v>
      </c>
      <c r="AR67" s="90">
        <v>30.0</v>
      </c>
      <c r="AS67" s="9">
        <f t="shared" si="18"/>
        <v>0</v>
      </c>
      <c r="AT67" s="90">
        <v>1.60467</v>
      </c>
      <c r="AU67" s="90"/>
    </row>
    <row r="68" ht="99.75" customHeight="1">
      <c r="A68" s="9"/>
      <c r="B68" s="104"/>
      <c r="C68" s="105" t="s">
        <v>176</v>
      </c>
      <c r="D68" s="128"/>
      <c r="E68" s="105">
        <v>7.0</v>
      </c>
      <c r="F68" s="107">
        <f t="shared" si="76"/>
        <v>0</v>
      </c>
      <c r="G68" s="107">
        <f t="shared" si="77"/>
        <v>0</v>
      </c>
      <c r="H68" s="107">
        <f t="shared" si="78"/>
        <v>0</v>
      </c>
      <c r="I68" s="107">
        <f t="shared" si="79"/>
        <v>0</v>
      </c>
      <c r="J68" s="107">
        <f t="shared" si="80"/>
        <v>0</v>
      </c>
      <c r="K68" s="107">
        <f t="shared" si="81"/>
        <v>0</v>
      </c>
      <c r="L68" s="107">
        <f t="shared" si="82"/>
        <v>0</v>
      </c>
      <c r="M68" s="107">
        <f t="shared" si="83"/>
        <v>0</v>
      </c>
      <c r="N68" s="107">
        <f t="shared" si="84"/>
        <v>0</v>
      </c>
      <c r="O68" s="107">
        <f t="shared" si="85"/>
        <v>0</v>
      </c>
      <c r="P68" s="107">
        <f t="shared" si="86"/>
        <v>0</v>
      </c>
      <c r="Q68" s="107">
        <f t="shared" si="87"/>
        <v>0</v>
      </c>
      <c r="R68" s="107">
        <f t="shared" si="88"/>
        <v>0</v>
      </c>
      <c r="S68" s="108" t="s">
        <v>177</v>
      </c>
      <c r="T68" s="105" t="s">
        <v>80</v>
      </c>
      <c r="U68" s="105">
        <v>1.0</v>
      </c>
      <c r="V68" s="105">
        <v>0.0</v>
      </c>
      <c r="W68" s="131">
        <v>225.7</v>
      </c>
      <c r="X68" s="110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2"/>
      <c r="AJ68" s="113">
        <f t="shared" si="89"/>
        <v>0</v>
      </c>
      <c r="AK68" s="114" t="str">
        <f t="shared" si="90"/>
        <v>No</v>
      </c>
      <c r="AL68" s="115" t="str">
        <f t="shared" si="91"/>
        <v>No</v>
      </c>
      <c r="AM68" s="9"/>
      <c r="AN68" s="9">
        <v>1.0</v>
      </c>
      <c r="AO68" s="9"/>
      <c r="AP68" s="9">
        <v>150.0</v>
      </c>
      <c r="AQ68" s="9">
        <v>350.0</v>
      </c>
      <c r="AR68" s="9">
        <v>20.0</v>
      </c>
      <c r="AS68" s="9">
        <f t="shared" si="18"/>
        <v>0</v>
      </c>
      <c r="AT68" s="9">
        <v>1.41024</v>
      </c>
      <c r="AU68" s="9"/>
    </row>
    <row r="69" ht="99.75" customHeight="1">
      <c r="A69" s="9"/>
      <c r="B69" s="104"/>
      <c r="C69" s="116" t="s">
        <v>178</v>
      </c>
      <c r="D69" s="117"/>
      <c r="E69" s="116">
        <v>10.0</v>
      </c>
      <c r="F69" s="118">
        <f t="shared" si="76"/>
        <v>0</v>
      </c>
      <c r="G69" s="118">
        <f t="shared" si="77"/>
        <v>0</v>
      </c>
      <c r="H69" s="118">
        <f t="shared" si="78"/>
        <v>0</v>
      </c>
      <c r="I69" s="118">
        <f t="shared" si="79"/>
        <v>0</v>
      </c>
      <c r="J69" s="118">
        <f t="shared" si="80"/>
        <v>0</v>
      </c>
      <c r="K69" s="118">
        <f t="shared" si="81"/>
        <v>0</v>
      </c>
      <c r="L69" s="118">
        <f t="shared" si="82"/>
        <v>0</v>
      </c>
      <c r="M69" s="118">
        <f t="shared" si="83"/>
        <v>0</v>
      </c>
      <c r="N69" s="118">
        <f t="shared" si="84"/>
        <v>0</v>
      </c>
      <c r="O69" s="118">
        <f t="shared" si="85"/>
        <v>0</v>
      </c>
      <c r="P69" s="118">
        <f t="shared" si="86"/>
        <v>0</v>
      </c>
      <c r="Q69" s="118">
        <f t="shared" si="87"/>
        <v>0</v>
      </c>
      <c r="R69" s="118">
        <f t="shared" si="88"/>
        <v>0</v>
      </c>
      <c r="S69" s="119" t="s">
        <v>179</v>
      </c>
      <c r="T69" s="116" t="s">
        <v>83</v>
      </c>
      <c r="U69" s="116">
        <v>1.0</v>
      </c>
      <c r="V69" s="116">
        <v>0.0</v>
      </c>
      <c r="W69" s="129">
        <v>337.9</v>
      </c>
      <c r="X69" s="121"/>
      <c r="Y69" s="122"/>
      <c r="Z69" s="123"/>
      <c r="AA69" s="123"/>
      <c r="AB69" s="123"/>
      <c r="AC69" s="123"/>
      <c r="AD69" s="123"/>
      <c r="AE69" s="123"/>
      <c r="AF69" s="123"/>
      <c r="AG69" s="123"/>
      <c r="AH69" s="123"/>
      <c r="AI69" s="124"/>
      <c r="AJ69" s="125">
        <f t="shared" si="89"/>
        <v>0</v>
      </c>
      <c r="AK69" s="126" t="str">
        <f t="shared" si="90"/>
        <v>No</v>
      </c>
      <c r="AL69" s="127" t="str">
        <f t="shared" si="91"/>
        <v>No</v>
      </c>
      <c r="AM69" s="9"/>
      <c r="AN69" s="9">
        <v>1.0</v>
      </c>
      <c r="AO69" s="90"/>
      <c r="AP69" s="90">
        <v>180.0</v>
      </c>
      <c r="AQ69" s="90">
        <v>450.0</v>
      </c>
      <c r="AR69" s="90">
        <v>25.0</v>
      </c>
      <c r="AS69" s="9">
        <f t="shared" si="18"/>
        <v>0</v>
      </c>
      <c r="AT69" s="90">
        <v>0.98526</v>
      </c>
      <c r="AU69" s="90"/>
    </row>
    <row r="70" ht="99.75" customHeight="1">
      <c r="A70" s="9"/>
      <c r="B70" s="104"/>
      <c r="C70" s="105" t="s">
        <v>180</v>
      </c>
      <c r="D70" s="128"/>
      <c r="E70" s="105">
        <v>10.0</v>
      </c>
      <c r="F70" s="107">
        <f t="shared" si="76"/>
        <v>0</v>
      </c>
      <c r="G70" s="107">
        <f t="shared" si="77"/>
        <v>0</v>
      </c>
      <c r="H70" s="107">
        <f t="shared" si="78"/>
        <v>0</v>
      </c>
      <c r="I70" s="107">
        <f t="shared" si="79"/>
        <v>0</v>
      </c>
      <c r="J70" s="107">
        <f t="shared" si="80"/>
        <v>0</v>
      </c>
      <c r="K70" s="107">
        <f t="shared" si="81"/>
        <v>0</v>
      </c>
      <c r="L70" s="107">
        <f t="shared" si="82"/>
        <v>0</v>
      </c>
      <c r="M70" s="107">
        <f t="shared" si="83"/>
        <v>0</v>
      </c>
      <c r="N70" s="107">
        <f t="shared" si="84"/>
        <v>0</v>
      </c>
      <c r="O70" s="107">
        <f t="shared" si="85"/>
        <v>0</v>
      </c>
      <c r="P70" s="107">
        <f t="shared" si="86"/>
        <v>0</v>
      </c>
      <c r="Q70" s="107">
        <f t="shared" si="87"/>
        <v>0</v>
      </c>
      <c r="R70" s="107">
        <f t="shared" si="88"/>
        <v>0</v>
      </c>
      <c r="S70" s="108" t="s">
        <v>179</v>
      </c>
      <c r="T70" s="105" t="s">
        <v>83</v>
      </c>
      <c r="U70" s="105">
        <v>1.0</v>
      </c>
      <c r="V70" s="105">
        <v>0.0</v>
      </c>
      <c r="W70" s="131">
        <v>337.9</v>
      </c>
      <c r="X70" s="110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2"/>
      <c r="AJ70" s="113">
        <f t="shared" si="89"/>
        <v>0</v>
      </c>
      <c r="AK70" s="114" t="str">
        <f t="shared" si="90"/>
        <v>No</v>
      </c>
      <c r="AL70" s="115" t="str">
        <f t="shared" si="91"/>
        <v>No</v>
      </c>
      <c r="AM70" s="9"/>
      <c r="AN70" s="9">
        <v>1.0</v>
      </c>
      <c r="AO70" s="9"/>
      <c r="AP70" s="9">
        <v>180.0</v>
      </c>
      <c r="AQ70" s="9">
        <v>450.0</v>
      </c>
      <c r="AR70" s="9">
        <v>25.0</v>
      </c>
      <c r="AS70" s="9">
        <f t="shared" si="18"/>
        <v>0</v>
      </c>
      <c r="AT70" s="9">
        <v>1.02077</v>
      </c>
      <c r="AU70" s="9"/>
    </row>
    <row r="71" ht="99.75" customHeight="1">
      <c r="A71" s="9"/>
      <c r="B71" s="132"/>
      <c r="C71" s="159" t="s">
        <v>181</v>
      </c>
      <c r="D71" s="160"/>
      <c r="E71" s="159">
        <v>10.0</v>
      </c>
      <c r="F71" s="161">
        <f t="shared" si="76"/>
        <v>0</v>
      </c>
      <c r="G71" s="161">
        <f t="shared" si="77"/>
        <v>0</v>
      </c>
      <c r="H71" s="161">
        <f t="shared" si="78"/>
        <v>0</v>
      </c>
      <c r="I71" s="161">
        <f t="shared" si="79"/>
        <v>0</v>
      </c>
      <c r="J71" s="161">
        <f t="shared" si="80"/>
        <v>0</v>
      </c>
      <c r="K71" s="161">
        <f t="shared" si="81"/>
        <v>0</v>
      </c>
      <c r="L71" s="161">
        <f t="shared" si="82"/>
        <v>0</v>
      </c>
      <c r="M71" s="161">
        <f t="shared" si="83"/>
        <v>0</v>
      </c>
      <c r="N71" s="161">
        <f t="shared" si="84"/>
        <v>0</v>
      </c>
      <c r="O71" s="161">
        <f t="shared" si="85"/>
        <v>0</v>
      </c>
      <c r="P71" s="161">
        <f t="shared" si="86"/>
        <v>0</v>
      </c>
      <c r="Q71" s="161">
        <f t="shared" si="87"/>
        <v>0</v>
      </c>
      <c r="R71" s="161">
        <f t="shared" si="88"/>
        <v>0</v>
      </c>
      <c r="S71" s="162" t="s">
        <v>179</v>
      </c>
      <c r="T71" s="159" t="s">
        <v>83</v>
      </c>
      <c r="U71" s="159">
        <v>1.0</v>
      </c>
      <c r="V71" s="159">
        <v>0.0</v>
      </c>
      <c r="W71" s="163">
        <v>337.9</v>
      </c>
      <c r="X71" s="164"/>
      <c r="Y71" s="165"/>
      <c r="Z71" s="166"/>
      <c r="AA71" s="166"/>
      <c r="AB71" s="166"/>
      <c r="AC71" s="166"/>
      <c r="AD71" s="166"/>
      <c r="AE71" s="166"/>
      <c r="AF71" s="166"/>
      <c r="AG71" s="166"/>
      <c r="AH71" s="166"/>
      <c r="AI71" s="167"/>
      <c r="AJ71" s="168">
        <f t="shared" si="89"/>
        <v>0</v>
      </c>
      <c r="AK71" s="169" t="str">
        <f t="shared" si="90"/>
        <v>No</v>
      </c>
      <c r="AL71" s="170" t="str">
        <f t="shared" si="91"/>
        <v>No</v>
      </c>
      <c r="AM71" s="9"/>
      <c r="AN71" s="9">
        <v>1.0</v>
      </c>
      <c r="AO71" s="90"/>
      <c r="AP71" s="90">
        <v>180.0</v>
      </c>
      <c r="AQ71" s="90">
        <v>450.0</v>
      </c>
      <c r="AR71" s="90">
        <v>25.0</v>
      </c>
      <c r="AS71" s="9">
        <f t="shared" si="18"/>
        <v>0</v>
      </c>
      <c r="AT71" s="90">
        <v>0.90984</v>
      </c>
      <c r="AU71" s="90"/>
    </row>
    <row r="72" ht="49.5" customHeight="1">
      <c r="A72" s="9"/>
      <c r="B72" s="79"/>
      <c r="C72" s="47"/>
      <c r="D72" s="48"/>
      <c r="E72" s="145"/>
      <c r="F72" s="146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47"/>
      <c r="T72" s="148"/>
      <c r="U72" s="148"/>
      <c r="V72" s="149"/>
      <c r="W72" s="150"/>
      <c r="X72" s="17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3"/>
      <c r="AJ72" s="154"/>
      <c r="AK72" s="126"/>
      <c r="AL72" s="155"/>
      <c r="AM72" s="9" t="str">
        <f>U72</f>
        <v/>
      </c>
      <c r="AN72" s="9" t="str">
        <f>U72</f>
        <v/>
      </c>
      <c r="AO72" s="90"/>
      <c r="AP72" s="90"/>
      <c r="AQ72" s="90"/>
      <c r="AR72" s="90"/>
      <c r="AS72" s="9">
        <f t="shared" si="18"/>
        <v>0</v>
      </c>
      <c r="AT72" s="90"/>
      <c r="AU72" s="90"/>
    </row>
    <row r="73" ht="99.75" customHeight="1">
      <c r="A73" s="9"/>
      <c r="B73" s="91"/>
      <c r="C73" s="92" t="s">
        <v>182</v>
      </c>
      <c r="D73" s="93" t="s">
        <v>19</v>
      </c>
      <c r="E73" s="92">
        <v>4.33</v>
      </c>
      <c r="F73" s="94">
        <f t="shared" ref="F73:F85" si="92">SUM(X73:AI73)*E73</f>
        <v>0</v>
      </c>
      <c r="G73" s="94">
        <f t="shared" ref="G73:G85" si="93">X73*U73</f>
        <v>0</v>
      </c>
      <c r="H73" s="94">
        <f t="shared" ref="H73:H85" si="94">Y73*U73</f>
        <v>0</v>
      </c>
      <c r="I73" s="94">
        <f t="shared" ref="I73:I85" si="95">Z73*U73</f>
        <v>0</v>
      </c>
      <c r="J73" s="94">
        <f t="shared" ref="J73:J85" si="96">AA73*U73</f>
        <v>0</v>
      </c>
      <c r="K73" s="94">
        <f t="shared" ref="K73:K85" si="97">AB73*U73</f>
        <v>0</v>
      </c>
      <c r="L73" s="94">
        <f t="shared" ref="L73:L85" si="98">AC73*U73</f>
        <v>0</v>
      </c>
      <c r="M73" s="94">
        <f t="shared" ref="M73:M85" si="99">AD73*U73</f>
        <v>0</v>
      </c>
      <c r="N73" s="94">
        <f t="shared" ref="N73:N85" si="100">AE73*U73</f>
        <v>0</v>
      </c>
      <c r="O73" s="94">
        <f t="shared" ref="O73:O85" si="101">AF73*U73</f>
        <v>0</v>
      </c>
      <c r="P73" s="94">
        <f t="shared" ref="P73:P85" si="102">AG73*U73</f>
        <v>0</v>
      </c>
      <c r="Q73" s="94">
        <f t="shared" ref="Q73:Q85" si="103">AH73*U73</f>
        <v>0</v>
      </c>
      <c r="R73" s="94">
        <f t="shared" ref="R73:R85" si="104">AI73*U73</f>
        <v>0</v>
      </c>
      <c r="S73" s="95" t="s">
        <v>183</v>
      </c>
      <c r="T73" s="92" t="s">
        <v>75</v>
      </c>
      <c r="U73" s="92">
        <v>3.0</v>
      </c>
      <c r="V73" s="92">
        <v>0.0</v>
      </c>
      <c r="W73" s="96">
        <v>163.5</v>
      </c>
      <c r="X73" s="173"/>
      <c r="Y73" s="98"/>
      <c r="Z73" s="99"/>
      <c r="AA73" s="99"/>
      <c r="AB73" s="99"/>
      <c r="AC73" s="99"/>
      <c r="AD73" s="99"/>
      <c r="AE73" s="99"/>
      <c r="AF73" s="99"/>
      <c r="AG73" s="99"/>
      <c r="AH73" s="99"/>
      <c r="AI73" s="100"/>
      <c r="AJ73" s="101">
        <f t="shared" ref="AJ73:AJ85" si="105">W73*X73+W73*Y73+W73*Z73+W73*AA73+W73*AB73+W73*AC73+W73*AD73+W73*AE73+W73*AF73+W73*AG73+W73*AH73+W73*AI73</f>
        <v>0</v>
      </c>
      <c r="AK73" s="102" t="str">
        <f t="shared" ref="AK73:AK85" si="106">IF(SUM(X73:AI73)&gt;0,"Yes","No")</f>
        <v>No</v>
      </c>
      <c r="AL73" s="103" t="str">
        <f t="shared" ref="AL73:AL85" si="107">IF(D73="New","Yes","No")</f>
        <v>Yes</v>
      </c>
      <c r="AM73" s="9"/>
      <c r="AN73" s="9"/>
      <c r="AO73" s="90">
        <f t="shared" ref="AO73:AO86" si="108">U73</f>
        <v>3</v>
      </c>
      <c r="AP73" s="90"/>
      <c r="AQ73" s="90"/>
      <c r="AR73" s="90"/>
      <c r="AS73" s="9">
        <f t="shared" si="18"/>
        <v>0</v>
      </c>
      <c r="AT73" s="90"/>
      <c r="AU73" s="90"/>
    </row>
    <row r="74" ht="99.75" customHeight="1">
      <c r="A74" s="9"/>
      <c r="B74" s="104"/>
      <c r="C74" s="105" t="s">
        <v>184</v>
      </c>
      <c r="D74" s="106" t="s">
        <v>19</v>
      </c>
      <c r="E74" s="105">
        <v>4.9</v>
      </c>
      <c r="F74" s="107">
        <f t="shared" si="92"/>
        <v>0</v>
      </c>
      <c r="G74" s="107">
        <f t="shared" si="93"/>
        <v>0</v>
      </c>
      <c r="H74" s="107">
        <f t="shared" si="94"/>
        <v>0</v>
      </c>
      <c r="I74" s="107">
        <f t="shared" si="95"/>
        <v>0</v>
      </c>
      <c r="J74" s="107">
        <f t="shared" si="96"/>
        <v>0</v>
      </c>
      <c r="K74" s="107">
        <f t="shared" si="97"/>
        <v>0</v>
      </c>
      <c r="L74" s="107">
        <f t="shared" si="98"/>
        <v>0</v>
      </c>
      <c r="M74" s="107">
        <f t="shared" si="99"/>
        <v>0</v>
      </c>
      <c r="N74" s="107">
        <f t="shared" si="100"/>
        <v>0</v>
      </c>
      <c r="O74" s="107">
        <f t="shared" si="101"/>
        <v>0</v>
      </c>
      <c r="P74" s="107">
        <f t="shared" si="102"/>
        <v>0</v>
      </c>
      <c r="Q74" s="107">
        <f t="shared" si="103"/>
        <v>0</v>
      </c>
      <c r="R74" s="107">
        <f t="shared" si="104"/>
        <v>0</v>
      </c>
      <c r="S74" s="108" t="s">
        <v>185</v>
      </c>
      <c r="T74" s="105" t="s">
        <v>80</v>
      </c>
      <c r="U74" s="105">
        <v>2.0</v>
      </c>
      <c r="V74" s="105">
        <v>0.0</v>
      </c>
      <c r="W74" s="109">
        <v>130.8</v>
      </c>
      <c r="X74" s="174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2"/>
      <c r="AJ74" s="113">
        <f t="shared" si="105"/>
        <v>0</v>
      </c>
      <c r="AK74" s="114" t="str">
        <f t="shared" si="106"/>
        <v>No</v>
      </c>
      <c r="AL74" s="115" t="str">
        <f t="shared" si="107"/>
        <v>Yes</v>
      </c>
      <c r="AM74" s="9"/>
      <c r="AN74" s="9"/>
      <c r="AO74" s="9">
        <f t="shared" si="108"/>
        <v>2</v>
      </c>
      <c r="AP74" s="9"/>
      <c r="AQ74" s="9"/>
      <c r="AR74" s="9"/>
      <c r="AS74" s="9"/>
      <c r="AT74" s="9"/>
      <c r="AU74" s="9"/>
    </row>
    <row r="75" ht="99.75" customHeight="1">
      <c r="A75" s="9"/>
      <c r="B75" s="104"/>
      <c r="C75" s="116" t="s">
        <v>186</v>
      </c>
      <c r="D75" s="117"/>
      <c r="E75" s="116">
        <v>2.5</v>
      </c>
      <c r="F75" s="118">
        <f t="shared" si="92"/>
        <v>0</v>
      </c>
      <c r="G75" s="118">
        <f t="shared" si="93"/>
        <v>0</v>
      </c>
      <c r="H75" s="118">
        <f t="shared" si="94"/>
        <v>0</v>
      </c>
      <c r="I75" s="118">
        <f t="shared" si="95"/>
        <v>0</v>
      </c>
      <c r="J75" s="118">
        <f t="shared" si="96"/>
        <v>0</v>
      </c>
      <c r="K75" s="118">
        <f t="shared" si="97"/>
        <v>0</v>
      </c>
      <c r="L75" s="118">
        <f t="shared" si="98"/>
        <v>0</v>
      </c>
      <c r="M75" s="118">
        <f t="shared" si="99"/>
        <v>0</v>
      </c>
      <c r="N75" s="118">
        <f t="shared" si="100"/>
        <v>0</v>
      </c>
      <c r="O75" s="118">
        <f t="shared" si="101"/>
        <v>0</v>
      </c>
      <c r="P75" s="118">
        <f t="shared" si="102"/>
        <v>0</v>
      </c>
      <c r="Q75" s="118">
        <f t="shared" si="103"/>
        <v>0</v>
      </c>
      <c r="R75" s="118">
        <f t="shared" si="104"/>
        <v>0</v>
      </c>
      <c r="S75" s="119" t="s">
        <v>187</v>
      </c>
      <c r="T75" s="116" t="s">
        <v>188</v>
      </c>
      <c r="U75" s="116">
        <v>5.0</v>
      </c>
      <c r="V75" s="116">
        <v>0.0</v>
      </c>
      <c r="W75" s="120">
        <v>141.7</v>
      </c>
      <c r="X75" s="175"/>
      <c r="Y75" s="122"/>
      <c r="Z75" s="123"/>
      <c r="AA75" s="123"/>
      <c r="AB75" s="123"/>
      <c r="AC75" s="123"/>
      <c r="AD75" s="123"/>
      <c r="AE75" s="123"/>
      <c r="AF75" s="123"/>
      <c r="AG75" s="123"/>
      <c r="AH75" s="123"/>
      <c r="AI75" s="124"/>
      <c r="AJ75" s="125">
        <f t="shared" si="105"/>
        <v>0</v>
      </c>
      <c r="AK75" s="126" t="str">
        <f t="shared" si="106"/>
        <v>No</v>
      </c>
      <c r="AL75" s="127" t="str">
        <f t="shared" si="107"/>
        <v>No</v>
      </c>
      <c r="AM75" s="9"/>
      <c r="AN75" s="9"/>
      <c r="AO75" s="90">
        <f t="shared" si="108"/>
        <v>5</v>
      </c>
      <c r="AP75" s="90">
        <v>50.0</v>
      </c>
      <c r="AQ75" s="90">
        <v>200.0</v>
      </c>
      <c r="AR75" s="90">
        <v>20.0</v>
      </c>
      <c r="AS75" s="9">
        <f t="shared" ref="AS75:AS135" si="109">SUM(X75:AG75)*V75</f>
        <v>0</v>
      </c>
      <c r="AT75" s="90">
        <v>0.5</v>
      </c>
      <c r="AU75" s="90"/>
    </row>
    <row r="76" ht="99.75" customHeight="1">
      <c r="A76" s="9"/>
      <c r="B76" s="104"/>
      <c r="C76" s="105" t="s">
        <v>189</v>
      </c>
      <c r="D76" s="128"/>
      <c r="E76" s="105">
        <v>1.5</v>
      </c>
      <c r="F76" s="107">
        <f t="shared" si="92"/>
        <v>0</v>
      </c>
      <c r="G76" s="107">
        <f t="shared" si="93"/>
        <v>0</v>
      </c>
      <c r="H76" s="107">
        <f t="shared" si="94"/>
        <v>0</v>
      </c>
      <c r="I76" s="107">
        <f t="shared" si="95"/>
        <v>0</v>
      </c>
      <c r="J76" s="107">
        <f t="shared" si="96"/>
        <v>0</v>
      </c>
      <c r="K76" s="107">
        <f t="shared" si="97"/>
        <v>0</v>
      </c>
      <c r="L76" s="107">
        <f t="shared" si="98"/>
        <v>0</v>
      </c>
      <c r="M76" s="107">
        <f t="shared" si="99"/>
        <v>0</v>
      </c>
      <c r="N76" s="107">
        <f t="shared" si="100"/>
        <v>0</v>
      </c>
      <c r="O76" s="107">
        <f t="shared" si="101"/>
        <v>0</v>
      </c>
      <c r="P76" s="107">
        <f t="shared" si="102"/>
        <v>0</v>
      </c>
      <c r="Q76" s="107">
        <f t="shared" si="103"/>
        <v>0</v>
      </c>
      <c r="R76" s="107">
        <f t="shared" si="104"/>
        <v>0</v>
      </c>
      <c r="S76" s="108" t="s">
        <v>190</v>
      </c>
      <c r="T76" s="105" t="s">
        <v>72</v>
      </c>
      <c r="U76" s="105">
        <v>6.0</v>
      </c>
      <c r="V76" s="105">
        <v>0.0</v>
      </c>
      <c r="W76" s="109">
        <v>141.7</v>
      </c>
      <c r="X76" s="174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2"/>
      <c r="AJ76" s="113">
        <f t="shared" si="105"/>
        <v>0</v>
      </c>
      <c r="AK76" s="114" t="str">
        <f t="shared" si="106"/>
        <v>No</v>
      </c>
      <c r="AL76" s="115" t="str">
        <f t="shared" si="107"/>
        <v>No</v>
      </c>
      <c r="AM76" s="9"/>
      <c r="AN76" s="9"/>
      <c r="AO76" s="9">
        <f t="shared" si="108"/>
        <v>6</v>
      </c>
      <c r="AP76" s="9">
        <v>50.0</v>
      </c>
      <c r="AQ76" s="9">
        <v>200.0</v>
      </c>
      <c r="AR76" s="9">
        <v>20.0</v>
      </c>
      <c r="AS76" s="9">
        <f t="shared" si="109"/>
        <v>0</v>
      </c>
      <c r="AT76" s="9">
        <v>0.5</v>
      </c>
      <c r="AU76" s="9"/>
    </row>
    <row r="77" ht="99.75" customHeight="1">
      <c r="A77" s="9"/>
      <c r="B77" s="104"/>
      <c r="C77" s="116" t="s">
        <v>191</v>
      </c>
      <c r="D77" s="117"/>
      <c r="E77" s="116">
        <v>1.0</v>
      </c>
      <c r="F77" s="118">
        <f t="shared" si="92"/>
        <v>1</v>
      </c>
      <c r="G77" s="118">
        <f t="shared" si="93"/>
        <v>0</v>
      </c>
      <c r="H77" s="118">
        <f t="shared" si="94"/>
        <v>0</v>
      </c>
      <c r="I77" s="118">
        <f t="shared" si="95"/>
        <v>0</v>
      </c>
      <c r="J77" s="118">
        <f t="shared" si="96"/>
        <v>0</v>
      </c>
      <c r="K77" s="118">
        <f t="shared" si="97"/>
        <v>0</v>
      </c>
      <c r="L77" s="118">
        <f t="shared" si="98"/>
        <v>8</v>
      </c>
      <c r="M77" s="118">
        <f t="shared" si="99"/>
        <v>0</v>
      </c>
      <c r="N77" s="118">
        <f t="shared" si="100"/>
        <v>0</v>
      </c>
      <c r="O77" s="118">
        <f t="shared" si="101"/>
        <v>0</v>
      </c>
      <c r="P77" s="118">
        <f t="shared" si="102"/>
        <v>0</v>
      </c>
      <c r="Q77" s="118">
        <f t="shared" si="103"/>
        <v>0</v>
      </c>
      <c r="R77" s="118">
        <f t="shared" si="104"/>
        <v>0</v>
      </c>
      <c r="S77" s="119" t="s">
        <v>192</v>
      </c>
      <c r="T77" s="116" t="s">
        <v>69</v>
      </c>
      <c r="U77" s="116">
        <v>8.0</v>
      </c>
      <c r="V77" s="116">
        <v>0.0</v>
      </c>
      <c r="W77" s="120">
        <v>152.6</v>
      </c>
      <c r="X77" s="175"/>
      <c r="Y77" s="122"/>
      <c r="Z77" s="123"/>
      <c r="AA77" s="123"/>
      <c r="AB77" s="123"/>
      <c r="AC77" s="176">
        <v>1.0</v>
      </c>
      <c r="AD77" s="123"/>
      <c r="AE77" s="123"/>
      <c r="AF77" s="123"/>
      <c r="AG77" s="123"/>
      <c r="AH77" s="123"/>
      <c r="AI77" s="124"/>
      <c r="AJ77" s="125">
        <f t="shared" si="105"/>
        <v>152.6</v>
      </c>
      <c r="AK77" s="126" t="str">
        <f t="shared" si="106"/>
        <v>Yes</v>
      </c>
      <c r="AL77" s="127" t="str">
        <f t="shared" si="107"/>
        <v>No</v>
      </c>
      <c r="AM77" s="9"/>
      <c r="AN77" s="9"/>
      <c r="AO77" s="90">
        <f t="shared" si="108"/>
        <v>8</v>
      </c>
      <c r="AP77" s="90">
        <v>50.0</v>
      </c>
      <c r="AQ77" s="90">
        <v>200.0</v>
      </c>
      <c r="AR77" s="90">
        <v>20.0</v>
      </c>
      <c r="AS77" s="9">
        <f t="shared" si="109"/>
        <v>0</v>
      </c>
      <c r="AT77" s="90">
        <v>0.15</v>
      </c>
      <c r="AU77" s="90"/>
    </row>
    <row r="78" ht="99.75" customHeight="1">
      <c r="A78" s="9"/>
      <c r="B78" s="104"/>
      <c r="C78" s="105" t="s">
        <v>193</v>
      </c>
      <c r="D78" s="128"/>
      <c r="E78" s="105">
        <v>0.8</v>
      </c>
      <c r="F78" s="107">
        <f t="shared" si="92"/>
        <v>0.8</v>
      </c>
      <c r="G78" s="107">
        <f t="shared" si="93"/>
        <v>0</v>
      </c>
      <c r="H78" s="107">
        <f t="shared" si="94"/>
        <v>0</v>
      </c>
      <c r="I78" s="107">
        <f t="shared" si="95"/>
        <v>0</v>
      </c>
      <c r="J78" s="107">
        <f t="shared" si="96"/>
        <v>0</v>
      </c>
      <c r="K78" s="107">
        <f t="shared" si="97"/>
        <v>0</v>
      </c>
      <c r="L78" s="107">
        <f t="shared" si="98"/>
        <v>8</v>
      </c>
      <c r="M78" s="107">
        <f t="shared" si="99"/>
        <v>0</v>
      </c>
      <c r="N78" s="107">
        <f t="shared" si="100"/>
        <v>0</v>
      </c>
      <c r="O78" s="107">
        <f t="shared" si="101"/>
        <v>0</v>
      </c>
      <c r="P78" s="107">
        <f t="shared" si="102"/>
        <v>0</v>
      </c>
      <c r="Q78" s="107">
        <f t="shared" si="103"/>
        <v>0</v>
      </c>
      <c r="R78" s="107">
        <f t="shared" si="104"/>
        <v>0</v>
      </c>
      <c r="S78" s="108" t="s">
        <v>194</v>
      </c>
      <c r="T78" s="105" t="s">
        <v>69</v>
      </c>
      <c r="U78" s="105">
        <v>8.0</v>
      </c>
      <c r="V78" s="105">
        <v>0.0</v>
      </c>
      <c r="W78" s="109">
        <v>152.6</v>
      </c>
      <c r="X78" s="174"/>
      <c r="Y78" s="111"/>
      <c r="Z78" s="111"/>
      <c r="AA78" s="111"/>
      <c r="AB78" s="111"/>
      <c r="AC78" s="177">
        <v>1.0</v>
      </c>
      <c r="AD78" s="111"/>
      <c r="AE78" s="111"/>
      <c r="AF78" s="111"/>
      <c r="AG78" s="111"/>
      <c r="AH78" s="111"/>
      <c r="AI78" s="112"/>
      <c r="AJ78" s="113">
        <f t="shared" si="105"/>
        <v>152.6</v>
      </c>
      <c r="AK78" s="114" t="str">
        <f t="shared" si="106"/>
        <v>Yes</v>
      </c>
      <c r="AL78" s="115" t="str">
        <f t="shared" si="107"/>
        <v>No</v>
      </c>
      <c r="AM78" s="9"/>
      <c r="AN78" s="9"/>
      <c r="AO78" s="9">
        <f t="shared" si="108"/>
        <v>8</v>
      </c>
      <c r="AP78" s="9">
        <v>50.0</v>
      </c>
      <c r="AQ78" s="9">
        <v>200.0</v>
      </c>
      <c r="AR78" s="9">
        <v>20.0</v>
      </c>
      <c r="AS78" s="9">
        <f t="shared" si="109"/>
        <v>0</v>
      </c>
      <c r="AT78" s="9">
        <v>0.15</v>
      </c>
      <c r="AU78" s="9"/>
    </row>
    <row r="79" ht="99.75" customHeight="1">
      <c r="A79" s="9"/>
      <c r="B79" s="104"/>
      <c r="C79" s="116" t="s">
        <v>195</v>
      </c>
      <c r="D79" s="117"/>
      <c r="E79" s="116">
        <v>1.7</v>
      </c>
      <c r="F79" s="118">
        <f t="shared" si="92"/>
        <v>1.7</v>
      </c>
      <c r="G79" s="118">
        <f t="shared" si="93"/>
        <v>0</v>
      </c>
      <c r="H79" s="118">
        <f t="shared" si="94"/>
        <v>0</v>
      </c>
      <c r="I79" s="118">
        <f t="shared" si="95"/>
        <v>0</v>
      </c>
      <c r="J79" s="118">
        <f t="shared" si="96"/>
        <v>0</v>
      </c>
      <c r="K79" s="118">
        <f t="shared" si="97"/>
        <v>0</v>
      </c>
      <c r="L79" s="118">
        <f t="shared" si="98"/>
        <v>8</v>
      </c>
      <c r="M79" s="118">
        <f t="shared" si="99"/>
        <v>0</v>
      </c>
      <c r="N79" s="118">
        <f t="shared" si="100"/>
        <v>0</v>
      </c>
      <c r="O79" s="118">
        <f t="shared" si="101"/>
        <v>0</v>
      </c>
      <c r="P79" s="118">
        <f t="shared" si="102"/>
        <v>0</v>
      </c>
      <c r="Q79" s="118">
        <f t="shared" si="103"/>
        <v>0</v>
      </c>
      <c r="R79" s="118">
        <f t="shared" si="104"/>
        <v>0</v>
      </c>
      <c r="S79" s="119" t="s">
        <v>196</v>
      </c>
      <c r="T79" s="116" t="s">
        <v>69</v>
      </c>
      <c r="U79" s="116">
        <v>8.0</v>
      </c>
      <c r="V79" s="116">
        <v>0.0</v>
      </c>
      <c r="W79" s="120">
        <v>152.6</v>
      </c>
      <c r="X79" s="175"/>
      <c r="Y79" s="122"/>
      <c r="Z79" s="123"/>
      <c r="AA79" s="123"/>
      <c r="AB79" s="123"/>
      <c r="AC79" s="176">
        <v>1.0</v>
      </c>
      <c r="AD79" s="123"/>
      <c r="AE79" s="123"/>
      <c r="AF79" s="123"/>
      <c r="AG79" s="123"/>
      <c r="AH79" s="123"/>
      <c r="AI79" s="124"/>
      <c r="AJ79" s="125">
        <f t="shared" si="105"/>
        <v>152.6</v>
      </c>
      <c r="AK79" s="126" t="str">
        <f t="shared" si="106"/>
        <v>Yes</v>
      </c>
      <c r="AL79" s="127" t="str">
        <f t="shared" si="107"/>
        <v>No</v>
      </c>
      <c r="AM79" s="9"/>
      <c r="AN79" s="9"/>
      <c r="AO79" s="90">
        <f t="shared" si="108"/>
        <v>8</v>
      </c>
      <c r="AP79" s="90">
        <v>50.0</v>
      </c>
      <c r="AQ79" s="90">
        <v>200.0</v>
      </c>
      <c r="AR79" s="90">
        <v>20.0</v>
      </c>
      <c r="AS79" s="9">
        <f t="shared" si="109"/>
        <v>0</v>
      </c>
      <c r="AT79" s="90">
        <v>0.2</v>
      </c>
      <c r="AU79" s="90"/>
    </row>
    <row r="80" ht="99.75" customHeight="1">
      <c r="A80" s="9"/>
      <c r="B80" s="104"/>
      <c r="C80" s="105" t="s">
        <v>197</v>
      </c>
      <c r="D80" s="128"/>
      <c r="E80" s="105">
        <v>3.2</v>
      </c>
      <c r="F80" s="107">
        <f t="shared" si="92"/>
        <v>3.2</v>
      </c>
      <c r="G80" s="107">
        <f t="shared" si="93"/>
        <v>0</v>
      </c>
      <c r="H80" s="107">
        <f t="shared" si="94"/>
        <v>0</v>
      </c>
      <c r="I80" s="107">
        <f t="shared" si="95"/>
        <v>0</v>
      </c>
      <c r="J80" s="107">
        <f t="shared" si="96"/>
        <v>0</v>
      </c>
      <c r="K80" s="107">
        <f t="shared" si="97"/>
        <v>0</v>
      </c>
      <c r="L80" s="107">
        <f t="shared" si="98"/>
        <v>8</v>
      </c>
      <c r="M80" s="107">
        <f t="shared" si="99"/>
        <v>0</v>
      </c>
      <c r="N80" s="107">
        <f t="shared" si="100"/>
        <v>0</v>
      </c>
      <c r="O80" s="107">
        <f t="shared" si="101"/>
        <v>0</v>
      </c>
      <c r="P80" s="107">
        <f t="shared" si="102"/>
        <v>0</v>
      </c>
      <c r="Q80" s="107">
        <f t="shared" si="103"/>
        <v>0</v>
      </c>
      <c r="R80" s="107">
        <f t="shared" si="104"/>
        <v>0</v>
      </c>
      <c r="S80" s="108" t="s">
        <v>198</v>
      </c>
      <c r="T80" s="105" t="s">
        <v>72</v>
      </c>
      <c r="U80" s="105">
        <v>8.0</v>
      </c>
      <c r="V80" s="105">
        <v>0.0</v>
      </c>
      <c r="W80" s="109">
        <v>152.6</v>
      </c>
      <c r="X80" s="174"/>
      <c r="Y80" s="111"/>
      <c r="Z80" s="111"/>
      <c r="AA80" s="111"/>
      <c r="AB80" s="111"/>
      <c r="AC80" s="177">
        <v>1.0</v>
      </c>
      <c r="AD80" s="111"/>
      <c r="AE80" s="111"/>
      <c r="AF80" s="111"/>
      <c r="AG80" s="111"/>
      <c r="AH80" s="111"/>
      <c r="AI80" s="112"/>
      <c r="AJ80" s="113">
        <f t="shared" si="105"/>
        <v>152.6</v>
      </c>
      <c r="AK80" s="114" t="str">
        <f t="shared" si="106"/>
        <v>Yes</v>
      </c>
      <c r="AL80" s="115" t="str">
        <f t="shared" si="107"/>
        <v>No</v>
      </c>
      <c r="AM80" s="9"/>
      <c r="AN80" s="9"/>
      <c r="AO80" s="9">
        <f t="shared" si="108"/>
        <v>8</v>
      </c>
      <c r="AP80" s="9">
        <v>50.0</v>
      </c>
      <c r="AQ80" s="9">
        <v>200.0</v>
      </c>
      <c r="AR80" s="9">
        <v>20.0</v>
      </c>
      <c r="AS80" s="9">
        <f t="shared" si="109"/>
        <v>0</v>
      </c>
      <c r="AT80" s="9">
        <v>0.45</v>
      </c>
      <c r="AU80" s="9"/>
    </row>
    <row r="81" ht="99.75" customHeight="1">
      <c r="A81" s="9"/>
      <c r="B81" s="104"/>
      <c r="C81" s="116" t="s">
        <v>199</v>
      </c>
      <c r="D81" s="117"/>
      <c r="E81" s="116">
        <v>2.7</v>
      </c>
      <c r="F81" s="118">
        <f t="shared" si="92"/>
        <v>0</v>
      </c>
      <c r="G81" s="118">
        <f t="shared" si="93"/>
        <v>0</v>
      </c>
      <c r="H81" s="118">
        <f t="shared" si="94"/>
        <v>0</v>
      </c>
      <c r="I81" s="118">
        <f t="shared" si="95"/>
        <v>0</v>
      </c>
      <c r="J81" s="118">
        <f t="shared" si="96"/>
        <v>0</v>
      </c>
      <c r="K81" s="118">
        <f t="shared" si="97"/>
        <v>0</v>
      </c>
      <c r="L81" s="118">
        <f t="shared" si="98"/>
        <v>0</v>
      </c>
      <c r="M81" s="118">
        <f t="shared" si="99"/>
        <v>0</v>
      </c>
      <c r="N81" s="118">
        <f t="shared" si="100"/>
        <v>0</v>
      </c>
      <c r="O81" s="118">
        <f t="shared" si="101"/>
        <v>0</v>
      </c>
      <c r="P81" s="118">
        <f t="shared" si="102"/>
        <v>0</v>
      </c>
      <c r="Q81" s="118">
        <f t="shared" si="103"/>
        <v>0</v>
      </c>
      <c r="R81" s="118">
        <f t="shared" si="104"/>
        <v>0</v>
      </c>
      <c r="S81" s="119" t="s">
        <v>200</v>
      </c>
      <c r="T81" s="116" t="s">
        <v>72</v>
      </c>
      <c r="U81" s="116">
        <v>8.0</v>
      </c>
      <c r="V81" s="116">
        <v>0.0</v>
      </c>
      <c r="W81" s="120">
        <v>141.7</v>
      </c>
      <c r="X81" s="175"/>
      <c r="Y81" s="122"/>
      <c r="Z81" s="123"/>
      <c r="AA81" s="123"/>
      <c r="AB81" s="123"/>
      <c r="AC81" s="123"/>
      <c r="AD81" s="123"/>
      <c r="AE81" s="123"/>
      <c r="AF81" s="123"/>
      <c r="AG81" s="123"/>
      <c r="AH81" s="123"/>
      <c r="AI81" s="124"/>
      <c r="AJ81" s="125">
        <f t="shared" si="105"/>
        <v>0</v>
      </c>
      <c r="AK81" s="126" t="str">
        <f t="shared" si="106"/>
        <v>No</v>
      </c>
      <c r="AL81" s="127" t="str">
        <f t="shared" si="107"/>
        <v>No</v>
      </c>
      <c r="AM81" s="9"/>
      <c r="AN81" s="9"/>
      <c r="AO81" s="90">
        <f t="shared" si="108"/>
        <v>8</v>
      </c>
      <c r="AP81" s="90">
        <v>50.0</v>
      </c>
      <c r="AQ81" s="90">
        <v>200.0</v>
      </c>
      <c r="AR81" s="90">
        <v>30.0</v>
      </c>
      <c r="AS81" s="9">
        <f t="shared" si="109"/>
        <v>0</v>
      </c>
      <c r="AT81" s="90">
        <v>0.26272</v>
      </c>
      <c r="AU81" s="90"/>
    </row>
    <row r="82" ht="99.75" customHeight="1">
      <c r="A82" s="9"/>
      <c r="B82" s="104"/>
      <c r="C82" s="105" t="s">
        <v>201</v>
      </c>
      <c r="D82" s="128"/>
      <c r="E82" s="105">
        <v>3.5</v>
      </c>
      <c r="F82" s="107">
        <f t="shared" si="92"/>
        <v>0</v>
      </c>
      <c r="G82" s="107">
        <f t="shared" si="93"/>
        <v>0</v>
      </c>
      <c r="H82" s="107">
        <f t="shared" si="94"/>
        <v>0</v>
      </c>
      <c r="I82" s="107">
        <f t="shared" si="95"/>
        <v>0</v>
      </c>
      <c r="J82" s="107">
        <f t="shared" si="96"/>
        <v>0</v>
      </c>
      <c r="K82" s="107">
        <f t="shared" si="97"/>
        <v>0</v>
      </c>
      <c r="L82" s="107">
        <f t="shared" si="98"/>
        <v>0</v>
      </c>
      <c r="M82" s="107">
        <f t="shared" si="99"/>
        <v>0</v>
      </c>
      <c r="N82" s="107">
        <f t="shared" si="100"/>
        <v>0</v>
      </c>
      <c r="O82" s="107">
        <f t="shared" si="101"/>
        <v>0</v>
      </c>
      <c r="P82" s="107">
        <f t="shared" si="102"/>
        <v>0</v>
      </c>
      <c r="Q82" s="107">
        <f t="shared" si="103"/>
        <v>0</v>
      </c>
      <c r="R82" s="107">
        <f t="shared" si="104"/>
        <v>0</v>
      </c>
      <c r="S82" s="108" t="s">
        <v>202</v>
      </c>
      <c r="T82" s="105" t="s">
        <v>72</v>
      </c>
      <c r="U82" s="105">
        <v>8.0</v>
      </c>
      <c r="V82" s="105">
        <v>0.0</v>
      </c>
      <c r="W82" s="109">
        <v>141.7</v>
      </c>
      <c r="X82" s="174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2"/>
      <c r="AJ82" s="113">
        <f t="shared" si="105"/>
        <v>0</v>
      </c>
      <c r="AK82" s="114" t="str">
        <f t="shared" si="106"/>
        <v>No</v>
      </c>
      <c r="AL82" s="115" t="str">
        <f t="shared" si="107"/>
        <v>No</v>
      </c>
      <c r="AM82" s="9"/>
      <c r="AN82" s="9"/>
      <c r="AO82" s="9">
        <f t="shared" si="108"/>
        <v>8</v>
      </c>
      <c r="AP82" s="9">
        <v>50.0</v>
      </c>
      <c r="AQ82" s="9">
        <v>200.0</v>
      </c>
      <c r="AR82" s="9">
        <v>20.0</v>
      </c>
      <c r="AS82" s="9">
        <f t="shared" si="109"/>
        <v>0</v>
      </c>
      <c r="AT82" s="9">
        <v>0.6</v>
      </c>
      <c r="AU82" s="9"/>
    </row>
    <row r="83" ht="99.75" customHeight="1">
      <c r="A83" s="9"/>
      <c r="B83" s="104"/>
      <c r="C83" s="116" t="s">
        <v>203</v>
      </c>
      <c r="D83" s="117"/>
      <c r="E83" s="116">
        <v>8.7</v>
      </c>
      <c r="F83" s="118">
        <f t="shared" si="92"/>
        <v>0</v>
      </c>
      <c r="G83" s="118">
        <f t="shared" si="93"/>
        <v>0</v>
      </c>
      <c r="H83" s="118">
        <f t="shared" si="94"/>
        <v>0</v>
      </c>
      <c r="I83" s="118">
        <f t="shared" si="95"/>
        <v>0</v>
      </c>
      <c r="J83" s="118">
        <f t="shared" si="96"/>
        <v>0</v>
      </c>
      <c r="K83" s="118">
        <f t="shared" si="97"/>
        <v>0</v>
      </c>
      <c r="L83" s="118">
        <f t="shared" si="98"/>
        <v>0</v>
      </c>
      <c r="M83" s="118">
        <f t="shared" si="99"/>
        <v>0</v>
      </c>
      <c r="N83" s="118">
        <f t="shared" si="100"/>
        <v>0</v>
      </c>
      <c r="O83" s="118">
        <f t="shared" si="101"/>
        <v>0</v>
      </c>
      <c r="P83" s="118">
        <f t="shared" si="102"/>
        <v>0</v>
      </c>
      <c r="Q83" s="118">
        <f t="shared" si="103"/>
        <v>0</v>
      </c>
      <c r="R83" s="118">
        <f t="shared" si="104"/>
        <v>0</v>
      </c>
      <c r="S83" s="119" t="s">
        <v>204</v>
      </c>
      <c r="T83" s="116" t="s">
        <v>188</v>
      </c>
      <c r="U83" s="116">
        <v>6.0</v>
      </c>
      <c r="V83" s="116">
        <v>0.0</v>
      </c>
      <c r="W83" s="120">
        <v>201.7</v>
      </c>
      <c r="X83" s="175"/>
      <c r="Y83" s="122"/>
      <c r="Z83" s="123"/>
      <c r="AA83" s="123"/>
      <c r="AB83" s="123"/>
      <c r="AC83" s="123"/>
      <c r="AD83" s="123"/>
      <c r="AE83" s="123"/>
      <c r="AF83" s="123"/>
      <c r="AG83" s="123"/>
      <c r="AH83" s="123"/>
      <c r="AI83" s="124"/>
      <c r="AJ83" s="125">
        <f t="shared" si="105"/>
        <v>0</v>
      </c>
      <c r="AK83" s="126" t="str">
        <f t="shared" si="106"/>
        <v>No</v>
      </c>
      <c r="AL83" s="127" t="str">
        <f t="shared" si="107"/>
        <v>No</v>
      </c>
      <c r="AM83" s="9"/>
      <c r="AN83" s="9"/>
      <c r="AO83" s="90">
        <f t="shared" si="108"/>
        <v>6</v>
      </c>
      <c r="AP83" s="90">
        <v>50.0</v>
      </c>
      <c r="AQ83" s="90">
        <v>300.0</v>
      </c>
      <c r="AR83" s="90">
        <v>40.0</v>
      </c>
      <c r="AS83" s="9">
        <f t="shared" si="109"/>
        <v>0</v>
      </c>
      <c r="AT83" s="90">
        <v>1.0513</v>
      </c>
      <c r="AU83" s="90"/>
    </row>
    <row r="84" ht="99.75" customHeight="1">
      <c r="A84" s="9"/>
      <c r="B84" s="104"/>
      <c r="C84" s="105" t="s">
        <v>205</v>
      </c>
      <c r="D84" s="128"/>
      <c r="E84" s="105">
        <v>0.7</v>
      </c>
      <c r="F84" s="107">
        <f t="shared" si="92"/>
        <v>0</v>
      </c>
      <c r="G84" s="107">
        <f t="shared" si="93"/>
        <v>0</v>
      </c>
      <c r="H84" s="107">
        <f t="shared" si="94"/>
        <v>0</v>
      </c>
      <c r="I84" s="107">
        <f t="shared" si="95"/>
        <v>0</v>
      </c>
      <c r="J84" s="107">
        <f t="shared" si="96"/>
        <v>0</v>
      </c>
      <c r="K84" s="107">
        <f t="shared" si="97"/>
        <v>0</v>
      </c>
      <c r="L84" s="107">
        <f t="shared" si="98"/>
        <v>0</v>
      </c>
      <c r="M84" s="107">
        <f t="shared" si="99"/>
        <v>0</v>
      </c>
      <c r="N84" s="107">
        <f t="shared" si="100"/>
        <v>0</v>
      </c>
      <c r="O84" s="107">
        <f t="shared" si="101"/>
        <v>0</v>
      </c>
      <c r="P84" s="107">
        <f t="shared" si="102"/>
        <v>0</v>
      </c>
      <c r="Q84" s="107">
        <f t="shared" si="103"/>
        <v>0</v>
      </c>
      <c r="R84" s="107">
        <f t="shared" si="104"/>
        <v>0</v>
      </c>
      <c r="S84" s="108" t="s">
        <v>206</v>
      </c>
      <c r="T84" s="105" t="s">
        <v>69</v>
      </c>
      <c r="U84" s="105">
        <v>8.0</v>
      </c>
      <c r="V84" s="105">
        <v>0.0</v>
      </c>
      <c r="W84" s="109">
        <v>152.6</v>
      </c>
      <c r="X84" s="174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2"/>
      <c r="AJ84" s="113">
        <f t="shared" si="105"/>
        <v>0</v>
      </c>
      <c r="AK84" s="114" t="str">
        <f t="shared" si="106"/>
        <v>No</v>
      </c>
      <c r="AL84" s="115" t="str">
        <f t="shared" si="107"/>
        <v>No</v>
      </c>
      <c r="AM84" s="9"/>
      <c r="AN84" s="9"/>
      <c r="AO84" s="9">
        <f t="shared" si="108"/>
        <v>8</v>
      </c>
      <c r="AP84" s="9">
        <v>60.0</v>
      </c>
      <c r="AQ84" s="9">
        <v>150.0</v>
      </c>
      <c r="AR84" s="9">
        <v>20.0</v>
      </c>
      <c r="AS84" s="9">
        <f t="shared" si="109"/>
        <v>0</v>
      </c>
      <c r="AT84" s="9">
        <v>0.15</v>
      </c>
      <c r="AU84" s="9"/>
    </row>
    <row r="85" ht="99.75" customHeight="1">
      <c r="A85" s="9"/>
      <c r="B85" s="132"/>
      <c r="C85" s="159" t="s">
        <v>207</v>
      </c>
      <c r="D85" s="160"/>
      <c r="E85" s="159">
        <v>1.0</v>
      </c>
      <c r="F85" s="161">
        <f t="shared" si="92"/>
        <v>0</v>
      </c>
      <c r="G85" s="161">
        <f t="shared" si="93"/>
        <v>0</v>
      </c>
      <c r="H85" s="161">
        <f t="shared" si="94"/>
        <v>0</v>
      </c>
      <c r="I85" s="161">
        <f t="shared" si="95"/>
        <v>0</v>
      </c>
      <c r="J85" s="161">
        <f t="shared" si="96"/>
        <v>0</v>
      </c>
      <c r="K85" s="161">
        <f t="shared" si="97"/>
        <v>0</v>
      </c>
      <c r="L85" s="161">
        <f t="shared" si="98"/>
        <v>0</v>
      </c>
      <c r="M85" s="161">
        <f t="shared" si="99"/>
        <v>0</v>
      </c>
      <c r="N85" s="161">
        <f t="shared" si="100"/>
        <v>0</v>
      </c>
      <c r="O85" s="161">
        <f t="shared" si="101"/>
        <v>0</v>
      </c>
      <c r="P85" s="161">
        <f t="shared" si="102"/>
        <v>0</v>
      </c>
      <c r="Q85" s="161">
        <f t="shared" si="103"/>
        <v>0</v>
      </c>
      <c r="R85" s="161">
        <f t="shared" si="104"/>
        <v>0</v>
      </c>
      <c r="S85" s="178" t="s">
        <v>208</v>
      </c>
      <c r="T85" s="159" t="s">
        <v>69</v>
      </c>
      <c r="U85" s="159">
        <v>10.0</v>
      </c>
      <c r="V85" s="159">
        <v>0.0</v>
      </c>
      <c r="W85" s="179">
        <v>201.7</v>
      </c>
      <c r="X85" s="180"/>
      <c r="Y85" s="165"/>
      <c r="Z85" s="166"/>
      <c r="AA85" s="166"/>
      <c r="AB85" s="166"/>
      <c r="AC85" s="166"/>
      <c r="AD85" s="166"/>
      <c r="AE85" s="166"/>
      <c r="AF85" s="166"/>
      <c r="AG85" s="166"/>
      <c r="AH85" s="166"/>
      <c r="AI85" s="167"/>
      <c r="AJ85" s="168">
        <f t="shared" si="105"/>
        <v>0</v>
      </c>
      <c r="AK85" s="169" t="str">
        <f t="shared" si="106"/>
        <v>No</v>
      </c>
      <c r="AL85" s="170" t="str">
        <f t="shared" si="107"/>
        <v>No</v>
      </c>
      <c r="AM85" s="9"/>
      <c r="AN85" s="9"/>
      <c r="AO85" s="90">
        <f t="shared" si="108"/>
        <v>10</v>
      </c>
      <c r="AP85" s="90">
        <v>60.0</v>
      </c>
      <c r="AQ85" s="90">
        <v>150.0</v>
      </c>
      <c r="AR85" s="90">
        <v>20.0</v>
      </c>
      <c r="AS85" s="9">
        <f t="shared" si="109"/>
        <v>0</v>
      </c>
      <c r="AT85" s="90">
        <v>0.15</v>
      </c>
      <c r="AU85" s="90"/>
    </row>
    <row r="86" ht="49.5" customHeight="1">
      <c r="A86" s="9"/>
      <c r="B86" s="79"/>
      <c r="C86" s="47"/>
      <c r="D86" s="48"/>
      <c r="E86" s="145"/>
      <c r="F86" s="14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71"/>
      <c r="T86" s="148"/>
      <c r="U86" s="148"/>
      <c r="V86" s="149"/>
      <c r="W86" s="181"/>
      <c r="X86" s="17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3"/>
      <c r="AJ86" s="154"/>
      <c r="AK86" s="126"/>
      <c r="AL86" s="155"/>
      <c r="AM86" s="9"/>
      <c r="AN86" s="9"/>
      <c r="AO86" s="90" t="str">
        <f t="shared" si="108"/>
        <v/>
      </c>
      <c r="AP86" s="90"/>
      <c r="AQ86" s="90"/>
      <c r="AR86" s="90"/>
      <c r="AS86" s="9">
        <f t="shared" si="109"/>
        <v>0</v>
      </c>
      <c r="AT86" s="90"/>
      <c r="AU86" s="90"/>
    </row>
    <row r="87" ht="99.75" customHeight="1">
      <c r="A87" s="9"/>
      <c r="B87" s="91"/>
      <c r="C87" s="92" t="s">
        <v>209</v>
      </c>
      <c r="D87" s="93" t="s">
        <v>19</v>
      </c>
      <c r="E87" s="92">
        <v>13.0</v>
      </c>
      <c r="F87" s="94">
        <f t="shared" ref="F87:F104" si="110">SUM(X87:AI87)*E87</f>
        <v>0</v>
      </c>
      <c r="G87" s="94">
        <f t="shared" ref="G87:G104" si="111">X87*U87</f>
        <v>0</v>
      </c>
      <c r="H87" s="94">
        <f t="shared" ref="H87:H104" si="112">Y87*U87</f>
        <v>0</v>
      </c>
      <c r="I87" s="94">
        <f t="shared" ref="I87:I104" si="113">Z87*U87</f>
        <v>0</v>
      </c>
      <c r="J87" s="94">
        <f t="shared" ref="J87:J104" si="114">AA87*U87</f>
        <v>0</v>
      </c>
      <c r="K87" s="94">
        <f t="shared" ref="K87:K104" si="115">AB87*U87</f>
        <v>0</v>
      </c>
      <c r="L87" s="94">
        <f t="shared" ref="L87:L104" si="116">AC87*U87</f>
        <v>0</v>
      </c>
      <c r="M87" s="94">
        <f t="shared" ref="M87:M104" si="117">AD87*U87</f>
        <v>0</v>
      </c>
      <c r="N87" s="94">
        <f t="shared" ref="N87:N104" si="118">AE87*U87</f>
        <v>0</v>
      </c>
      <c r="O87" s="94">
        <f t="shared" ref="O87:O104" si="119">AF87*U87</f>
        <v>0</v>
      </c>
      <c r="P87" s="94">
        <f t="shared" ref="P87:P104" si="120">AG87*U87</f>
        <v>0</v>
      </c>
      <c r="Q87" s="94">
        <f t="shared" ref="Q87:Q104" si="121">AH87*U87</f>
        <v>0</v>
      </c>
      <c r="R87" s="94">
        <f t="shared" ref="R87:R104" si="122">AI87*U87</f>
        <v>0</v>
      </c>
      <c r="S87" s="95" t="s">
        <v>210</v>
      </c>
      <c r="T87" s="92" t="s">
        <v>83</v>
      </c>
      <c r="U87" s="92">
        <v>2.0</v>
      </c>
      <c r="V87" s="92">
        <v>26.0</v>
      </c>
      <c r="W87" s="96">
        <v>501.4</v>
      </c>
      <c r="X87" s="173"/>
      <c r="Y87" s="98"/>
      <c r="Z87" s="99"/>
      <c r="AA87" s="99"/>
      <c r="AB87" s="99"/>
      <c r="AC87" s="99"/>
      <c r="AD87" s="99"/>
      <c r="AE87" s="99"/>
      <c r="AF87" s="99"/>
      <c r="AG87" s="99"/>
      <c r="AH87" s="99"/>
      <c r="AI87" s="100"/>
      <c r="AJ87" s="101">
        <f t="shared" ref="AJ87:AJ104" si="123">W87*X87+W87*Y87+W87*Z87+W87*AA87+W87*AB87+W87*AC87+W87*AD87+W87*AE87+W87*AF87+W87*AG87+W87*AH87+W87*AI87</f>
        <v>0</v>
      </c>
      <c r="AK87" s="102" t="str">
        <f t="shared" ref="AK87:AK104" si="124">IF(SUM(X87:AI87)&gt;0,"Yes","No")</f>
        <v>No</v>
      </c>
      <c r="AL87" s="103" t="str">
        <f t="shared" ref="AL87:AL104" si="125">IF(D87="New","Yes","No")</f>
        <v>Yes</v>
      </c>
      <c r="AM87" s="9"/>
      <c r="AN87" s="9"/>
      <c r="AO87" s="90"/>
      <c r="AP87" s="90"/>
      <c r="AQ87" s="90"/>
      <c r="AR87" s="90"/>
      <c r="AS87" s="9">
        <f t="shared" si="109"/>
        <v>0</v>
      </c>
      <c r="AT87" s="90"/>
      <c r="AU87" s="90"/>
    </row>
    <row r="88" ht="99.75" customHeight="1">
      <c r="A88" s="9"/>
      <c r="B88" s="104"/>
      <c r="C88" s="105" t="s">
        <v>211</v>
      </c>
      <c r="D88" s="128"/>
      <c r="E88" s="105">
        <v>12.0</v>
      </c>
      <c r="F88" s="107">
        <f t="shared" si="110"/>
        <v>0</v>
      </c>
      <c r="G88" s="107">
        <f t="shared" si="111"/>
        <v>0</v>
      </c>
      <c r="H88" s="107">
        <f t="shared" si="112"/>
        <v>0</v>
      </c>
      <c r="I88" s="107">
        <f t="shared" si="113"/>
        <v>0</v>
      </c>
      <c r="J88" s="107">
        <f t="shared" si="114"/>
        <v>0</v>
      </c>
      <c r="K88" s="107">
        <f t="shared" si="115"/>
        <v>0</v>
      </c>
      <c r="L88" s="107">
        <f t="shared" si="116"/>
        <v>0</v>
      </c>
      <c r="M88" s="107">
        <f t="shared" si="117"/>
        <v>0</v>
      </c>
      <c r="N88" s="107">
        <f t="shared" si="118"/>
        <v>0</v>
      </c>
      <c r="O88" s="107">
        <f t="shared" si="119"/>
        <v>0</v>
      </c>
      <c r="P88" s="107">
        <f t="shared" si="120"/>
        <v>0</v>
      </c>
      <c r="Q88" s="107">
        <f t="shared" si="121"/>
        <v>0</v>
      </c>
      <c r="R88" s="107">
        <f t="shared" si="122"/>
        <v>0</v>
      </c>
      <c r="S88" s="108" t="s">
        <v>93</v>
      </c>
      <c r="T88" s="105" t="s">
        <v>72</v>
      </c>
      <c r="U88" s="105">
        <v>5.0</v>
      </c>
      <c r="V88" s="105">
        <v>10.0</v>
      </c>
      <c r="W88" s="109">
        <v>272.5</v>
      </c>
      <c r="X88" s="174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2"/>
      <c r="AJ88" s="113">
        <f t="shared" si="123"/>
        <v>0</v>
      </c>
      <c r="AK88" s="114" t="str">
        <f t="shared" si="124"/>
        <v>No</v>
      </c>
      <c r="AL88" s="115" t="str">
        <f t="shared" si="125"/>
        <v>No</v>
      </c>
      <c r="AM88" s="9">
        <f t="shared" ref="AM88:AM90" si="126">U88</f>
        <v>5</v>
      </c>
      <c r="AN88" s="9"/>
      <c r="AO88" s="9"/>
      <c r="AP88" s="9">
        <v>250.0</v>
      </c>
      <c r="AQ88" s="9">
        <v>400.0</v>
      </c>
      <c r="AR88" s="9">
        <v>30.0</v>
      </c>
      <c r="AS88" s="9">
        <f t="shared" si="109"/>
        <v>0</v>
      </c>
      <c r="AT88" s="9">
        <v>0.6389</v>
      </c>
      <c r="AU88" s="9"/>
    </row>
    <row r="89" ht="99.75" customHeight="1">
      <c r="A89" s="9"/>
      <c r="B89" s="104"/>
      <c r="C89" s="116" t="s">
        <v>212</v>
      </c>
      <c r="D89" s="117"/>
      <c r="E89" s="116">
        <v>12.0</v>
      </c>
      <c r="F89" s="118">
        <f t="shared" si="110"/>
        <v>0</v>
      </c>
      <c r="G89" s="107">
        <f t="shared" si="111"/>
        <v>0</v>
      </c>
      <c r="H89" s="107">
        <f t="shared" si="112"/>
        <v>0</v>
      </c>
      <c r="I89" s="107">
        <f t="shared" si="113"/>
        <v>0</v>
      </c>
      <c r="J89" s="107">
        <f t="shared" si="114"/>
        <v>0</v>
      </c>
      <c r="K89" s="107">
        <f t="shared" si="115"/>
        <v>0</v>
      </c>
      <c r="L89" s="107">
        <f t="shared" si="116"/>
        <v>0</v>
      </c>
      <c r="M89" s="107">
        <f t="shared" si="117"/>
        <v>0</v>
      </c>
      <c r="N89" s="107">
        <f t="shared" si="118"/>
        <v>0</v>
      </c>
      <c r="O89" s="107">
        <f t="shared" si="119"/>
        <v>0</v>
      </c>
      <c r="P89" s="107">
        <f t="shared" si="120"/>
        <v>0</v>
      </c>
      <c r="Q89" s="107">
        <f t="shared" si="121"/>
        <v>0</v>
      </c>
      <c r="R89" s="107">
        <f t="shared" si="122"/>
        <v>0</v>
      </c>
      <c r="S89" s="119" t="s">
        <v>213</v>
      </c>
      <c r="T89" s="116" t="s">
        <v>75</v>
      </c>
      <c r="U89" s="116">
        <v>4.0</v>
      </c>
      <c r="V89" s="116">
        <v>8.0</v>
      </c>
      <c r="W89" s="120">
        <v>272.5</v>
      </c>
      <c r="X89" s="175"/>
      <c r="Y89" s="122"/>
      <c r="Z89" s="123"/>
      <c r="AA89" s="123"/>
      <c r="AB89" s="123"/>
      <c r="AC89" s="123"/>
      <c r="AD89" s="123"/>
      <c r="AE89" s="123"/>
      <c r="AF89" s="123"/>
      <c r="AG89" s="123"/>
      <c r="AH89" s="123"/>
      <c r="AI89" s="124"/>
      <c r="AJ89" s="125">
        <f t="shared" si="123"/>
        <v>0</v>
      </c>
      <c r="AK89" s="126" t="str">
        <f t="shared" si="124"/>
        <v>No</v>
      </c>
      <c r="AL89" s="127" t="str">
        <f t="shared" si="125"/>
        <v>No</v>
      </c>
      <c r="AM89" s="9">
        <f t="shared" si="126"/>
        <v>4</v>
      </c>
      <c r="AN89" s="9"/>
      <c r="AO89" s="90"/>
      <c r="AP89" s="90">
        <v>250.0</v>
      </c>
      <c r="AQ89" s="90">
        <v>400.0</v>
      </c>
      <c r="AR89" s="90">
        <v>40.0</v>
      </c>
      <c r="AS89" s="9">
        <f t="shared" si="109"/>
        <v>0</v>
      </c>
      <c r="AT89" s="90">
        <v>0.90944</v>
      </c>
      <c r="AU89" s="90"/>
    </row>
    <row r="90" ht="99.75" customHeight="1">
      <c r="A90" s="9"/>
      <c r="B90" s="104"/>
      <c r="C90" s="105" t="s">
        <v>214</v>
      </c>
      <c r="D90" s="128"/>
      <c r="E90" s="105">
        <v>14.0</v>
      </c>
      <c r="F90" s="107">
        <f t="shared" si="110"/>
        <v>0</v>
      </c>
      <c r="G90" s="107">
        <f t="shared" si="111"/>
        <v>0</v>
      </c>
      <c r="H90" s="107">
        <f t="shared" si="112"/>
        <v>0</v>
      </c>
      <c r="I90" s="107">
        <f t="shared" si="113"/>
        <v>0</v>
      </c>
      <c r="J90" s="107">
        <f t="shared" si="114"/>
        <v>0</v>
      </c>
      <c r="K90" s="107">
        <f t="shared" si="115"/>
        <v>0</v>
      </c>
      <c r="L90" s="107">
        <f t="shared" si="116"/>
        <v>0</v>
      </c>
      <c r="M90" s="107">
        <f t="shared" si="117"/>
        <v>0</v>
      </c>
      <c r="N90" s="107">
        <f t="shared" si="118"/>
        <v>0</v>
      </c>
      <c r="O90" s="107">
        <f t="shared" si="119"/>
        <v>0</v>
      </c>
      <c r="P90" s="107">
        <f t="shared" si="120"/>
        <v>0</v>
      </c>
      <c r="Q90" s="107">
        <f t="shared" si="121"/>
        <v>0</v>
      </c>
      <c r="R90" s="107">
        <f t="shared" si="122"/>
        <v>0</v>
      </c>
      <c r="S90" s="108" t="s">
        <v>215</v>
      </c>
      <c r="T90" s="105" t="s">
        <v>75</v>
      </c>
      <c r="U90" s="105">
        <v>3.0</v>
      </c>
      <c r="V90" s="105">
        <v>6.0</v>
      </c>
      <c r="W90" s="109">
        <v>272.5</v>
      </c>
      <c r="X90" s="174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2"/>
      <c r="AJ90" s="113">
        <f t="shared" si="123"/>
        <v>0</v>
      </c>
      <c r="AK90" s="114" t="str">
        <f t="shared" si="124"/>
        <v>No</v>
      </c>
      <c r="AL90" s="115" t="str">
        <f t="shared" si="125"/>
        <v>No</v>
      </c>
      <c r="AM90" s="9">
        <f t="shared" si="126"/>
        <v>3</v>
      </c>
      <c r="AN90" s="9"/>
      <c r="AO90" s="9"/>
      <c r="AP90" s="9">
        <v>300.0</v>
      </c>
      <c r="AQ90" s="9">
        <v>400.0</v>
      </c>
      <c r="AR90" s="9">
        <v>40.0</v>
      </c>
      <c r="AS90" s="9">
        <f t="shared" si="109"/>
        <v>0</v>
      </c>
      <c r="AT90" s="9">
        <v>1.06608</v>
      </c>
      <c r="AU90" s="9"/>
    </row>
    <row r="91" ht="99.75" customHeight="1">
      <c r="A91" s="9"/>
      <c r="B91" s="104"/>
      <c r="C91" s="116" t="s">
        <v>216</v>
      </c>
      <c r="D91" s="117"/>
      <c r="E91" s="116">
        <v>16.0</v>
      </c>
      <c r="F91" s="118">
        <f t="shared" si="110"/>
        <v>0</v>
      </c>
      <c r="G91" s="118">
        <f t="shared" si="111"/>
        <v>0</v>
      </c>
      <c r="H91" s="118">
        <f t="shared" si="112"/>
        <v>0</v>
      </c>
      <c r="I91" s="118">
        <f t="shared" si="113"/>
        <v>0</v>
      </c>
      <c r="J91" s="118">
        <f t="shared" si="114"/>
        <v>0</v>
      </c>
      <c r="K91" s="118">
        <f t="shared" si="115"/>
        <v>0</v>
      </c>
      <c r="L91" s="118">
        <f t="shared" si="116"/>
        <v>0</v>
      </c>
      <c r="M91" s="118">
        <f t="shared" si="117"/>
        <v>0</v>
      </c>
      <c r="N91" s="118">
        <f t="shared" si="118"/>
        <v>0</v>
      </c>
      <c r="O91" s="118">
        <f t="shared" si="119"/>
        <v>0</v>
      </c>
      <c r="P91" s="118">
        <f t="shared" si="120"/>
        <v>0</v>
      </c>
      <c r="Q91" s="118">
        <f t="shared" si="121"/>
        <v>0</v>
      </c>
      <c r="R91" s="118">
        <f t="shared" si="122"/>
        <v>0</v>
      </c>
      <c r="S91" s="119" t="s">
        <v>217</v>
      </c>
      <c r="T91" s="116" t="s">
        <v>80</v>
      </c>
      <c r="U91" s="116">
        <v>2.0</v>
      </c>
      <c r="V91" s="116">
        <v>12.0</v>
      </c>
      <c r="W91" s="120">
        <v>283.4</v>
      </c>
      <c r="X91" s="175"/>
      <c r="Y91" s="122"/>
      <c r="Z91" s="123"/>
      <c r="AA91" s="123"/>
      <c r="AB91" s="123"/>
      <c r="AC91" s="123"/>
      <c r="AD91" s="123"/>
      <c r="AE91" s="123"/>
      <c r="AF91" s="123"/>
      <c r="AG91" s="123"/>
      <c r="AH91" s="123"/>
      <c r="AI91" s="124"/>
      <c r="AJ91" s="125">
        <f t="shared" si="123"/>
        <v>0</v>
      </c>
      <c r="AK91" s="126" t="str">
        <f t="shared" si="124"/>
        <v>No</v>
      </c>
      <c r="AL91" s="127" t="str">
        <f t="shared" si="125"/>
        <v>No</v>
      </c>
      <c r="AM91" s="9"/>
      <c r="AN91" s="9">
        <f t="shared" ref="AN91:AN93" si="127">U91</f>
        <v>2</v>
      </c>
      <c r="AO91" s="90"/>
      <c r="AP91" s="90">
        <v>300.0</v>
      </c>
      <c r="AQ91" s="90">
        <v>500.0</v>
      </c>
      <c r="AR91" s="90">
        <v>50.0</v>
      </c>
      <c r="AS91" s="9">
        <f t="shared" si="109"/>
        <v>0</v>
      </c>
      <c r="AT91" s="90">
        <v>1.41074</v>
      </c>
      <c r="AU91" s="90"/>
    </row>
    <row r="92" ht="99.75" customHeight="1">
      <c r="A92" s="9"/>
      <c r="B92" s="104"/>
      <c r="C92" s="105" t="s">
        <v>218</v>
      </c>
      <c r="D92" s="128"/>
      <c r="E92" s="105">
        <v>14.0</v>
      </c>
      <c r="F92" s="107">
        <f t="shared" si="110"/>
        <v>0</v>
      </c>
      <c r="G92" s="107">
        <f t="shared" si="111"/>
        <v>0</v>
      </c>
      <c r="H92" s="107">
        <f t="shared" si="112"/>
        <v>0</v>
      </c>
      <c r="I92" s="107">
        <f t="shared" si="113"/>
        <v>0</v>
      </c>
      <c r="J92" s="107">
        <f t="shared" si="114"/>
        <v>0</v>
      </c>
      <c r="K92" s="107">
        <f t="shared" si="115"/>
        <v>0</v>
      </c>
      <c r="L92" s="107">
        <f t="shared" si="116"/>
        <v>0</v>
      </c>
      <c r="M92" s="107">
        <f t="shared" si="117"/>
        <v>0</v>
      </c>
      <c r="N92" s="107">
        <f t="shared" si="118"/>
        <v>0</v>
      </c>
      <c r="O92" s="107">
        <f t="shared" si="119"/>
        <v>0</v>
      </c>
      <c r="P92" s="107">
        <f t="shared" si="120"/>
        <v>0</v>
      </c>
      <c r="Q92" s="107">
        <f t="shared" si="121"/>
        <v>0</v>
      </c>
      <c r="R92" s="107">
        <f t="shared" si="122"/>
        <v>0</v>
      </c>
      <c r="S92" s="108" t="s">
        <v>219</v>
      </c>
      <c r="T92" s="105" t="s">
        <v>80</v>
      </c>
      <c r="U92" s="105">
        <v>1.0</v>
      </c>
      <c r="V92" s="105">
        <v>6.0</v>
      </c>
      <c r="W92" s="109">
        <v>283.4</v>
      </c>
      <c r="X92" s="174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2"/>
      <c r="AJ92" s="113">
        <f t="shared" si="123"/>
        <v>0</v>
      </c>
      <c r="AK92" s="114" t="str">
        <f t="shared" si="124"/>
        <v>No</v>
      </c>
      <c r="AL92" s="115" t="str">
        <f t="shared" si="125"/>
        <v>No</v>
      </c>
      <c r="AM92" s="9"/>
      <c r="AN92" s="9">
        <f t="shared" si="127"/>
        <v>1</v>
      </c>
      <c r="AO92" s="9"/>
      <c r="AP92" s="9">
        <v>300.0</v>
      </c>
      <c r="AQ92" s="9">
        <v>500.0</v>
      </c>
      <c r="AR92" s="9">
        <v>60.0</v>
      </c>
      <c r="AS92" s="9">
        <f t="shared" si="109"/>
        <v>0</v>
      </c>
      <c r="AT92" s="9">
        <v>1.15274</v>
      </c>
      <c r="AU92" s="9"/>
    </row>
    <row r="93" ht="99.75" customHeight="1">
      <c r="A93" s="9"/>
      <c r="B93" s="104"/>
      <c r="C93" s="116" t="s">
        <v>220</v>
      </c>
      <c r="D93" s="117"/>
      <c r="E93" s="116">
        <v>18.0</v>
      </c>
      <c r="F93" s="118">
        <f t="shared" si="110"/>
        <v>0</v>
      </c>
      <c r="G93" s="118">
        <f t="shared" si="111"/>
        <v>0</v>
      </c>
      <c r="H93" s="118">
        <f t="shared" si="112"/>
        <v>0</v>
      </c>
      <c r="I93" s="118">
        <f t="shared" si="113"/>
        <v>0</v>
      </c>
      <c r="J93" s="118">
        <f t="shared" si="114"/>
        <v>0</v>
      </c>
      <c r="K93" s="118">
        <f t="shared" si="115"/>
        <v>0</v>
      </c>
      <c r="L93" s="118">
        <f t="shared" si="116"/>
        <v>0</v>
      </c>
      <c r="M93" s="118">
        <f t="shared" si="117"/>
        <v>0</v>
      </c>
      <c r="N93" s="118">
        <f t="shared" si="118"/>
        <v>0</v>
      </c>
      <c r="O93" s="118">
        <f t="shared" si="119"/>
        <v>0</v>
      </c>
      <c r="P93" s="118">
        <f t="shared" si="120"/>
        <v>0</v>
      </c>
      <c r="Q93" s="118">
        <f t="shared" si="121"/>
        <v>0</v>
      </c>
      <c r="R93" s="118">
        <f t="shared" si="122"/>
        <v>0</v>
      </c>
      <c r="S93" s="119" t="s">
        <v>221</v>
      </c>
      <c r="T93" s="116" t="s">
        <v>83</v>
      </c>
      <c r="U93" s="116">
        <v>1.0</v>
      </c>
      <c r="V93" s="116">
        <v>20.0</v>
      </c>
      <c r="W93" s="120">
        <v>381.5</v>
      </c>
      <c r="X93" s="175"/>
      <c r="Y93" s="122"/>
      <c r="Z93" s="123"/>
      <c r="AA93" s="123"/>
      <c r="AB93" s="123"/>
      <c r="AC93" s="123"/>
      <c r="AD93" s="123"/>
      <c r="AE93" s="123"/>
      <c r="AF93" s="123"/>
      <c r="AG93" s="123"/>
      <c r="AH93" s="123"/>
      <c r="AI93" s="124"/>
      <c r="AJ93" s="125">
        <f t="shared" si="123"/>
        <v>0</v>
      </c>
      <c r="AK93" s="126" t="str">
        <f t="shared" si="124"/>
        <v>No</v>
      </c>
      <c r="AL93" s="127" t="str">
        <f t="shared" si="125"/>
        <v>No</v>
      </c>
      <c r="AM93" s="9"/>
      <c r="AN93" s="9">
        <f t="shared" si="127"/>
        <v>1</v>
      </c>
      <c r="AO93" s="90"/>
      <c r="AP93" s="90">
        <v>320.0</v>
      </c>
      <c r="AQ93" s="90">
        <v>600.0</v>
      </c>
      <c r="AR93" s="90">
        <v>60.0</v>
      </c>
      <c r="AS93" s="9">
        <f t="shared" si="109"/>
        <v>0</v>
      </c>
      <c r="AT93" s="90">
        <v>2.05028</v>
      </c>
      <c r="AU93" s="90"/>
    </row>
    <row r="94" ht="99.75" customHeight="1">
      <c r="A94" s="9"/>
      <c r="B94" s="104"/>
      <c r="C94" s="105" t="s">
        <v>222</v>
      </c>
      <c r="D94" s="128"/>
      <c r="E94" s="105">
        <v>10.1</v>
      </c>
      <c r="F94" s="107">
        <f t="shared" si="110"/>
        <v>0</v>
      </c>
      <c r="G94" s="107">
        <f t="shared" si="111"/>
        <v>0</v>
      </c>
      <c r="H94" s="107">
        <f t="shared" si="112"/>
        <v>0</v>
      </c>
      <c r="I94" s="107">
        <f t="shared" si="113"/>
        <v>0</v>
      </c>
      <c r="J94" s="107">
        <f t="shared" si="114"/>
        <v>0</v>
      </c>
      <c r="K94" s="107">
        <f t="shared" si="115"/>
        <v>0</v>
      </c>
      <c r="L94" s="107">
        <f t="shared" si="116"/>
        <v>0</v>
      </c>
      <c r="M94" s="107">
        <f t="shared" si="117"/>
        <v>0</v>
      </c>
      <c r="N94" s="107">
        <f t="shared" si="118"/>
        <v>0</v>
      </c>
      <c r="O94" s="107">
        <f t="shared" si="119"/>
        <v>0</v>
      </c>
      <c r="P94" s="107">
        <f t="shared" si="120"/>
        <v>0</v>
      </c>
      <c r="Q94" s="107">
        <f t="shared" si="121"/>
        <v>0</v>
      </c>
      <c r="R94" s="107">
        <f t="shared" si="122"/>
        <v>0</v>
      </c>
      <c r="S94" s="108" t="s">
        <v>223</v>
      </c>
      <c r="T94" s="105" t="s">
        <v>75</v>
      </c>
      <c r="U94" s="105">
        <v>2.0</v>
      </c>
      <c r="V94" s="105">
        <v>0.0</v>
      </c>
      <c r="W94" s="109">
        <v>259.1</v>
      </c>
      <c r="X94" s="174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2"/>
      <c r="AJ94" s="113">
        <f t="shared" si="123"/>
        <v>0</v>
      </c>
      <c r="AK94" s="114" t="str">
        <f t="shared" si="124"/>
        <v>No</v>
      </c>
      <c r="AL94" s="115" t="str">
        <f t="shared" si="125"/>
        <v>No</v>
      </c>
      <c r="AM94" s="9">
        <v>2.0</v>
      </c>
      <c r="AN94" s="9"/>
      <c r="AO94" s="9"/>
      <c r="AP94" s="9">
        <v>300.0</v>
      </c>
      <c r="AQ94" s="9">
        <v>400.0</v>
      </c>
      <c r="AR94" s="9">
        <v>40.0</v>
      </c>
      <c r="AS94" s="9">
        <f t="shared" si="109"/>
        <v>0</v>
      </c>
      <c r="AT94" s="9">
        <v>0.63004</v>
      </c>
      <c r="AU94" s="9"/>
    </row>
    <row r="95" ht="99.75" customHeight="1">
      <c r="A95" s="9"/>
      <c r="B95" s="104"/>
      <c r="C95" s="116" t="s">
        <v>224</v>
      </c>
      <c r="D95" s="117"/>
      <c r="E95" s="116">
        <v>10.7</v>
      </c>
      <c r="F95" s="118">
        <f t="shared" si="110"/>
        <v>0</v>
      </c>
      <c r="G95" s="118">
        <f t="shared" si="111"/>
        <v>0</v>
      </c>
      <c r="H95" s="118">
        <f t="shared" si="112"/>
        <v>0</v>
      </c>
      <c r="I95" s="118">
        <f t="shared" si="113"/>
        <v>0</v>
      </c>
      <c r="J95" s="118">
        <f t="shared" si="114"/>
        <v>0</v>
      </c>
      <c r="K95" s="118">
        <f t="shared" si="115"/>
        <v>0</v>
      </c>
      <c r="L95" s="118">
        <f t="shared" si="116"/>
        <v>0</v>
      </c>
      <c r="M95" s="118">
        <f t="shared" si="117"/>
        <v>0</v>
      </c>
      <c r="N95" s="118">
        <f t="shared" si="118"/>
        <v>0</v>
      </c>
      <c r="O95" s="118">
        <f t="shared" si="119"/>
        <v>0</v>
      </c>
      <c r="P95" s="118">
        <f t="shared" si="120"/>
        <v>0</v>
      </c>
      <c r="Q95" s="118">
        <f t="shared" si="121"/>
        <v>0</v>
      </c>
      <c r="R95" s="118">
        <f t="shared" si="122"/>
        <v>0</v>
      </c>
      <c r="S95" s="119" t="s">
        <v>225</v>
      </c>
      <c r="T95" s="116" t="s">
        <v>75</v>
      </c>
      <c r="U95" s="116">
        <v>2.0</v>
      </c>
      <c r="V95" s="116">
        <v>0.0</v>
      </c>
      <c r="W95" s="120">
        <v>259.1</v>
      </c>
      <c r="X95" s="175"/>
      <c r="Y95" s="122"/>
      <c r="Z95" s="123"/>
      <c r="AA95" s="123"/>
      <c r="AB95" s="123"/>
      <c r="AC95" s="123"/>
      <c r="AD95" s="123"/>
      <c r="AE95" s="123"/>
      <c r="AF95" s="123"/>
      <c r="AG95" s="123"/>
      <c r="AH95" s="123"/>
      <c r="AI95" s="124"/>
      <c r="AJ95" s="125">
        <f t="shared" si="123"/>
        <v>0</v>
      </c>
      <c r="AK95" s="126" t="str">
        <f t="shared" si="124"/>
        <v>No</v>
      </c>
      <c r="AL95" s="127" t="str">
        <f t="shared" si="125"/>
        <v>No</v>
      </c>
      <c r="AM95" s="9">
        <v>2.0</v>
      </c>
      <c r="AN95" s="9"/>
      <c r="AO95" s="90"/>
      <c r="AP95" s="90">
        <v>200.0</v>
      </c>
      <c r="AQ95" s="90">
        <v>350.0</v>
      </c>
      <c r="AR95" s="90">
        <v>40.0</v>
      </c>
      <c r="AS95" s="9">
        <f t="shared" si="109"/>
        <v>0</v>
      </c>
      <c r="AT95" s="90">
        <v>0.66015</v>
      </c>
      <c r="AU95" s="90"/>
    </row>
    <row r="96" ht="99.75" customHeight="1">
      <c r="A96" s="9"/>
      <c r="B96" s="104"/>
      <c r="C96" s="105" t="s">
        <v>226</v>
      </c>
      <c r="D96" s="128"/>
      <c r="E96" s="105">
        <v>4.0</v>
      </c>
      <c r="F96" s="107">
        <f t="shared" si="110"/>
        <v>0</v>
      </c>
      <c r="G96" s="107">
        <f t="shared" si="111"/>
        <v>0</v>
      </c>
      <c r="H96" s="107">
        <f t="shared" si="112"/>
        <v>0</v>
      </c>
      <c r="I96" s="107">
        <f t="shared" si="113"/>
        <v>0</v>
      </c>
      <c r="J96" s="107">
        <f t="shared" si="114"/>
        <v>0</v>
      </c>
      <c r="K96" s="107">
        <f t="shared" si="115"/>
        <v>0</v>
      </c>
      <c r="L96" s="107">
        <f t="shared" si="116"/>
        <v>0</v>
      </c>
      <c r="M96" s="107">
        <f t="shared" si="117"/>
        <v>0</v>
      </c>
      <c r="N96" s="107">
        <f t="shared" si="118"/>
        <v>0</v>
      </c>
      <c r="O96" s="107">
        <f t="shared" si="119"/>
        <v>0</v>
      </c>
      <c r="P96" s="107">
        <f t="shared" si="120"/>
        <v>0</v>
      </c>
      <c r="Q96" s="107">
        <f t="shared" si="121"/>
        <v>0</v>
      </c>
      <c r="R96" s="107">
        <f t="shared" si="122"/>
        <v>0</v>
      </c>
      <c r="S96" s="108" t="s">
        <v>227</v>
      </c>
      <c r="T96" s="105" t="s">
        <v>228</v>
      </c>
      <c r="U96" s="105">
        <v>4.0</v>
      </c>
      <c r="V96" s="105">
        <v>0.0</v>
      </c>
      <c r="W96" s="109">
        <v>310.7</v>
      </c>
      <c r="X96" s="174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2"/>
      <c r="AJ96" s="113">
        <f t="shared" si="123"/>
        <v>0</v>
      </c>
      <c r="AK96" s="114" t="str">
        <f t="shared" si="124"/>
        <v>No</v>
      </c>
      <c r="AL96" s="115" t="str">
        <f t="shared" si="125"/>
        <v>No</v>
      </c>
      <c r="AM96" s="9">
        <v>4.0</v>
      </c>
      <c r="AN96" s="9"/>
      <c r="AO96" s="9"/>
      <c r="AP96" s="9">
        <v>300.0</v>
      </c>
      <c r="AQ96" s="9">
        <v>350.0</v>
      </c>
      <c r="AR96" s="9">
        <v>40.0</v>
      </c>
      <c r="AS96" s="9">
        <f t="shared" si="109"/>
        <v>0</v>
      </c>
      <c r="AT96" s="9">
        <v>0.45228</v>
      </c>
      <c r="AU96" s="9"/>
    </row>
    <row r="97" ht="99.75" customHeight="1">
      <c r="A97" s="9"/>
      <c r="B97" s="104"/>
      <c r="C97" s="116" t="s">
        <v>229</v>
      </c>
      <c r="D97" s="117"/>
      <c r="E97" s="116">
        <v>12.0</v>
      </c>
      <c r="F97" s="118">
        <f t="shared" si="110"/>
        <v>0</v>
      </c>
      <c r="G97" s="118">
        <f t="shared" si="111"/>
        <v>0</v>
      </c>
      <c r="H97" s="118">
        <f t="shared" si="112"/>
        <v>0</v>
      </c>
      <c r="I97" s="118">
        <f t="shared" si="113"/>
        <v>0</v>
      </c>
      <c r="J97" s="118">
        <f t="shared" si="114"/>
        <v>0</v>
      </c>
      <c r="K97" s="118">
        <f t="shared" si="115"/>
        <v>0</v>
      </c>
      <c r="L97" s="118">
        <f t="shared" si="116"/>
        <v>0</v>
      </c>
      <c r="M97" s="118">
        <f t="shared" si="117"/>
        <v>0</v>
      </c>
      <c r="N97" s="118">
        <f t="shared" si="118"/>
        <v>0</v>
      </c>
      <c r="O97" s="118">
        <f t="shared" si="119"/>
        <v>0</v>
      </c>
      <c r="P97" s="118">
        <f t="shared" si="120"/>
        <v>0</v>
      </c>
      <c r="Q97" s="118">
        <f t="shared" si="121"/>
        <v>0</v>
      </c>
      <c r="R97" s="118">
        <f t="shared" si="122"/>
        <v>0</v>
      </c>
      <c r="S97" s="119" t="s">
        <v>230</v>
      </c>
      <c r="T97" s="116" t="s">
        <v>228</v>
      </c>
      <c r="U97" s="116">
        <v>4.0</v>
      </c>
      <c r="V97" s="116">
        <v>0.0</v>
      </c>
      <c r="W97" s="120">
        <v>392.4</v>
      </c>
      <c r="X97" s="175"/>
      <c r="Y97" s="122"/>
      <c r="Z97" s="123"/>
      <c r="AA97" s="123"/>
      <c r="AB97" s="123"/>
      <c r="AC97" s="123"/>
      <c r="AD97" s="123"/>
      <c r="AE97" s="123"/>
      <c r="AF97" s="123"/>
      <c r="AG97" s="123"/>
      <c r="AH97" s="123"/>
      <c r="AI97" s="124"/>
      <c r="AJ97" s="125">
        <f t="shared" si="123"/>
        <v>0</v>
      </c>
      <c r="AK97" s="126" t="str">
        <f t="shared" si="124"/>
        <v>No</v>
      </c>
      <c r="AL97" s="127" t="str">
        <f t="shared" si="125"/>
        <v>No</v>
      </c>
      <c r="AM97" s="9">
        <v>4.0</v>
      </c>
      <c r="AN97" s="9"/>
      <c r="AO97" s="90"/>
      <c r="AP97" s="90">
        <v>300.0</v>
      </c>
      <c r="AQ97" s="90">
        <v>400.0</v>
      </c>
      <c r="AR97" s="90">
        <v>50.0</v>
      </c>
      <c r="AS97" s="9">
        <f t="shared" si="109"/>
        <v>0</v>
      </c>
      <c r="AT97" s="90">
        <v>0.88335</v>
      </c>
      <c r="AU97" s="90"/>
    </row>
    <row r="98" ht="99.75" customHeight="1">
      <c r="A98" s="9"/>
      <c r="B98" s="104"/>
      <c r="C98" s="105" t="s">
        <v>231</v>
      </c>
      <c r="D98" s="128"/>
      <c r="E98" s="105">
        <v>12.0</v>
      </c>
      <c r="F98" s="107">
        <f t="shared" si="110"/>
        <v>0</v>
      </c>
      <c r="G98" s="107">
        <f t="shared" si="111"/>
        <v>0</v>
      </c>
      <c r="H98" s="107">
        <f t="shared" si="112"/>
        <v>0</v>
      </c>
      <c r="I98" s="107">
        <f t="shared" si="113"/>
        <v>0</v>
      </c>
      <c r="J98" s="107">
        <f t="shared" si="114"/>
        <v>0</v>
      </c>
      <c r="K98" s="107">
        <f t="shared" si="115"/>
        <v>0</v>
      </c>
      <c r="L98" s="107">
        <f t="shared" si="116"/>
        <v>0</v>
      </c>
      <c r="M98" s="107">
        <f t="shared" si="117"/>
        <v>0</v>
      </c>
      <c r="N98" s="107">
        <f t="shared" si="118"/>
        <v>0</v>
      </c>
      <c r="O98" s="107">
        <f t="shared" si="119"/>
        <v>0</v>
      </c>
      <c r="P98" s="107">
        <f t="shared" si="120"/>
        <v>0</v>
      </c>
      <c r="Q98" s="107">
        <f t="shared" si="121"/>
        <v>0</v>
      </c>
      <c r="R98" s="107">
        <f t="shared" si="122"/>
        <v>0</v>
      </c>
      <c r="S98" s="108" t="s">
        <v>232</v>
      </c>
      <c r="T98" s="105" t="s">
        <v>233</v>
      </c>
      <c r="U98" s="105">
        <v>4.0</v>
      </c>
      <c r="V98" s="105">
        <v>0.0</v>
      </c>
      <c r="W98" s="109">
        <v>392.4</v>
      </c>
      <c r="X98" s="174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2"/>
      <c r="AJ98" s="113">
        <f t="shared" si="123"/>
        <v>0</v>
      </c>
      <c r="AK98" s="114" t="str">
        <f t="shared" si="124"/>
        <v>No</v>
      </c>
      <c r="AL98" s="115" t="str">
        <f t="shared" si="125"/>
        <v>No</v>
      </c>
      <c r="AM98" s="9">
        <v>1.0</v>
      </c>
      <c r="AN98" s="9">
        <v>1.0</v>
      </c>
      <c r="AO98" s="9"/>
      <c r="AP98" s="9">
        <v>300.0</v>
      </c>
      <c r="AQ98" s="9">
        <v>400.0</v>
      </c>
      <c r="AR98" s="9">
        <v>50.0</v>
      </c>
      <c r="AS98" s="9">
        <f t="shared" si="109"/>
        <v>0</v>
      </c>
      <c r="AT98" s="9">
        <v>0.85912</v>
      </c>
      <c r="AU98" s="9"/>
    </row>
    <row r="99" ht="99.75" customHeight="1">
      <c r="A99" s="9"/>
      <c r="B99" s="104"/>
      <c r="C99" s="116" t="s">
        <v>234</v>
      </c>
      <c r="D99" s="117"/>
      <c r="E99" s="116">
        <v>19.0</v>
      </c>
      <c r="F99" s="118">
        <f t="shared" si="110"/>
        <v>0</v>
      </c>
      <c r="G99" s="107">
        <f t="shared" si="111"/>
        <v>0</v>
      </c>
      <c r="H99" s="107">
        <f t="shared" si="112"/>
        <v>0</v>
      </c>
      <c r="I99" s="107">
        <f t="shared" si="113"/>
        <v>0</v>
      </c>
      <c r="J99" s="107">
        <f t="shared" si="114"/>
        <v>0</v>
      </c>
      <c r="K99" s="107">
        <f t="shared" si="115"/>
        <v>0</v>
      </c>
      <c r="L99" s="107">
        <f t="shared" si="116"/>
        <v>0</v>
      </c>
      <c r="M99" s="107">
        <f t="shared" si="117"/>
        <v>0</v>
      </c>
      <c r="N99" s="107">
        <f t="shared" si="118"/>
        <v>0</v>
      </c>
      <c r="O99" s="107">
        <f t="shared" si="119"/>
        <v>0</v>
      </c>
      <c r="P99" s="107">
        <f t="shared" si="120"/>
        <v>0</v>
      </c>
      <c r="Q99" s="107">
        <f t="shared" si="121"/>
        <v>0</v>
      </c>
      <c r="R99" s="107">
        <f t="shared" si="122"/>
        <v>0</v>
      </c>
      <c r="S99" s="119" t="s">
        <v>235</v>
      </c>
      <c r="T99" s="116" t="s">
        <v>236</v>
      </c>
      <c r="U99" s="116">
        <v>2.0</v>
      </c>
      <c r="V99" s="116">
        <v>0.0</v>
      </c>
      <c r="W99" s="120">
        <v>446.9</v>
      </c>
      <c r="X99" s="175"/>
      <c r="Y99" s="122"/>
      <c r="Z99" s="123"/>
      <c r="AA99" s="123"/>
      <c r="AB99" s="123"/>
      <c r="AC99" s="123"/>
      <c r="AD99" s="123"/>
      <c r="AE99" s="123"/>
      <c r="AF99" s="123"/>
      <c r="AG99" s="123"/>
      <c r="AH99" s="123"/>
      <c r="AI99" s="124"/>
      <c r="AJ99" s="125">
        <f t="shared" si="123"/>
        <v>0</v>
      </c>
      <c r="AK99" s="126" t="str">
        <f t="shared" si="124"/>
        <v>No</v>
      </c>
      <c r="AL99" s="127" t="str">
        <f t="shared" si="125"/>
        <v>No</v>
      </c>
      <c r="AM99" s="9">
        <v>4.0</v>
      </c>
      <c r="AN99" s="9"/>
      <c r="AO99" s="90"/>
      <c r="AP99" s="90">
        <v>200.0</v>
      </c>
      <c r="AQ99" s="90">
        <v>500.0</v>
      </c>
      <c r="AR99" s="90">
        <v>60.0</v>
      </c>
      <c r="AS99" s="9">
        <f t="shared" si="109"/>
        <v>0</v>
      </c>
      <c r="AT99" s="90">
        <v>2.21293</v>
      </c>
      <c r="AU99" s="90"/>
    </row>
    <row r="100" ht="99.75" customHeight="1">
      <c r="A100" s="9"/>
      <c r="B100" s="104"/>
      <c r="C100" s="105" t="s">
        <v>237</v>
      </c>
      <c r="D100" s="128"/>
      <c r="E100" s="105">
        <v>4.0</v>
      </c>
      <c r="F100" s="107">
        <f t="shared" si="110"/>
        <v>0</v>
      </c>
      <c r="G100" s="107">
        <f t="shared" si="111"/>
        <v>0</v>
      </c>
      <c r="H100" s="107">
        <f t="shared" si="112"/>
        <v>0</v>
      </c>
      <c r="I100" s="107">
        <f t="shared" si="113"/>
        <v>0</v>
      </c>
      <c r="J100" s="107">
        <f t="shared" si="114"/>
        <v>0</v>
      </c>
      <c r="K100" s="107">
        <f t="shared" si="115"/>
        <v>0</v>
      </c>
      <c r="L100" s="107">
        <f t="shared" si="116"/>
        <v>0</v>
      </c>
      <c r="M100" s="107">
        <f t="shared" si="117"/>
        <v>0</v>
      </c>
      <c r="N100" s="107">
        <f t="shared" si="118"/>
        <v>0</v>
      </c>
      <c r="O100" s="107">
        <f t="shared" si="119"/>
        <v>0</v>
      </c>
      <c r="P100" s="107">
        <f t="shared" si="120"/>
        <v>0</v>
      </c>
      <c r="Q100" s="107">
        <f t="shared" si="121"/>
        <v>0</v>
      </c>
      <c r="R100" s="107">
        <f t="shared" si="122"/>
        <v>0</v>
      </c>
      <c r="S100" s="108" t="s">
        <v>238</v>
      </c>
      <c r="T100" s="105" t="s">
        <v>72</v>
      </c>
      <c r="U100" s="105">
        <v>2.0</v>
      </c>
      <c r="V100" s="105">
        <v>6.0</v>
      </c>
      <c r="W100" s="109">
        <v>174.4</v>
      </c>
      <c r="X100" s="174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2"/>
      <c r="AJ100" s="113">
        <f t="shared" si="123"/>
        <v>0</v>
      </c>
      <c r="AK100" s="114" t="str">
        <f t="shared" si="124"/>
        <v>No</v>
      </c>
      <c r="AL100" s="115" t="str">
        <f t="shared" si="125"/>
        <v>No</v>
      </c>
      <c r="AM100" s="9">
        <v>2.0</v>
      </c>
      <c r="AN100" s="9"/>
      <c r="AO100" s="9"/>
      <c r="AP100" s="9">
        <v>250.0</v>
      </c>
      <c r="AQ100" s="9">
        <v>400.0</v>
      </c>
      <c r="AR100" s="9">
        <v>50.0</v>
      </c>
      <c r="AS100" s="9">
        <f t="shared" si="109"/>
        <v>0</v>
      </c>
      <c r="AT100" s="9">
        <v>0.63004</v>
      </c>
      <c r="AU100" s="9"/>
    </row>
    <row r="101" ht="99.75" customHeight="1">
      <c r="A101" s="9"/>
      <c r="B101" s="104"/>
      <c r="C101" s="116" t="s">
        <v>239</v>
      </c>
      <c r="D101" s="117"/>
      <c r="E101" s="116">
        <v>4.9</v>
      </c>
      <c r="F101" s="118">
        <f t="shared" si="110"/>
        <v>0</v>
      </c>
      <c r="G101" s="118">
        <f t="shared" si="111"/>
        <v>0</v>
      </c>
      <c r="H101" s="118">
        <f t="shared" si="112"/>
        <v>0</v>
      </c>
      <c r="I101" s="118">
        <f t="shared" si="113"/>
        <v>0</v>
      </c>
      <c r="J101" s="118">
        <f t="shared" si="114"/>
        <v>0</v>
      </c>
      <c r="K101" s="118">
        <f t="shared" si="115"/>
        <v>0</v>
      </c>
      <c r="L101" s="118">
        <f t="shared" si="116"/>
        <v>0</v>
      </c>
      <c r="M101" s="118">
        <f t="shared" si="117"/>
        <v>0</v>
      </c>
      <c r="N101" s="118">
        <f t="shared" si="118"/>
        <v>0</v>
      </c>
      <c r="O101" s="118">
        <f t="shared" si="119"/>
        <v>0</v>
      </c>
      <c r="P101" s="118">
        <f t="shared" si="120"/>
        <v>0</v>
      </c>
      <c r="Q101" s="118">
        <f t="shared" si="121"/>
        <v>0</v>
      </c>
      <c r="R101" s="118">
        <f t="shared" si="122"/>
        <v>0</v>
      </c>
      <c r="S101" s="130" t="s">
        <v>240</v>
      </c>
      <c r="T101" s="116" t="s">
        <v>72</v>
      </c>
      <c r="U101" s="116">
        <v>1.0</v>
      </c>
      <c r="V101" s="116">
        <v>8.0</v>
      </c>
      <c r="W101" s="120">
        <v>119.9</v>
      </c>
      <c r="X101" s="175"/>
      <c r="Y101" s="122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4"/>
      <c r="AJ101" s="125">
        <f t="shared" si="123"/>
        <v>0</v>
      </c>
      <c r="AK101" s="126" t="str">
        <f t="shared" si="124"/>
        <v>No</v>
      </c>
      <c r="AL101" s="127" t="str">
        <f t="shared" si="125"/>
        <v>No</v>
      </c>
      <c r="AM101" s="9">
        <v>1.0</v>
      </c>
      <c r="AN101" s="9"/>
      <c r="AO101" s="90"/>
      <c r="AP101" s="90">
        <v>200.0</v>
      </c>
      <c r="AQ101" s="90">
        <v>300.0</v>
      </c>
      <c r="AR101" s="90">
        <v>40.0</v>
      </c>
      <c r="AS101" s="9">
        <f t="shared" si="109"/>
        <v>0</v>
      </c>
      <c r="AT101" s="90">
        <v>0.66015</v>
      </c>
      <c r="AU101" s="90"/>
    </row>
    <row r="102" ht="99.75" customHeight="1">
      <c r="A102" s="9"/>
      <c r="B102" s="104"/>
      <c r="C102" s="105" t="s">
        <v>241</v>
      </c>
      <c r="D102" s="128"/>
      <c r="E102" s="105">
        <v>9.6</v>
      </c>
      <c r="F102" s="107">
        <f t="shared" si="110"/>
        <v>0</v>
      </c>
      <c r="G102" s="107">
        <f t="shared" si="111"/>
        <v>0</v>
      </c>
      <c r="H102" s="107">
        <f t="shared" si="112"/>
        <v>0</v>
      </c>
      <c r="I102" s="107">
        <f t="shared" si="113"/>
        <v>0</v>
      </c>
      <c r="J102" s="107">
        <f t="shared" si="114"/>
        <v>0</v>
      </c>
      <c r="K102" s="107">
        <f t="shared" si="115"/>
        <v>0</v>
      </c>
      <c r="L102" s="107">
        <f t="shared" si="116"/>
        <v>0</v>
      </c>
      <c r="M102" s="107">
        <f t="shared" si="117"/>
        <v>0</v>
      </c>
      <c r="N102" s="107">
        <f t="shared" si="118"/>
        <v>0</v>
      </c>
      <c r="O102" s="107">
        <f t="shared" si="119"/>
        <v>0</v>
      </c>
      <c r="P102" s="107">
        <f t="shared" si="120"/>
        <v>0</v>
      </c>
      <c r="Q102" s="107">
        <f t="shared" si="121"/>
        <v>0</v>
      </c>
      <c r="R102" s="107">
        <f t="shared" si="122"/>
        <v>0</v>
      </c>
      <c r="S102" s="108" t="s">
        <v>242</v>
      </c>
      <c r="T102" s="105" t="s">
        <v>75</v>
      </c>
      <c r="U102" s="105">
        <v>1.0</v>
      </c>
      <c r="V102" s="105">
        <v>12.0</v>
      </c>
      <c r="W102" s="109">
        <v>174.4</v>
      </c>
      <c r="X102" s="174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2"/>
      <c r="AJ102" s="113">
        <f t="shared" si="123"/>
        <v>0</v>
      </c>
      <c r="AK102" s="114" t="str">
        <f t="shared" si="124"/>
        <v>No</v>
      </c>
      <c r="AL102" s="115" t="str">
        <f t="shared" si="125"/>
        <v>No</v>
      </c>
      <c r="AM102" s="9">
        <v>1.0</v>
      </c>
      <c r="AN102" s="9"/>
      <c r="AO102" s="9"/>
      <c r="AP102" s="9">
        <v>250.0</v>
      </c>
      <c r="AQ102" s="9">
        <v>350.0</v>
      </c>
      <c r="AR102" s="9">
        <v>40.0</v>
      </c>
      <c r="AS102" s="9">
        <f t="shared" si="109"/>
        <v>0</v>
      </c>
      <c r="AT102" s="9">
        <v>0.45228</v>
      </c>
      <c r="AU102" s="9"/>
    </row>
    <row r="103" ht="99.75" customHeight="1">
      <c r="A103" s="9"/>
      <c r="B103" s="104"/>
      <c r="C103" s="116" t="s">
        <v>243</v>
      </c>
      <c r="D103" s="117"/>
      <c r="E103" s="116">
        <v>15.0</v>
      </c>
      <c r="F103" s="118">
        <f t="shared" si="110"/>
        <v>0</v>
      </c>
      <c r="G103" s="118">
        <f t="shared" si="111"/>
        <v>0</v>
      </c>
      <c r="H103" s="118">
        <f t="shared" si="112"/>
        <v>0</v>
      </c>
      <c r="I103" s="118">
        <f t="shared" si="113"/>
        <v>0</v>
      </c>
      <c r="J103" s="118">
        <f t="shared" si="114"/>
        <v>0</v>
      </c>
      <c r="K103" s="118">
        <f t="shared" si="115"/>
        <v>0</v>
      </c>
      <c r="L103" s="118">
        <f t="shared" si="116"/>
        <v>0</v>
      </c>
      <c r="M103" s="118">
        <f t="shared" si="117"/>
        <v>0</v>
      </c>
      <c r="N103" s="118">
        <f t="shared" si="118"/>
        <v>0</v>
      </c>
      <c r="O103" s="118">
        <f t="shared" si="119"/>
        <v>0</v>
      </c>
      <c r="P103" s="118">
        <f t="shared" si="120"/>
        <v>0</v>
      </c>
      <c r="Q103" s="118">
        <f t="shared" si="121"/>
        <v>0</v>
      </c>
      <c r="R103" s="118">
        <f t="shared" si="122"/>
        <v>0</v>
      </c>
      <c r="S103" s="119" t="s">
        <v>244</v>
      </c>
      <c r="T103" s="116" t="s">
        <v>75</v>
      </c>
      <c r="U103" s="116">
        <v>1.0</v>
      </c>
      <c r="V103" s="116">
        <v>14.0</v>
      </c>
      <c r="W103" s="120">
        <v>239.8</v>
      </c>
      <c r="X103" s="175"/>
      <c r="Y103" s="122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4"/>
      <c r="AJ103" s="125">
        <f t="shared" si="123"/>
        <v>0</v>
      </c>
      <c r="AK103" s="126" t="str">
        <f t="shared" si="124"/>
        <v>No</v>
      </c>
      <c r="AL103" s="127" t="str">
        <f t="shared" si="125"/>
        <v>No</v>
      </c>
      <c r="AM103" s="9"/>
      <c r="AN103" s="9">
        <v>1.0</v>
      </c>
      <c r="AO103" s="90"/>
      <c r="AP103" s="90">
        <v>300.0</v>
      </c>
      <c r="AQ103" s="90">
        <v>400.0</v>
      </c>
      <c r="AR103" s="90">
        <v>50.0</v>
      </c>
      <c r="AS103" s="9">
        <f t="shared" si="109"/>
        <v>0</v>
      </c>
      <c r="AT103" s="90">
        <v>0.88335</v>
      </c>
      <c r="AU103" s="90"/>
    </row>
    <row r="104" ht="99.75" customHeight="1">
      <c r="A104" s="9"/>
      <c r="B104" s="132"/>
      <c r="C104" s="133" t="s">
        <v>245</v>
      </c>
      <c r="D104" s="158"/>
      <c r="E104" s="133">
        <v>22.0</v>
      </c>
      <c r="F104" s="136">
        <f t="shared" si="110"/>
        <v>0</v>
      </c>
      <c r="G104" s="136">
        <f t="shared" si="111"/>
        <v>0</v>
      </c>
      <c r="H104" s="136">
        <f t="shared" si="112"/>
        <v>0</v>
      </c>
      <c r="I104" s="136">
        <f t="shared" si="113"/>
        <v>0</v>
      </c>
      <c r="J104" s="136">
        <f t="shared" si="114"/>
        <v>0</v>
      </c>
      <c r="K104" s="136">
        <f t="shared" si="115"/>
        <v>0</v>
      </c>
      <c r="L104" s="136">
        <f t="shared" si="116"/>
        <v>0</v>
      </c>
      <c r="M104" s="136">
        <f t="shared" si="117"/>
        <v>0</v>
      </c>
      <c r="N104" s="136">
        <f t="shared" si="118"/>
        <v>0</v>
      </c>
      <c r="O104" s="136">
        <f t="shared" si="119"/>
        <v>0</v>
      </c>
      <c r="P104" s="136">
        <f t="shared" si="120"/>
        <v>0</v>
      </c>
      <c r="Q104" s="136">
        <f t="shared" si="121"/>
        <v>0</v>
      </c>
      <c r="R104" s="136">
        <f t="shared" si="122"/>
        <v>0</v>
      </c>
      <c r="S104" s="137" t="s">
        <v>246</v>
      </c>
      <c r="T104" s="133" t="s">
        <v>80</v>
      </c>
      <c r="U104" s="133">
        <v>1.0</v>
      </c>
      <c r="V104" s="133">
        <v>18.0</v>
      </c>
      <c r="W104" s="138">
        <v>392.4</v>
      </c>
      <c r="X104" s="182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1"/>
      <c r="AJ104" s="142">
        <f t="shared" si="123"/>
        <v>0</v>
      </c>
      <c r="AK104" s="143" t="str">
        <f t="shared" si="124"/>
        <v>No</v>
      </c>
      <c r="AL104" s="144" t="str">
        <f t="shared" si="125"/>
        <v>No</v>
      </c>
      <c r="AM104" s="9"/>
      <c r="AN104" s="9">
        <v>1.0</v>
      </c>
      <c r="AO104" s="9"/>
      <c r="AP104" s="9">
        <v>400.0</v>
      </c>
      <c r="AQ104" s="9">
        <v>500.0</v>
      </c>
      <c r="AR104" s="9">
        <v>60.0</v>
      </c>
      <c r="AS104" s="9">
        <f t="shared" si="109"/>
        <v>0</v>
      </c>
      <c r="AT104" s="9">
        <v>0.85912</v>
      </c>
      <c r="AU104" s="9"/>
    </row>
    <row r="105" ht="49.5" customHeight="1">
      <c r="A105" s="9"/>
      <c r="B105" s="79"/>
      <c r="C105" s="47"/>
      <c r="D105" s="48"/>
      <c r="E105" s="145"/>
      <c r="F105" s="146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71"/>
      <c r="T105" s="148"/>
      <c r="U105" s="148"/>
      <c r="V105" s="149"/>
      <c r="W105" s="150"/>
      <c r="X105" s="17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3"/>
      <c r="AJ105" s="154"/>
      <c r="AK105" s="126"/>
      <c r="AL105" s="155"/>
      <c r="AM105" s="9"/>
      <c r="AN105" s="9"/>
      <c r="AO105" s="90" t="str">
        <f>U105</f>
        <v/>
      </c>
      <c r="AP105" s="90"/>
      <c r="AQ105" s="90"/>
      <c r="AR105" s="90"/>
      <c r="AS105" s="9">
        <f t="shared" si="109"/>
        <v>0</v>
      </c>
      <c r="AT105" s="90"/>
      <c r="AU105" s="90"/>
    </row>
    <row r="106" ht="99.75" customHeight="1">
      <c r="A106" s="9"/>
      <c r="B106" s="91"/>
      <c r="C106" s="92" t="s">
        <v>247</v>
      </c>
      <c r="D106" s="93" t="s">
        <v>19</v>
      </c>
      <c r="E106" s="92">
        <v>6.0</v>
      </c>
      <c r="F106" s="94">
        <f t="shared" ref="F106:F117" si="128">SUM(X106:AI106)*E106</f>
        <v>0</v>
      </c>
      <c r="G106" s="94">
        <f t="shared" ref="G106:G117" si="129">X106*U106</f>
        <v>0</v>
      </c>
      <c r="H106" s="94">
        <f t="shared" ref="H106:H117" si="130">Y106*U106</f>
        <v>0</v>
      </c>
      <c r="I106" s="94">
        <f t="shared" ref="I106:I117" si="131">Z106*U106</f>
        <v>0</v>
      </c>
      <c r="J106" s="94">
        <f t="shared" ref="J106:J117" si="132">AA106*U106</f>
        <v>0</v>
      </c>
      <c r="K106" s="94">
        <f t="shared" ref="K106:K117" si="133">AB106*U106</f>
        <v>0</v>
      </c>
      <c r="L106" s="94">
        <f t="shared" ref="L106:L117" si="134">AC106*U106</f>
        <v>0</v>
      </c>
      <c r="M106" s="94">
        <f t="shared" ref="M106:M117" si="135">AD106*U106</f>
        <v>0</v>
      </c>
      <c r="N106" s="94">
        <f t="shared" ref="N106:N117" si="136">AE106*U106</f>
        <v>0</v>
      </c>
      <c r="O106" s="94">
        <f t="shared" ref="O106:O117" si="137">AF106*U106</f>
        <v>0</v>
      </c>
      <c r="P106" s="94">
        <f t="shared" ref="P106:P117" si="138">AG106*U106</f>
        <v>0</v>
      </c>
      <c r="Q106" s="94">
        <f t="shared" ref="Q106:Q117" si="139">AH106*U106</f>
        <v>0</v>
      </c>
      <c r="R106" s="94">
        <f t="shared" ref="R106:R117" si="140">AI106*U106</f>
        <v>0</v>
      </c>
      <c r="S106" s="95" t="s">
        <v>248</v>
      </c>
      <c r="T106" s="92" t="s">
        <v>75</v>
      </c>
      <c r="U106" s="92">
        <v>1.0</v>
      </c>
      <c r="V106" s="92">
        <v>0.0</v>
      </c>
      <c r="W106" s="157">
        <v>130.8</v>
      </c>
      <c r="X106" s="97"/>
      <c r="Y106" s="98"/>
      <c r="Z106" s="99"/>
      <c r="AA106" s="99"/>
      <c r="AB106" s="99"/>
      <c r="AC106" s="99"/>
      <c r="AD106" s="99"/>
      <c r="AE106" s="99"/>
      <c r="AF106" s="99"/>
      <c r="AG106" s="99"/>
      <c r="AH106" s="99"/>
      <c r="AI106" s="100"/>
      <c r="AJ106" s="101">
        <f t="shared" ref="AJ106:AJ117" si="141">W106*X106+W106*Y106+W106*Z106+W106*AA106+W106*AB106+W106*AC106+W106*AD106+W106*AE106+W106*AF106+W106*AG106+W106*AH106+W106*AI106</f>
        <v>0</v>
      </c>
      <c r="AK106" s="102" t="str">
        <f t="shared" ref="AK106:AK117" si="142">IF(SUM(X106:AI106)&gt;0,"Yes","No")</f>
        <v>No</v>
      </c>
      <c r="AL106" s="103" t="str">
        <f t="shared" ref="AL106:AL117" si="143">IF(D106="New","Yes","No")</f>
        <v>Yes</v>
      </c>
      <c r="AM106" s="9"/>
      <c r="AN106" s="9"/>
      <c r="AO106" s="90"/>
      <c r="AP106" s="90"/>
      <c r="AQ106" s="90"/>
      <c r="AR106" s="90"/>
      <c r="AS106" s="9">
        <f t="shared" si="109"/>
        <v>0</v>
      </c>
      <c r="AT106" s="90"/>
      <c r="AU106" s="90"/>
    </row>
    <row r="107" ht="99.75" customHeight="1">
      <c r="A107" s="9"/>
      <c r="B107" s="104"/>
      <c r="C107" s="105" t="s">
        <v>249</v>
      </c>
      <c r="D107" s="128"/>
      <c r="E107" s="105">
        <v>2.0</v>
      </c>
      <c r="F107" s="107">
        <f t="shared" si="128"/>
        <v>0</v>
      </c>
      <c r="G107" s="107">
        <f t="shared" si="129"/>
        <v>0</v>
      </c>
      <c r="H107" s="107">
        <f t="shared" si="130"/>
        <v>0</v>
      </c>
      <c r="I107" s="107">
        <f t="shared" si="131"/>
        <v>0</v>
      </c>
      <c r="J107" s="107">
        <f t="shared" si="132"/>
        <v>0</v>
      </c>
      <c r="K107" s="107">
        <f t="shared" si="133"/>
        <v>0</v>
      </c>
      <c r="L107" s="107">
        <f t="shared" si="134"/>
        <v>0</v>
      </c>
      <c r="M107" s="107">
        <f t="shared" si="135"/>
        <v>0</v>
      </c>
      <c r="N107" s="107">
        <f t="shared" si="136"/>
        <v>0</v>
      </c>
      <c r="O107" s="107">
        <f t="shared" si="137"/>
        <v>0</v>
      </c>
      <c r="P107" s="107">
        <f t="shared" si="138"/>
        <v>0</v>
      </c>
      <c r="Q107" s="107">
        <f t="shared" si="139"/>
        <v>0</v>
      </c>
      <c r="R107" s="107">
        <f t="shared" si="140"/>
        <v>0</v>
      </c>
      <c r="S107" s="108" t="s">
        <v>250</v>
      </c>
      <c r="T107" s="105" t="s">
        <v>75</v>
      </c>
      <c r="U107" s="105">
        <v>1.0</v>
      </c>
      <c r="V107" s="105">
        <v>0.0</v>
      </c>
      <c r="W107" s="131">
        <v>85.1</v>
      </c>
      <c r="X107" s="110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2"/>
      <c r="AJ107" s="113">
        <f t="shared" si="141"/>
        <v>0</v>
      </c>
      <c r="AK107" s="114" t="str">
        <f t="shared" si="142"/>
        <v>No</v>
      </c>
      <c r="AL107" s="115" t="str">
        <f t="shared" si="143"/>
        <v>No</v>
      </c>
      <c r="AM107" s="9"/>
      <c r="AN107" s="9"/>
      <c r="AO107" s="9">
        <f t="shared" ref="AO107:AO111" si="144">U107</f>
        <v>1</v>
      </c>
      <c r="AP107" s="9">
        <v>20.0</v>
      </c>
      <c r="AQ107" s="9">
        <v>200.0</v>
      </c>
      <c r="AR107" s="9">
        <v>15.0</v>
      </c>
      <c r="AS107" s="9">
        <f t="shared" si="109"/>
        <v>0</v>
      </c>
      <c r="AT107" s="9">
        <v>0.28361</v>
      </c>
      <c r="AU107" s="9"/>
    </row>
    <row r="108" ht="99.75" customHeight="1">
      <c r="A108" s="9"/>
      <c r="B108" s="104"/>
      <c r="C108" s="116" t="s">
        <v>251</v>
      </c>
      <c r="D108" s="117"/>
      <c r="E108" s="116">
        <v>2.5</v>
      </c>
      <c r="F108" s="118">
        <f t="shared" si="128"/>
        <v>0</v>
      </c>
      <c r="G108" s="118">
        <f t="shared" si="129"/>
        <v>0</v>
      </c>
      <c r="H108" s="118">
        <f t="shared" si="130"/>
        <v>0</v>
      </c>
      <c r="I108" s="118">
        <f t="shared" si="131"/>
        <v>0</v>
      </c>
      <c r="J108" s="118">
        <f t="shared" si="132"/>
        <v>0</v>
      </c>
      <c r="K108" s="118">
        <f t="shared" si="133"/>
        <v>0</v>
      </c>
      <c r="L108" s="118">
        <f t="shared" si="134"/>
        <v>0</v>
      </c>
      <c r="M108" s="118">
        <f t="shared" si="135"/>
        <v>0</v>
      </c>
      <c r="N108" s="118">
        <f t="shared" si="136"/>
        <v>0</v>
      </c>
      <c r="O108" s="118">
        <f t="shared" si="137"/>
        <v>0</v>
      </c>
      <c r="P108" s="118">
        <f t="shared" si="138"/>
        <v>0</v>
      </c>
      <c r="Q108" s="118">
        <f t="shared" si="139"/>
        <v>0</v>
      </c>
      <c r="R108" s="118">
        <f t="shared" si="140"/>
        <v>0</v>
      </c>
      <c r="S108" s="119" t="s">
        <v>252</v>
      </c>
      <c r="T108" s="116" t="s">
        <v>75</v>
      </c>
      <c r="U108" s="116">
        <v>1.0</v>
      </c>
      <c r="V108" s="116">
        <v>0.0</v>
      </c>
      <c r="W108" s="129">
        <v>92.7</v>
      </c>
      <c r="X108" s="121"/>
      <c r="Y108" s="122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4"/>
      <c r="AJ108" s="125">
        <f t="shared" si="141"/>
        <v>0</v>
      </c>
      <c r="AK108" s="126" t="str">
        <f t="shared" si="142"/>
        <v>No</v>
      </c>
      <c r="AL108" s="127" t="str">
        <f t="shared" si="143"/>
        <v>No</v>
      </c>
      <c r="AM108" s="9"/>
      <c r="AN108" s="9"/>
      <c r="AO108" s="90">
        <f t="shared" si="144"/>
        <v>1</v>
      </c>
      <c r="AP108" s="90">
        <v>20.0</v>
      </c>
      <c r="AQ108" s="90">
        <v>250.0</v>
      </c>
      <c r="AR108" s="90">
        <v>20.0</v>
      </c>
      <c r="AS108" s="9">
        <f t="shared" si="109"/>
        <v>0</v>
      </c>
      <c r="AT108" s="90"/>
      <c r="AU108" s="90"/>
    </row>
    <row r="109" ht="99.75" customHeight="1">
      <c r="A109" s="9"/>
      <c r="B109" s="104"/>
      <c r="C109" s="105" t="s">
        <v>253</v>
      </c>
      <c r="D109" s="128"/>
      <c r="E109" s="105">
        <v>3.5</v>
      </c>
      <c r="F109" s="107">
        <f t="shared" si="128"/>
        <v>0</v>
      </c>
      <c r="G109" s="107">
        <f t="shared" si="129"/>
        <v>0</v>
      </c>
      <c r="H109" s="107">
        <f t="shared" si="130"/>
        <v>0</v>
      </c>
      <c r="I109" s="107">
        <f t="shared" si="131"/>
        <v>0</v>
      </c>
      <c r="J109" s="107">
        <f t="shared" si="132"/>
        <v>0</v>
      </c>
      <c r="K109" s="107">
        <f t="shared" si="133"/>
        <v>0</v>
      </c>
      <c r="L109" s="107">
        <f t="shared" si="134"/>
        <v>0</v>
      </c>
      <c r="M109" s="107">
        <f t="shared" si="135"/>
        <v>0</v>
      </c>
      <c r="N109" s="107">
        <f t="shared" si="136"/>
        <v>0</v>
      </c>
      <c r="O109" s="107">
        <f t="shared" si="137"/>
        <v>0</v>
      </c>
      <c r="P109" s="107">
        <f t="shared" si="138"/>
        <v>0</v>
      </c>
      <c r="Q109" s="107">
        <f t="shared" si="139"/>
        <v>0</v>
      </c>
      <c r="R109" s="107">
        <f t="shared" si="140"/>
        <v>0</v>
      </c>
      <c r="S109" s="108" t="s">
        <v>254</v>
      </c>
      <c r="T109" s="105" t="s">
        <v>75</v>
      </c>
      <c r="U109" s="105">
        <v>1.0</v>
      </c>
      <c r="V109" s="105">
        <v>0.0</v>
      </c>
      <c r="W109" s="131">
        <v>109.0</v>
      </c>
      <c r="X109" s="110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2"/>
      <c r="AJ109" s="113">
        <f t="shared" si="141"/>
        <v>0</v>
      </c>
      <c r="AK109" s="114" t="str">
        <f t="shared" si="142"/>
        <v>No</v>
      </c>
      <c r="AL109" s="115" t="str">
        <f t="shared" si="143"/>
        <v>No</v>
      </c>
      <c r="AM109" s="9"/>
      <c r="AN109" s="9"/>
      <c r="AO109" s="9">
        <f t="shared" si="144"/>
        <v>1</v>
      </c>
      <c r="AP109" s="9">
        <v>20.0</v>
      </c>
      <c r="AQ109" s="9">
        <v>250.0</v>
      </c>
      <c r="AR109" s="9">
        <v>25.0</v>
      </c>
      <c r="AS109" s="9">
        <f t="shared" si="109"/>
        <v>0</v>
      </c>
      <c r="AT109" s="9"/>
      <c r="AU109" s="9"/>
    </row>
    <row r="110" ht="99.75" customHeight="1">
      <c r="A110" s="9"/>
      <c r="B110" s="104"/>
      <c r="C110" s="116" t="s">
        <v>255</v>
      </c>
      <c r="D110" s="117"/>
      <c r="E110" s="116">
        <v>5.0</v>
      </c>
      <c r="F110" s="118">
        <f t="shared" si="128"/>
        <v>0</v>
      </c>
      <c r="G110" s="118">
        <f t="shared" si="129"/>
        <v>0</v>
      </c>
      <c r="H110" s="118">
        <f t="shared" si="130"/>
        <v>0</v>
      </c>
      <c r="I110" s="118">
        <f t="shared" si="131"/>
        <v>0</v>
      </c>
      <c r="J110" s="118">
        <f t="shared" si="132"/>
        <v>0</v>
      </c>
      <c r="K110" s="118">
        <f t="shared" si="133"/>
        <v>0</v>
      </c>
      <c r="L110" s="118">
        <f t="shared" si="134"/>
        <v>0</v>
      </c>
      <c r="M110" s="118">
        <f t="shared" si="135"/>
        <v>0</v>
      </c>
      <c r="N110" s="118">
        <f t="shared" si="136"/>
        <v>0</v>
      </c>
      <c r="O110" s="118">
        <f t="shared" si="137"/>
        <v>0</v>
      </c>
      <c r="P110" s="118">
        <f t="shared" si="138"/>
        <v>0</v>
      </c>
      <c r="Q110" s="118">
        <f t="shared" si="139"/>
        <v>0</v>
      </c>
      <c r="R110" s="118">
        <f t="shared" si="140"/>
        <v>0</v>
      </c>
      <c r="S110" s="119" t="s">
        <v>256</v>
      </c>
      <c r="T110" s="116" t="s">
        <v>75</v>
      </c>
      <c r="U110" s="116">
        <v>1.0</v>
      </c>
      <c r="V110" s="116">
        <v>0.0</v>
      </c>
      <c r="W110" s="129">
        <v>114.5</v>
      </c>
      <c r="X110" s="121"/>
      <c r="Y110" s="122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4"/>
      <c r="AJ110" s="125">
        <f t="shared" si="141"/>
        <v>0</v>
      </c>
      <c r="AK110" s="126" t="str">
        <f t="shared" si="142"/>
        <v>No</v>
      </c>
      <c r="AL110" s="127" t="str">
        <f t="shared" si="143"/>
        <v>No</v>
      </c>
      <c r="AM110" s="9"/>
      <c r="AN110" s="9"/>
      <c r="AO110" s="90">
        <f t="shared" si="144"/>
        <v>1</v>
      </c>
      <c r="AP110" s="90">
        <v>20.0</v>
      </c>
      <c r="AQ110" s="90">
        <v>300.0</v>
      </c>
      <c r="AR110" s="90">
        <v>30.0</v>
      </c>
      <c r="AS110" s="9">
        <f t="shared" si="109"/>
        <v>0</v>
      </c>
      <c r="AT110" s="90"/>
      <c r="AU110" s="90"/>
    </row>
    <row r="111" ht="99.75" customHeight="1">
      <c r="A111" s="9"/>
      <c r="B111" s="104"/>
      <c r="C111" s="105" t="s">
        <v>257</v>
      </c>
      <c r="D111" s="128"/>
      <c r="E111" s="105">
        <v>4.5</v>
      </c>
      <c r="F111" s="107">
        <f t="shared" si="128"/>
        <v>0</v>
      </c>
      <c r="G111" s="107">
        <f t="shared" si="129"/>
        <v>0</v>
      </c>
      <c r="H111" s="107">
        <f t="shared" si="130"/>
        <v>0</v>
      </c>
      <c r="I111" s="107">
        <f t="shared" si="131"/>
        <v>0</v>
      </c>
      <c r="J111" s="107">
        <f t="shared" si="132"/>
        <v>0</v>
      </c>
      <c r="K111" s="107">
        <f t="shared" si="133"/>
        <v>0</v>
      </c>
      <c r="L111" s="107">
        <f t="shared" si="134"/>
        <v>0</v>
      </c>
      <c r="M111" s="107">
        <f t="shared" si="135"/>
        <v>0</v>
      </c>
      <c r="N111" s="107">
        <f t="shared" si="136"/>
        <v>0</v>
      </c>
      <c r="O111" s="107">
        <f t="shared" si="137"/>
        <v>0</v>
      </c>
      <c r="P111" s="107">
        <f t="shared" si="138"/>
        <v>0</v>
      </c>
      <c r="Q111" s="107">
        <f t="shared" si="139"/>
        <v>0</v>
      </c>
      <c r="R111" s="107">
        <f t="shared" si="140"/>
        <v>0</v>
      </c>
      <c r="S111" s="108" t="s">
        <v>258</v>
      </c>
      <c r="T111" s="105" t="s">
        <v>80</v>
      </c>
      <c r="U111" s="105">
        <v>1.0</v>
      </c>
      <c r="V111" s="105">
        <v>0.0</v>
      </c>
      <c r="W111" s="131">
        <v>136.3</v>
      </c>
      <c r="X111" s="110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2"/>
      <c r="AJ111" s="113">
        <f t="shared" si="141"/>
        <v>0</v>
      </c>
      <c r="AK111" s="114" t="str">
        <f t="shared" si="142"/>
        <v>No</v>
      </c>
      <c r="AL111" s="115" t="str">
        <f t="shared" si="143"/>
        <v>No</v>
      </c>
      <c r="AM111" s="9"/>
      <c r="AN111" s="9"/>
      <c r="AO111" s="9">
        <f t="shared" si="144"/>
        <v>1</v>
      </c>
      <c r="AP111" s="9">
        <v>20.0</v>
      </c>
      <c r="AQ111" s="9">
        <v>300.0</v>
      </c>
      <c r="AR111" s="9">
        <v>40.0</v>
      </c>
      <c r="AS111" s="9">
        <f t="shared" si="109"/>
        <v>0</v>
      </c>
      <c r="AT111" s="9">
        <v>2.32986</v>
      </c>
      <c r="AU111" s="9"/>
    </row>
    <row r="112" ht="99.75" customHeight="1">
      <c r="A112" s="9"/>
      <c r="B112" s="104"/>
      <c r="C112" s="116" t="s">
        <v>259</v>
      </c>
      <c r="D112" s="117"/>
      <c r="E112" s="116">
        <v>1.3</v>
      </c>
      <c r="F112" s="118">
        <f t="shared" si="128"/>
        <v>0</v>
      </c>
      <c r="G112" s="118">
        <f t="shared" si="129"/>
        <v>0</v>
      </c>
      <c r="H112" s="118">
        <f t="shared" si="130"/>
        <v>0</v>
      </c>
      <c r="I112" s="118">
        <f t="shared" si="131"/>
        <v>0</v>
      </c>
      <c r="J112" s="118">
        <f t="shared" si="132"/>
        <v>0</v>
      </c>
      <c r="K112" s="118">
        <f t="shared" si="133"/>
        <v>0</v>
      </c>
      <c r="L112" s="118">
        <f t="shared" si="134"/>
        <v>0</v>
      </c>
      <c r="M112" s="118">
        <f t="shared" si="135"/>
        <v>0</v>
      </c>
      <c r="N112" s="118">
        <f t="shared" si="136"/>
        <v>0</v>
      </c>
      <c r="O112" s="118">
        <f t="shared" si="137"/>
        <v>0</v>
      </c>
      <c r="P112" s="118">
        <f t="shared" si="138"/>
        <v>0</v>
      </c>
      <c r="Q112" s="118">
        <f t="shared" si="139"/>
        <v>0</v>
      </c>
      <c r="R112" s="118">
        <f t="shared" si="140"/>
        <v>0</v>
      </c>
      <c r="S112" s="119" t="s">
        <v>260</v>
      </c>
      <c r="T112" s="116" t="s">
        <v>72</v>
      </c>
      <c r="U112" s="116">
        <v>2.0</v>
      </c>
      <c r="V112" s="116">
        <v>0.0</v>
      </c>
      <c r="W112" s="129">
        <v>179.9</v>
      </c>
      <c r="X112" s="121"/>
      <c r="Y112" s="122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4"/>
      <c r="AJ112" s="125">
        <f t="shared" si="141"/>
        <v>0</v>
      </c>
      <c r="AK112" s="126" t="str">
        <f t="shared" si="142"/>
        <v>No</v>
      </c>
      <c r="AL112" s="127" t="str">
        <f t="shared" si="143"/>
        <v>No</v>
      </c>
      <c r="AM112" s="9">
        <v>2.0</v>
      </c>
      <c r="AN112" s="9"/>
      <c r="AO112" s="90"/>
      <c r="AP112" s="90">
        <v>200.0</v>
      </c>
      <c r="AQ112" s="90">
        <v>300.0</v>
      </c>
      <c r="AR112" s="90">
        <v>30.0</v>
      </c>
      <c r="AS112" s="9">
        <f t="shared" si="109"/>
        <v>0</v>
      </c>
      <c r="AT112" s="90">
        <v>0.06144</v>
      </c>
      <c r="AU112" s="90"/>
    </row>
    <row r="113" ht="99.75" customHeight="1">
      <c r="A113" s="9"/>
      <c r="B113" s="104"/>
      <c r="C113" s="105" t="s">
        <v>261</v>
      </c>
      <c r="D113" s="128"/>
      <c r="E113" s="105">
        <v>1.8</v>
      </c>
      <c r="F113" s="107">
        <f t="shared" si="128"/>
        <v>0</v>
      </c>
      <c r="G113" s="107">
        <f t="shared" si="129"/>
        <v>0</v>
      </c>
      <c r="H113" s="107">
        <f t="shared" si="130"/>
        <v>0</v>
      </c>
      <c r="I113" s="107">
        <f t="shared" si="131"/>
        <v>0</v>
      </c>
      <c r="J113" s="107">
        <f t="shared" si="132"/>
        <v>0</v>
      </c>
      <c r="K113" s="107">
        <f t="shared" si="133"/>
        <v>0</v>
      </c>
      <c r="L113" s="107">
        <f t="shared" si="134"/>
        <v>0</v>
      </c>
      <c r="M113" s="107">
        <f t="shared" si="135"/>
        <v>0</v>
      </c>
      <c r="N113" s="107">
        <f t="shared" si="136"/>
        <v>0</v>
      </c>
      <c r="O113" s="107">
        <f t="shared" si="137"/>
        <v>0</v>
      </c>
      <c r="P113" s="107">
        <f t="shared" si="138"/>
        <v>0</v>
      </c>
      <c r="Q113" s="107">
        <f t="shared" si="139"/>
        <v>0</v>
      </c>
      <c r="R113" s="107">
        <f t="shared" si="140"/>
        <v>0</v>
      </c>
      <c r="S113" s="108" t="s">
        <v>262</v>
      </c>
      <c r="T113" s="105" t="s">
        <v>75</v>
      </c>
      <c r="U113" s="105">
        <v>2.0</v>
      </c>
      <c r="V113" s="105">
        <v>0.0</v>
      </c>
      <c r="W113" s="131">
        <v>201.7</v>
      </c>
      <c r="X113" s="110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2"/>
      <c r="AJ113" s="113">
        <f t="shared" si="141"/>
        <v>0</v>
      </c>
      <c r="AK113" s="114" t="str">
        <f t="shared" si="142"/>
        <v>No</v>
      </c>
      <c r="AL113" s="115" t="str">
        <f t="shared" si="143"/>
        <v>No</v>
      </c>
      <c r="AM113" s="9">
        <v>2.0</v>
      </c>
      <c r="AN113" s="9"/>
      <c r="AO113" s="9"/>
      <c r="AP113" s="9">
        <v>200.0</v>
      </c>
      <c r="AQ113" s="9">
        <v>300.0</v>
      </c>
      <c r="AR113" s="9">
        <v>40.0</v>
      </c>
      <c r="AS113" s="9">
        <f t="shared" si="109"/>
        <v>0</v>
      </c>
      <c r="AT113" s="9">
        <v>0.09044</v>
      </c>
      <c r="AU113" s="9"/>
    </row>
    <row r="114" ht="99.75" customHeight="1">
      <c r="A114" s="9"/>
      <c r="B114" s="104"/>
      <c r="C114" s="116" t="s">
        <v>263</v>
      </c>
      <c r="D114" s="117"/>
      <c r="E114" s="116">
        <v>5.2</v>
      </c>
      <c r="F114" s="118">
        <f t="shared" si="128"/>
        <v>0</v>
      </c>
      <c r="G114" s="118">
        <f t="shared" si="129"/>
        <v>0</v>
      </c>
      <c r="H114" s="118">
        <f t="shared" si="130"/>
        <v>0</v>
      </c>
      <c r="I114" s="118">
        <f t="shared" si="131"/>
        <v>0</v>
      </c>
      <c r="J114" s="118">
        <f t="shared" si="132"/>
        <v>0</v>
      </c>
      <c r="K114" s="118">
        <f t="shared" si="133"/>
        <v>0</v>
      </c>
      <c r="L114" s="118">
        <f t="shared" si="134"/>
        <v>0</v>
      </c>
      <c r="M114" s="118">
        <f t="shared" si="135"/>
        <v>0</v>
      </c>
      <c r="N114" s="118">
        <f t="shared" si="136"/>
        <v>0</v>
      </c>
      <c r="O114" s="118">
        <f t="shared" si="137"/>
        <v>0</v>
      </c>
      <c r="P114" s="118">
        <f t="shared" si="138"/>
        <v>0</v>
      </c>
      <c r="Q114" s="118">
        <f t="shared" si="139"/>
        <v>0</v>
      </c>
      <c r="R114" s="118">
        <f t="shared" si="140"/>
        <v>0</v>
      </c>
      <c r="S114" s="119" t="s">
        <v>264</v>
      </c>
      <c r="T114" s="116" t="s">
        <v>80</v>
      </c>
      <c r="U114" s="116">
        <v>2.0</v>
      </c>
      <c r="V114" s="116">
        <v>0.0</v>
      </c>
      <c r="W114" s="129">
        <v>272.5</v>
      </c>
      <c r="X114" s="121"/>
      <c r="Y114" s="122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4"/>
      <c r="AJ114" s="125">
        <f t="shared" si="141"/>
        <v>0</v>
      </c>
      <c r="AK114" s="126" t="str">
        <f t="shared" si="142"/>
        <v>No</v>
      </c>
      <c r="AL114" s="127" t="str">
        <f t="shared" si="143"/>
        <v>No</v>
      </c>
      <c r="AM114" s="9">
        <v>2.0</v>
      </c>
      <c r="AN114" s="9"/>
      <c r="AO114" s="90"/>
      <c r="AP114" s="90">
        <v>250.0</v>
      </c>
      <c r="AQ114" s="90">
        <v>300.0</v>
      </c>
      <c r="AR114" s="90">
        <v>40.0</v>
      </c>
      <c r="AS114" s="9">
        <f t="shared" si="109"/>
        <v>0</v>
      </c>
      <c r="AT114" s="90"/>
      <c r="AU114" s="90"/>
    </row>
    <row r="115" ht="99.75" customHeight="1">
      <c r="A115" s="9"/>
      <c r="B115" s="104"/>
      <c r="C115" s="105" t="s">
        <v>265</v>
      </c>
      <c r="D115" s="128"/>
      <c r="E115" s="105">
        <v>1.5</v>
      </c>
      <c r="F115" s="107">
        <f t="shared" si="128"/>
        <v>0</v>
      </c>
      <c r="G115" s="107">
        <f t="shared" si="129"/>
        <v>0</v>
      </c>
      <c r="H115" s="107">
        <f t="shared" si="130"/>
        <v>0</v>
      </c>
      <c r="I115" s="107">
        <f t="shared" si="131"/>
        <v>0</v>
      </c>
      <c r="J115" s="107">
        <f t="shared" si="132"/>
        <v>0</v>
      </c>
      <c r="K115" s="107">
        <f t="shared" si="133"/>
        <v>0</v>
      </c>
      <c r="L115" s="107">
        <f t="shared" si="134"/>
        <v>0</v>
      </c>
      <c r="M115" s="107">
        <f t="shared" si="135"/>
        <v>0</v>
      </c>
      <c r="N115" s="107">
        <f t="shared" si="136"/>
        <v>0</v>
      </c>
      <c r="O115" s="107">
        <f t="shared" si="137"/>
        <v>0</v>
      </c>
      <c r="P115" s="107">
        <f t="shared" si="138"/>
        <v>0</v>
      </c>
      <c r="Q115" s="107">
        <f t="shared" si="139"/>
        <v>0</v>
      </c>
      <c r="R115" s="107">
        <f t="shared" si="140"/>
        <v>0</v>
      </c>
      <c r="S115" s="108" t="s">
        <v>266</v>
      </c>
      <c r="T115" s="105" t="s">
        <v>72</v>
      </c>
      <c r="U115" s="105">
        <v>2.0</v>
      </c>
      <c r="V115" s="105">
        <v>0.0</v>
      </c>
      <c r="W115" s="131">
        <v>185.3</v>
      </c>
      <c r="X115" s="110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2"/>
      <c r="AJ115" s="113">
        <f t="shared" si="141"/>
        <v>0</v>
      </c>
      <c r="AK115" s="114" t="str">
        <f t="shared" si="142"/>
        <v>No</v>
      </c>
      <c r="AL115" s="115" t="str">
        <f t="shared" si="143"/>
        <v>No</v>
      </c>
      <c r="AM115" s="9">
        <v>2.0</v>
      </c>
      <c r="AN115" s="9"/>
      <c r="AO115" s="9"/>
      <c r="AP115" s="9">
        <v>200.0</v>
      </c>
      <c r="AQ115" s="9">
        <v>300.0</v>
      </c>
      <c r="AR115" s="9">
        <v>30.0</v>
      </c>
      <c r="AS115" s="9">
        <f t="shared" si="109"/>
        <v>0</v>
      </c>
      <c r="AT115" s="9">
        <v>0.08196</v>
      </c>
      <c r="AU115" s="9"/>
    </row>
    <row r="116" ht="99.75" customHeight="1">
      <c r="A116" s="9"/>
      <c r="B116" s="104"/>
      <c r="C116" s="116" t="s">
        <v>267</v>
      </c>
      <c r="D116" s="117"/>
      <c r="E116" s="116">
        <v>2.8</v>
      </c>
      <c r="F116" s="118">
        <f t="shared" si="128"/>
        <v>0</v>
      </c>
      <c r="G116" s="118">
        <f t="shared" si="129"/>
        <v>0</v>
      </c>
      <c r="H116" s="118">
        <f t="shared" si="130"/>
        <v>0</v>
      </c>
      <c r="I116" s="118">
        <f t="shared" si="131"/>
        <v>0</v>
      </c>
      <c r="J116" s="118">
        <f t="shared" si="132"/>
        <v>0</v>
      </c>
      <c r="K116" s="118">
        <f t="shared" si="133"/>
        <v>0</v>
      </c>
      <c r="L116" s="118">
        <f t="shared" si="134"/>
        <v>0</v>
      </c>
      <c r="M116" s="118">
        <f t="shared" si="135"/>
        <v>0</v>
      </c>
      <c r="N116" s="118">
        <f t="shared" si="136"/>
        <v>0</v>
      </c>
      <c r="O116" s="118">
        <f t="shared" si="137"/>
        <v>0</v>
      </c>
      <c r="P116" s="118">
        <f t="shared" si="138"/>
        <v>0</v>
      </c>
      <c r="Q116" s="118">
        <f t="shared" si="139"/>
        <v>0</v>
      </c>
      <c r="R116" s="118">
        <f t="shared" si="140"/>
        <v>0</v>
      </c>
      <c r="S116" s="119" t="s">
        <v>268</v>
      </c>
      <c r="T116" s="116" t="s">
        <v>75</v>
      </c>
      <c r="U116" s="116">
        <v>2.0</v>
      </c>
      <c r="V116" s="116">
        <v>0.0</v>
      </c>
      <c r="W116" s="129">
        <v>201.7</v>
      </c>
      <c r="X116" s="121"/>
      <c r="Y116" s="122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4"/>
      <c r="AJ116" s="125">
        <f t="shared" si="141"/>
        <v>0</v>
      </c>
      <c r="AK116" s="126" t="str">
        <f t="shared" si="142"/>
        <v>No</v>
      </c>
      <c r="AL116" s="127" t="str">
        <f t="shared" si="143"/>
        <v>No</v>
      </c>
      <c r="AM116" s="9">
        <v>2.0</v>
      </c>
      <c r="AN116" s="9"/>
      <c r="AO116" s="90"/>
      <c r="AP116" s="90">
        <v>200.0</v>
      </c>
      <c r="AQ116" s="90">
        <v>300.0</v>
      </c>
      <c r="AR116" s="90">
        <v>40.0</v>
      </c>
      <c r="AS116" s="9">
        <f t="shared" si="109"/>
        <v>0</v>
      </c>
      <c r="AT116" s="90">
        <v>0.14348</v>
      </c>
      <c r="AU116" s="90"/>
    </row>
    <row r="117" ht="99.75" customHeight="1">
      <c r="A117" s="9"/>
      <c r="B117" s="132"/>
      <c r="C117" s="133" t="s">
        <v>269</v>
      </c>
      <c r="D117" s="158"/>
      <c r="E117" s="133">
        <v>4.7</v>
      </c>
      <c r="F117" s="136">
        <f t="shared" si="128"/>
        <v>0</v>
      </c>
      <c r="G117" s="136">
        <f t="shared" si="129"/>
        <v>0</v>
      </c>
      <c r="H117" s="136">
        <f t="shared" si="130"/>
        <v>0</v>
      </c>
      <c r="I117" s="136">
        <f t="shared" si="131"/>
        <v>0</v>
      </c>
      <c r="J117" s="136">
        <f t="shared" si="132"/>
        <v>0</v>
      </c>
      <c r="K117" s="136">
        <f t="shared" si="133"/>
        <v>0</v>
      </c>
      <c r="L117" s="136">
        <f t="shared" si="134"/>
        <v>0</v>
      </c>
      <c r="M117" s="136">
        <f t="shared" si="135"/>
        <v>0</v>
      </c>
      <c r="N117" s="136">
        <f t="shared" si="136"/>
        <v>0</v>
      </c>
      <c r="O117" s="136">
        <f t="shared" si="137"/>
        <v>0</v>
      </c>
      <c r="P117" s="136">
        <f t="shared" si="138"/>
        <v>0</v>
      </c>
      <c r="Q117" s="136">
        <f t="shared" si="139"/>
        <v>0</v>
      </c>
      <c r="R117" s="136">
        <f t="shared" si="140"/>
        <v>0</v>
      </c>
      <c r="S117" s="137" t="s">
        <v>270</v>
      </c>
      <c r="T117" s="133" t="s">
        <v>75</v>
      </c>
      <c r="U117" s="133">
        <v>2.0</v>
      </c>
      <c r="V117" s="133">
        <v>0.0</v>
      </c>
      <c r="W117" s="135">
        <v>234.4</v>
      </c>
      <c r="X117" s="139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1"/>
      <c r="AJ117" s="142">
        <f t="shared" si="141"/>
        <v>0</v>
      </c>
      <c r="AK117" s="143" t="str">
        <f t="shared" si="142"/>
        <v>No</v>
      </c>
      <c r="AL117" s="144" t="str">
        <f t="shared" si="143"/>
        <v>No</v>
      </c>
      <c r="AM117" s="9">
        <v>2.0</v>
      </c>
      <c r="AN117" s="9"/>
      <c r="AO117" s="9"/>
      <c r="AP117" s="9">
        <v>250.0</v>
      </c>
      <c r="AQ117" s="9">
        <v>300.0</v>
      </c>
      <c r="AR117" s="9">
        <v>40.0</v>
      </c>
      <c r="AS117" s="9">
        <f t="shared" si="109"/>
        <v>0</v>
      </c>
      <c r="AT117" s="9">
        <v>0.24452</v>
      </c>
      <c r="AU117" s="9"/>
    </row>
    <row r="118" ht="49.5" customHeight="1">
      <c r="A118" s="9"/>
      <c r="B118" s="79"/>
      <c r="C118" s="47"/>
      <c r="D118" s="48"/>
      <c r="E118" s="145"/>
      <c r="F118" s="146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71"/>
      <c r="T118" s="148"/>
      <c r="U118" s="148"/>
      <c r="V118" s="149"/>
      <c r="W118" s="150"/>
      <c r="X118" s="17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3"/>
      <c r="AJ118" s="154"/>
      <c r="AK118" s="126"/>
      <c r="AL118" s="155"/>
      <c r="AM118" s="9"/>
      <c r="AN118" s="9"/>
      <c r="AO118" s="90"/>
      <c r="AP118" s="90"/>
      <c r="AQ118" s="90"/>
      <c r="AR118" s="90"/>
      <c r="AS118" s="9">
        <f t="shared" si="109"/>
        <v>0</v>
      </c>
      <c r="AT118" s="90"/>
      <c r="AU118" s="90"/>
    </row>
    <row r="119" ht="99.75" customHeight="1">
      <c r="A119" s="9"/>
      <c r="B119" s="91"/>
      <c r="C119" s="92" t="s">
        <v>271</v>
      </c>
      <c r="D119" s="93" t="s">
        <v>19</v>
      </c>
      <c r="E119" s="92">
        <v>10.7</v>
      </c>
      <c r="F119" s="94">
        <f t="shared" ref="F119:F133" si="145">SUM(X119:AI119)*E119</f>
        <v>0</v>
      </c>
      <c r="G119" s="94">
        <f t="shared" ref="G119:G133" si="146">X119*U119</f>
        <v>0</v>
      </c>
      <c r="H119" s="94">
        <f t="shared" ref="H119:H133" si="147">Y119*U119</f>
        <v>0</v>
      </c>
      <c r="I119" s="94">
        <f t="shared" ref="I119:I133" si="148">Z119*U119</f>
        <v>0</v>
      </c>
      <c r="J119" s="94">
        <f t="shared" ref="J119:J133" si="149">AA119*U119</f>
        <v>0</v>
      </c>
      <c r="K119" s="94">
        <f t="shared" ref="K119:K133" si="150">AB119*U119</f>
        <v>0</v>
      </c>
      <c r="L119" s="94">
        <f t="shared" ref="L119:L133" si="151">AC119*U119</f>
        <v>0</v>
      </c>
      <c r="M119" s="94">
        <f t="shared" ref="M119:M133" si="152">AD119*U119</f>
        <v>0</v>
      </c>
      <c r="N119" s="94">
        <f t="shared" ref="N119:N133" si="153">AE119*U119</f>
        <v>0</v>
      </c>
      <c r="O119" s="94">
        <f t="shared" ref="O119:O133" si="154">AF119*U119</f>
        <v>0</v>
      </c>
      <c r="P119" s="94">
        <f t="shared" ref="P119:P133" si="155">AG119*U119</f>
        <v>0</v>
      </c>
      <c r="Q119" s="94">
        <f t="shared" ref="Q119:Q133" si="156">AH119*U119</f>
        <v>0</v>
      </c>
      <c r="R119" s="94">
        <f t="shared" ref="R119:R133" si="157">AI119*U119</f>
        <v>0</v>
      </c>
      <c r="S119" s="95" t="s">
        <v>272</v>
      </c>
      <c r="T119" s="92" t="s">
        <v>80</v>
      </c>
      <c r="U119" s="92">
        <v>4.0</v>
      </c>
      <c r="V119" s="92">
        <v>0.0</v>
      </c>
      <c r="W119" s="157">
        <v>392.4</v>
      </c>
      <c r="X119" s="97"/>
      <c r="Y119" s="98"/>
      <c r="Z119" s="99"/>
      <c r="AA119" s="99"/>
      <c r="AB119" s="99"/>
      <c r="AC119" s="99"/>
      <c r="AD119" s="99"/>
      <c r="AE119" s="99"/>
      <c r="AF119" s="99"/>
      <c r="AG119" s="99"/>
      <c r="AH119" s="99"/>
      <c r="AI119" s="100"/>
      <c r="AJ119" s="101">
        <f t="shared" ref="AJ119:AJ133" si="158">W119*X119+W119*Y119+W119*Z119+W119*AA119+W119*AB119+W119*AC119+W119*AD119+W119*AE119+W119*AF119+W119*AG119+W119*AH119+W119*AI119</f>
        <v>0</v>
      </c>
      <c r="AK119" s="102" t="str">
        <f t="shared" ref="AK119:AK133" si="159">IF(SUM(X119:AI119)&gt;0,"Yes","No")</f>
        <v>No</v>
      </c>
      <c r="AL119" s="103" t="str">
        <f t="shared" ref="AL119:AL133" si="160">IF(D119="New","Yes","No")</f>
        <v>Yes</v>
      </c>
      <c r="AM119" s="9"/>
      <c r="AN119" s="9"/>
      <c r="AO119" s="90"/>
      <c r="AP119" s="90"/>
      <c r="AQ119" s="90"/>
      <c r="AR119" s="90"/>
      <c r="AS119" s="9">
        <f t="shared" si="109"/>
        <v>0</v>
      </c>
      <c r="AT119" s="90"/>
      <c r="AU119" s="90"/>
    </row>
    <row r="120" ht="99.75" customHeight="1">
      <c r="A120" s="9"/>
      <c r="B120" s="104"/>
      <c r="C120" s="105" t="s">
        <v>273</v>
      </c>
      <c r="D120" s="128"/>
      <c r="E120" s="105">
        <v>3.2</v>
      </c>
      <c r="F120" s="107">
        <f t="shared" si="145"/>
        <v>0</v>
      </c>
      <c r="G120" s="107">
        <f t="shared" si="146"/>
        <v>0</v>
      </c>
      <c r="H120" s="107">
        <f t="shared" si="147"/>
        <v>0</v>
      </c>
      <c r="I120" s="107">
        <f t="shared" si="148"/>
        <v>0</v>
      </c>
      <c r="J120" s="107">
        <f t="shared" si="149"/>
        <v>0</v>
      </c>
      <c r="K120" s="107">
        <f t="shared" si="150"/>
        <v>0</v>
      </c>
      <c r="L120" s="107">
        <f t="shared" si="151"/>
        <v>0</v>
      </c>
      <c r="M120" s="107">
        <f t="shared" si="152"/>
        <v>0</v>
      </c>
      <c r="N120" s="107">
        <f t="shared" si="153"/>
        <v>0</v>
      </c>
      <c r="O120" s="107">
        <f t="shared" si="154"/>
        <v>0</v>
      </c>
      <c r="P120" s="107">
        <f t="shared" si="155"/>
        <v>0</v>
      </c>
      <c r="Q120" s="107">
        <f t="shared" si="156"/>
        <v>0</v>
      </c>
      <c r="R120" s="107">
        <f t="shared" si="157"/>
        <v>0</v>
      </c>
      <c r="S120" s="108" t="s">
        <v>274</v>
      </c>
      <c r="T120" s="105" t="s">
        <v>72</v>
      </c>
      <c r="U120" s="105">
        <v>4.0</v>
      </c>
      <c r="V120" s="105">
        <v>0.0</v>
      </c>
      <c r="W120" s="131">
        <v>261.6</v>
      </c>
      <c r="X120" s="110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2"/>
      <c r="AJ120" s="113">
        <f t="shared" si="158"/>
        <v>0</v>
      </c>
      <c r="AK120" s="114" t="str">
        <f t="shared" si="159"/>
        <v>No</v>
      </c>
      <c r="AL120" s="115" t="str">
        <f t="shared" si="160"/>
        <v>No</v>
      </c>
      <c r="AM120" s="9">
        <v>4.0</v>
      </c>
      <c r="AN120" s="9"/>
      <c r="AO120" s="9"/>
      <c r="AP120" s="9">
        <v>150.0</v>
      </c>
      <c r="AQ120" s="9">
        <v>500.0</v>
      </c>
      <c r="AR120" s="9">
        <v>60.0</v>
      </c>
      <c r="AS120" s="9">
        <f t="shared" si="109"/>
        <v>0</v>
      </c>
      <c r="AT120" s="9">
        <v>0.35316</v>
      </c>
      <c r="AU120" s="9"/>
    </row>
    <row r="121" ht="99.75" customHeight="1">
      <c r="A121" s="9"/>
      <c r="B121" s="104"/>
      <c r="C121" s="116" t="s">
        <v>275</v>
      </c>
      <c r="D121" s="117"/>
      <c r="E121" s="116">
        <v>5.4</v>
      </c>
      <c r="F121" s="118">
        <f t="shared" si="145"/>
        <v>5.4</v>
      </c>
      <c r="G121" s="118">
        <f t="shared" si="146"/>
        <v>0</v>
      </c>
      <c r="H121" s="118">
        <f t="shared" si="147"/>
        <v>0</v>
      </c>
      <c r="I121" s="118">
        <f t="shared" si="148"/>
        <v>0</v>
      </c>
      <c r="J121" s="118">
        <f t="shared" si="149"/>
        <v>0</v>
      </c>
      <c r="K121" s="118">
        <f t="shared" si="150"/>
        <v>0</v>
      </c>
      <c r="L121" s="118">
        <f t="shared" si="151"/>
        <v>4</v>
      </c>
      <c r="M121" s="118">
        <f t="shared" si="152"/>
        <v>0</v>
      </c>
      <c r="N121" s="118">
        <f t="shared" si="153"/>
        <v>0</v>
      </c>
      <c r="O121" s="118">
        <f t="shared" si="154"/>
        <v>0</v>
      </c>
      <c r="P121" s="118">
        <f t="shared" si="155"/>
        <v>0</v>
      </c>
      <c r="Q121" s="118">
        <f t="shared" si="156"/>
        <v>0</v>
      </c>
      <c r="R121" s="118">
        <f t="shared" si="157"/>
        <v>0</v>
      </c>
      <c r="S121" s="119" t="s">
        <v>276</v>
      </c>
      <c r="T121" s="116" t="s">
        <v>75</v>
      </c>
      <c r="U121" s="116">
        <v>4.0</v>
      </c>
      <c r="V121" s="116">
        <v>0.0</v>
      </c>
      <c r="W121" s="129">
        <v>299.8</v>
      </c>
      <c r="X121" s="121"/>
      <c r="Y121" s="122"/>
      <c r="Z121" s="123"/>
      <c r="AA121" s="123"/>
      <c r="AB121" s="123"/>
      <c r="AC121" s="176">
        <v>1.0</v>
      </c>
      <c r="AD121" s="123"/>
      <c r="AE121" s="123"/>
      <c r="AF121" s="123"/>
      <c r="AG121" s="123"/>
      <c r="AH121" s="123"/>
      <c r="AI121" s="124"/>
      <c r="AJ121" s="125">
        <f t="shared" si="158"/>
        <v>299.8</v>
      </c>
      <c r="AK121" s="126" t="str">
        <f t="shared" si="159"/>
        <v>Yes</v>
      </c>
      <c r="AL121" s="127" t="str">
        <f t="shared" si="160"/>
        <v>No</v>
      </c>
      <c r="AM121" s="9">
        <v>4.0</v>
      </c>
      <c r="AN121" s="9"/>
      <c r="AO121" s="90"/>
      <c r="AP121" s="90">
        <v>150.0</v>
      </c>
      <c r="AQ121" s="90">
        <v>500.0</v>
      </c>
      <c r="AR121" s="90">
        <v>60.0</v>
      </c>
      <c r="AS121" s="9">
        <f t="shared" si="109"/>
        <v>0</v>
      </c>
      <c r="AT121" s="90">
        <v>0.95039</v>
      </c>
      <c r="AU121" s="90"/>
    </row>
    <row r="122" ht="99.75" customHeight="1">
      <c r="A122" s="9"/>
      <c r="B122" s="104"/>
      <c r="C122" s="105" t="s">
        <v>277</v>
      </c>
      <c r="D122" s="128"/>
      <c r="E122" s="105">
        <v>6.0</v>
      </c>
      <c r="F122" s="107">
        <f t="shared" si="145"/>
        <v>6</v>
      </c>
      <c r="G122" s="107">
        <f t="shared" si="146"/>
        <v>0</v>
      </c>
      <c r="H122" s="107">
        <f t="shared" si="147"/>
        <v>0</v>
      </c>
      <c r="I122" s="107">
        <f t="shared" si="148"/>
        <v>0</v>
      </c>
      <c r="J122" s="107">
        <f t="shared" si="149"/>
        <v>0</v>
      </c>
      <c r="K122" s="107">
        <f t="shared" si="150"/>
        <v>0</v>
      </c>
      <c r="L122" s="107">
        <f t="shared" si="151"/>
        <v>3</v>
      </c>
      <c r="M122" s="107">
        <f t="shared" si="152"/>
        <v>0</v>
      </c>
      <c r="N122" s="107">
        <f t="shared" si="153"/>
        <v>0</v>
      </c>
      <c r="O122" s="107">
        <f t="shared" si="154"/>
        <v>0</v>
      </c>
      <c r="P122" s="107">
        <f t="shared" si="155"/>
        <v>0</v>
      </c>
      <c r="Q122" s="107">
        <f t="shared" si="156"/>
        <v>0</v>
      </c>
      <c r="R122" s="107">
        <f t="shared" si="157"/>
        <v>0</v>
      </c>
      <c r="S122" s="108" t="s">
        <v>278</v>
      </c>
      <c r="T122" s="105" t="s">
        <v>75</v>
      </c>
      <c r="U122" s="105">
        <v>3.0</v>
      </c>
      <c r="V122" s="105">
        <v>0.0</v>
      </c>
      <c r="W122" s="131">
        <v>299.8</v>
      </c>
      <c r="X122" s="110"/>
      <c r="Y122" s="111"/>
      <c r="Z122" s="111"/>
      <c r="AA122" s="111"/>
      <c r="AB122" s="111"/>
      <c r="AC122" s="177">
        <v>1.0</v>
      </c>
      <c r="AD122" s="111"/>
      <c r="AE122" s="111"/>
      <c r="AF122" s="111"/>
      <c r="AG122" s="111"/>
      <c r="AH122" s="111"/>
      <c r="AI122" s="112"/>
      <c r="AJ122" s="113">
        <f t="shared" si="158"/>
        <v>299.8</v>
      </c>
      <c r="AK122" s="114" t="str">
        <f t="shared" si="159"/>
        <v>Yes</v>
      </c>
      <c r="AL122" s="115" t="str">
        <f t="shared" si="160"/>
        <v>No</v>
      </c>
      <c r="AM122" s="9">
        <v>3.0</v>
      </c>
      <c r="AN122" s="9"/>
      <c r="AO122" s="9"/>
      <c r="AP122" s="9">
        <v>150.0</v>
      </c>
      <c r="AQ122" s="9">
        <v>500.0</v>
      </c>
      <c r="AR122" s="9">
        <v>60.0</v>
      </c>
      <c r="AS122" s="9">
        <f t="shared" si="109"/>
        <v>0</v>
      </c>
      <c r="AT122" s="9">
        <v>0.54885</v>
      </c>
      <c r="AU122" s="9"/>
    </row>
    <row r="123" ht="99.75" customHeight="1">
      <c r="A123" s="9"/>
      <c r="B123" s="104"/>
      <c r="C123" s="116" t="s">
        <v>279</v>
      </c>
      <c r="D123" s="117"/>
      <c r="E123" s="116">
        <v>7.2</v>
      </c>
      <c r="F123" s="118">
        <f t="shared" si="145"/>
        <v>0</v>
      </c>
      <c r="G123" s="107">
        <f t="shared" si="146"/>
        <v>0</v>
      </c>
      <c r="H123" s="107">
        <f t="shared" si="147"/>
        <v>0</v>
      </c>
      <c r="I123" s="107">
        <f t="shared" si="148"/>
        <v>0</v>
      </c>
      <c r="J123" s="107">
        <f t="shared" si="149"/>
        <v>0</v>
      </c>
      <c r="K123" s="107">
        <f t="shared" si="150"/>
        <v>0</v>
      </c>
      <c r="L123" s="107">
        <f t="shared" si="151"/>
        <v>0</v>
      </c>
      <c r="M123" s="107">
        <f t="shared" si="152"/>
        <v>0</v>
      </c>
      <c r="N123" s="107">
        <f t="shared" si="153"/>
        <v>0</v>
      </c>
      <c r="O123" s="107">
        <f t="shared" si="154"/>
        <v>0</v>
      </c>
      <c r="P123" s="107">
        <f t="shared" si="155"/>
        <v>0</v>
      </c>
      <c r="Q123" s="107">
        <f t="shared" si="156"/>
        <v>0</v>
      </c>
      <c r="R123" s="107">
        <f t="shared" si="157"/>
        <v>0</v>
      </c>
      <c r="S123" s="119" t="s">
        <v>280</v>
      </c>
      <c r="T123" s="116" t="s">
        <v>80</v>
      </c>
      <c r="U123" s="116">
        <v>3.0</v>
      </c>
      <c r="V123" s="116">
        <v>0.0</v>
      </c>
      <c r="W123" s="129">
        <v>299.8</v>
      </c>
      <c r="X123" s="121"/>
      <c r="Y123" s="122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4"/>
      <c r="AJ123" s="125">
        <f t="shared" si="158"/>
        <v>0</v>
      </c>
      <c r="AK123" s="126" t="str">
        <f t="shared" si="159"/>
        <v>No</v>
      </c>
      <c r="AL123" s="127" t="str">
        <f t="shared" si="160"/>
        <v>No</v>
      </c>
      <c r="AM123" s="9">
        <v>3.0</v>
      </c>
      <c r="AN123" s="9"/>
      <c r="AO123" s="90"/>
      <c r="AP123" s="90">
        <v>150.0</v>
      </c>
      <c r="AQ123" s="90">
        <v>650.0</v>
      </c>
      <c r="AR123" s="90">
        <v>70.0</v>
      </c>
      <c r="AS123" s="9">
        <f t="shared" si="109"/>
        <v>0</v>
      </c>
      <c r="AT123" s="90">
        <v>0.69633</v>
      </c>
      <c r="AU123" s="90"/>
    </row>
    <row r="124" ht="99.75" customHeight="1">
      <c r="A124" s="9"/>
      <c r="B124" s="104"/>
      <c r="C124" s="105" t="s">
        <v>281</v>
      </c>
      <c r="D124" s="128"/>
      <c r="E124" s="105">
        <v>6.4</v>
      </c>
      <c r="F124" s="107">
        <f t="shared" si="145"/>
        <v>0</v>
      </c>
      <c r="G124" s="107">
        <f t="shared" si="146"/>
        <v>0</v>
      </c>
      <c r="H124" s="107">
        <f t="shared" si="147"/>
        <v>0</v>
      </c>
      <c r="I124" s="107">
        <f t="shared" si="148"/>
        <v>0</v>
      </c>
      <c r="J124" s="107">
        <f t="shared" si="149"/>
        <v>0</v>
      </c>
      <c r="K124" s="107">
        <f t="shared" si="150"/>
        <v>0</v>
      </c>
      <c r="L124" s="107">
        <f t="shared" si="151"/>
        <v>0</v>
      </c>
      <c r="M124" s="107">
        <f t="shared" si="152"/>
        <v>0</v>
      </c>
      <c r="N124" s="107">
        <f t="shared" si="153"/>
        <v>0</v>
      </c>
      <c r="O124" s="107">
        <f t="shared" si="154"/>
        <v>0</v>
      </c>
      <c r="P124" s="107">
        <f t="shared" si="155"/>
        <v>0</v>
      </c>
      <c r="Q124" s="107">
        <f t="shared" si="156"/>
        <v>0</v>
      </c>
      <c r="R124" s="107">
        <f t="shared" si="157"/>
        <v>0</v>
      </c>
      <c r="S124" s="108" t="s">
        <v>282</v>
      </c>
      <c r="T124" s="105" t="s">
        <v>80</v>
      </c>
      <c r="U124" s="105">
        <v>2.0</v>
      </c>
      <c r="V124" s="105">
        <v>0.0</v>
      </c>
      <c r="W124" s="131">
        <v>327.0</v>
      </c>
      <c r="X124" s="110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2"/>
      <c r="AJ124" s="113">
        <f t="shared" si="158"/>
        <v>0</v>
      </c>
      <c r="AK124" s="114" t="str">
        <f t="shared" si="159"/>
        <v>No</v>
      </c>
      <c r="AL124" s="115" t="str">
        <f t="shared" si="160"/>
        <v>No</v>
      </c>
      <c r="AM124" s="9"/>
      <c r="AN124" s="9">
        <v>2.0</v>
      </c>
      <c r="AO124" s="9"/>
      <c r="AP124" s="9">
        <v>100.0</v>
      </c>
      <c r="AQ124" s="9">
        <v>500.0</v>
      </c>
      <c r="AR124" s="9">
        <v>60.0</v>
      </c>
      <c r="AS124" s="9">
        <f t="shared" si="109"/>
        <v>0</v>
      </c>
      <c r="AT124" s="9">
        <v>0.56346</v>
      </c>
      <c r="AU124" s="9"/>
    </row>
    <row r="125" ht="99.75" customHeight="1">
      <c r="A125" s="9"/>
      <c r="B125" s="104"/>
      <c r="C125" s="116" t="s">
        <v>283</v>
      </c>
      <c r="D125" s="117"/>
      <c r="E125" s="116">
        <v>7.4</v>
      </c>
      <c r="F125" s="118">
        <f t="shared" si="145"/>
        <v>0</v>
      </c>
      <c r="G125" s="118">
        <f t="shared" si="146"/>
        <v>0</v>
      </c>
      <c r="H125" s="118">
        <f t="shared" si="147"/>
        <v>0</v>
      </c>
      <c r="I125" s="118">
        <f t="shared" si="148"/>
        <v>0</v>
      </c>
      <c r="J125" s="118">
        <f t="shared" si="149"/>
        <v>0</v>
      </c>
      <c r="K125" s="118">
        <f t="shared" si="150"/>
        <v>0</v>
      </c>
      <c r="L125" s="118">
        <f t="shared" si="151"/>
        <v>0</v>
      </c>
      <c r="M125" s="118">
        <f t="shared" si="152"/>
        <v>0</v>
      </c>
      <c r="N125" s="118">
        <f t="shared" si="153"/>
        <v>0</v>
      </c>
      <c r="O125" s="118">
        <f t="shared" si="154"/>
        <v>0</v>
      </c>
      <c r="P125" s="118">
        <f t="shared" si="155"/>
        <v>0</v>
      </c>
      <c r="Q125" s="118">
        <f t="shared" si="156"/>
        <v>0</v>
      </c>
      <c r="R125" s="118">
        <f t="shared" si="157"/>
        <v>0</v>
      </c>
      <c r="S125" s="119" t="s">
        <v>284</v>
      </c>
      <c r="T125" s="116" t="s">
        <v>80</v>
      </c>
      <c r="U125" s="116">
        <v>2.0</v>
      </c>
      <c r="V125" s="116">
        <v>0.0</v>
      </c>
      <c r="W125" s="129">
        <v>370.6</v>
      </c>
      <c r="X125" s="121"/>
      <c r="Y125" s="122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4"/>
      <c r="AJ125" s="125">
        <f t="shared" si="158"/>
        <v>0</v>
      </c>
      <c r="AK125" s="126" t="str">
        <f t="shared" si="159"/>
        <v>No</v>
      </c>
      <c r="AL125" s="127" t="str">
        <f t="shared" si="160"/>
        <v>No</v>
      </c>
      <c r="AM125" s="9"/>
      <c r="AN125" s="9">
        <v>2.0</v>
      </c>
      <c r="AO125" s="90"/>
      <c r="AP125" s="90">
        <v>100.0</v>
      </c>
      <c r="AQ125" s="90">
        <v>500.0</v>
      </c>
      <c r="AR125" s="90">
        <v>60.0</v>
      </c>
      <c r="AS125" s="9">
        <f t="shared" si="109"/>
        <v>0</v>
      </c>
      <c r="AT125" s="90">
        <v>0.66294</v>
      </c>
      <c r="AU125" s="90"/>
    </row>
    <row r="126" ht="99.75" customHeight="1">
      <c r="A126" s="9"/>
      <c r="B126" s="104"/>
      <c r="C126" s="105" t="s">
        <v>285</v>
      </c>
      <c r="D126" s="128"/>
      <c r="E126" s="105">
        <v>7.5</v>
      </c>
      <c r="F126" s="107">
        <f t="shared" si="145"/>
        <v>0</v>
      </c>
      <c r="G126" s="107">
        <f t="shared" si="146"/>
        <v>0</v>
      </c>
      <c r="H126" s="107">
        <f t="shared" si="147"/>
        <v>0</v>
      </c>
      <c r="I126" s="107">
        <f t="shared" si="148"/>
        <v>0</v>
      </c>
      <c r="J126" s="107">
        <f t="shared" si="149"/>
        <v>0</v>
      </c>
      <c r="K126" s="107">
        <f t="shared" si="150"/>
        <v>0</v>
      </c>
      <c r="L126" s="107">
        <f t="shared" si="151"/>
        <v>0</v>
      </c>
      <c r="M126" s="107">
        <f t="shared" si="152"/>
        <v>0</v>
      </c>
      <c r="N126" s="107">
        <f t="shared" si="153"/>
        <v>0</v>
      </c>
      <c r="O126" s="107">
        <f t="shared" si="154"/>
        <v>0</v>
      </c>
      <c r="P126" s="107">
        <f t="shared" si="155"/>
        <v>0</v>
      </c>
      <c r="Q126" s="107">
        <f t="shared" si="156"/>
        <v>0</v>
      </c>
      <c r="R126" s="107">
        <f t="shared" si="157"/>
        <v>0</v>
      </c>
      <c r="S126" s="108" t="s">
        <v>286</v>
      </c>
      <c r="T126" s="105" t="s">
        <v>75</v>
      </c>
      <c r="U126" s="105">
        <v>2.0</v>
      </c>
      <c r="V126" s="105">
        <v>0.0</v>
      </c>
      <c r="W126" s="131">
        <v>278.0</v>
      </c>
      <c r="X126" s="110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2"/>
      <c r="AJ126" s="113">
        <f t="shared" si="158"/>
        <v>0</v>
      </c>
      <c r="AK126" s="114" t="str">
        <f t="shared" si="159"/>
        <v>No</v>
      </c>
      <c r="AL126" s="115" t="str">
        <f t="shared" si="160"/>
        <v>No</v>
      </c>
      <c r="AM126" s="9">
        <v>2.0</v>
      </c>
      <c r="AN126" s="9"/>
      <c r="AO126" s="9"/>
      <c r="AP126" s="9">
        <v>150.0</v>
      </c>
      <c r="AQ126" s="9">
        <v>500.0</v>
      </c>
      <c r="AR126" s="9">
        <v>60.0</v>
      </c>
      <c r="AS126" s="9">
        <f t="shared" si="109"/>
        <v>0</v>
      </c>
      <c r="AT126" s="9">
        <v>0.63189</v>
      </c>
      <c r="AU126" s="9"/>
    </row>
    <row r="127" ht="99.75" customHeight="1">
      <c r="A127" s="9"/>
      <c r="B127" s="104"/>
      <c r="C127" s="116" t="s">
        <v>287</v>
      </c>
      <c r="D127" s="117"/>
      <c r="E127" s="116">
        <v>2.7</v>
      </c>
      <c r="F127" s="118">
        <f t="shared" si="145"/>
        <v>2.7</v>
      </c>
      <c r="G127" s="118">
        <f t="shared" si="146"/>
        <v>0</v>
      </c>
      <c r="H127" s="118">
        <f t="shared" si="147"/>
        <v>0</v>
      </c>
      <c r="I127" s="118">
        <f t="shared" si="148"/>
        <v>0</v>
      </c>
      <c r="J127" s="118">
        <f t="shared" si="149"/>
        <v>0</v>
      </c>
      <c r="K127" s="118">
        <f t="shared" si="150"/>
        <v>0</v>
      </c>
      <c r="L127" s="118">
        <f t="shared" si="151"/>
        <v>4</v>
      </c>
      <c r="M127" s="118">
        <f t="shared" si="152"/>
        <v>0</v>
      </c>
      <c r="N127" s="118">
        <f t="shared" si="153"/>
        <v>0</v>
      </c>
      <c r="O127" s="118">
        <f t="shared" si="154"/>
        <v>0</v>
      </c>
      <c r="P127" s="118">
        <f t="shared" si="155"/>
        <v>0</v>
      </c>
      <c r="Q127" s="118">
        <f t="shared" si="156"/>
        <v>0</v>
      </c>
      <c r="R127" s="118">
        <f t="shared" si="157"/>
        <v>0</v>
      </c>
      <c r="S127" s="119" t="s">
        <v>288</v>
      </c>
      <c r="T127" s="116" t="s">
        <v>72</v>
      </c>
      <c r="U127" s="116">
        <v>4.0</v>
      </c>
      <c r="V127" s="116">
        <v>0.0</v>
      </c>
      <c r="W127" s="129">
        <v>261.6</v>
      </c>
      <c r="X127" s="121"/>
      <c r="Y127" s="122"/>
      <c r="Z127" s="123"/>
      <c r="AA127" s="123"/>
      <c r="AB127" s="123"/>
      <c r="AC127" s="176">
        <v>1.0</v>
      </c>
      <c r="AD127" s="123"/>
      <c r="AE127" s="123"/>
      <c r="AF127" s="123"/>
      <c r="AG127" s="123"/>
      <c r="AH127" s="123"/>
      <c r="AI127" s="124"/>
      <c r="AJ127" s="125">
        <f t="shared" si="158"/>
        <v>261.6</v>
      </c>
      <c r="AK127" s="126" t="str">
        <f t="shared" si="159"/>
        <v>Yes</v>
      </c>
      <c r="AL127" s="127" t="str">
        <f t="shared" si="160"/>
        <v>No</v>
      </c>
      <c r="AM127" s="9">
        <v>4.0</v>
      </c>
      <c r="AN127" s="9"/>
      <c r="AO127" s="90"/>
      <c r="AP127" s="90">
        <v>100.0</v>
      </c>
      <c r="AQ127" s="90">
        <v>300.0</v>
      </c>
      <c r="AR127" s="90">
        <v>35.0</v>
      </c>
      <c r="AS127" s="9">
        <f t="shared" si="109"/>
        <v>0</v>
      </c>
      <c r="AT127" s="90">
        <v>0.22712</v>
      </c>
      <c r="AU127" s="90"/>
    </row>
    <row r="128" ht="99.75" customHeight="1">
      <c r="A128" s="9"/>
      <c r="B128" s="104"/>
      <c r="C128" s="105" t="s">
        <v>289</v>
      </c>
      <c r="D128" s="128"/>
      <c r="E128" s="105">
        <v>2.75</v>
      </c>
      <c r="F128" s="107">
        <f t="shared" si="145"/>
        <v>0</v>
      </c>
      <c r="G128" s="107">
        <f t="shared" si="146"/>
        <v>0</v>
      </c>
      <c r="H128" s="107">
        <f t="shared" si="147"/>
        <v>0</v>
      </c>
      <c r="I128" s="107">
        <f t="shared" si="148"/>
        <v>0</v>
      </c>
      <c r="J128" s="107">
        <f t="shared" si="149"/>
        <v>0</v>
      </c>
      <c r="K128" s="107">
        <f t="shared" si="150"/>
        <v>0</v>
      </c>
      <c r="L128" s="107">
        <f t="shared" si="151"/>
        <v>0</v>
      </c>
      <c r="M128" s="107">
        <f t="shared" si="152"/>
        <v>0</v>
      </c>
      <c r="N128" s="107">
        <f t="shared" si="153"/>
        <v>0</v>
      </c>
      <c r="O128" s="107">
        <f t="shared" si="154"/>
        <v>0</v>
      </c>
      <c r="P128" s="107">
        <f t="shared" si="155"/>
        <v>0</v>
      </c>
      <c r="Q128" s="107">
        <f t="shared" si="156"/>
        <v>0</v>
      </c>
      <c r="R128" s="107">
        <f t="shared" si="157"/>
        <v>0</v>
      </c>
      <c r="S128" s="108" t="s">
        <v>290</v>
      </c>
      <c r="T128" s="105" t="s">
        <v>72</v>
      </c>
      <c r="U128" s="105">
        <v>3.0</v>
      </c>
      <c r="V128" s="105">
        <v>0.0</v>
      </c>
      <c r="W128" s="131">
        <v>234.4</v>
      </c>
      <c r="X128" s="110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2"/>
      <c r="AJ128" s="113">
        <f t="shared" si="158"/>
        <v>0</v>
      </c>
      <c r="AK128" s="114" t="str">
        <f t="shared" si="159"/>
        <v>No</v>
      </c>
      <c r="AL128" s="115" t="str">
        <f t="shared" si="160"/>
        <v>No</v>
      </c>
      <c r="AM128" s="9">
        <v>3.0</v>
      </c>
      <c r="AN128" s="9"/>
      <c r="AO128" s="9"/>
      <c r="AP128" s="9">
        <v>100.0</v>
      </c>
      <c r="AQ128" s="9">
        <v>300.0</v>
      </c>
      <c r="AR128" s="9">
        <v>35.0</v>
      </c>
      <c r="AS128" s="9">
        <f t="shared" si="109"/>
        <v>0</v>
      </c>
      <c r="AT128" s="9">
        <v>0.23268</v>
      </c>
      <c r="AU128" s="9"/>
    </row>
    <row r="129" ht="99.75" customHeight="1">
      <c r="A129" s="9"/>
      <c r="B129" s="104"/>
      <c r="C129" s="116" t="s">
        <v>291</v>
      </c>
      <c r="D129" s="117"/>
      <c r="E129" s="116">
        <v>5.35</v>
      </c>
      <c r="F129" s="118">
        <f t="shared" si="145"/>
        <v>0</v>
      </c>
      <c r="G129" s="118">
        <f t="shared" si="146"/>
        <v>0</v>
      </c>
      <c r="H129" s="118">
        <f t="shared" si="147"/>
        <v>0</v>
      </c>
      <c r="I129" s="118">
        <f t="shared" si="148"/>
        <v>0</v>
      </c>
      <c r="J129" s="118">
        <f t="shared" si="149"/>
        <v>0</v>
      </c>
      <c r="K129" s="118">
        <f t="shared" si="150"/>
        <v>0</v>
      </c>
      <c r="L129" s="118">
        <f t="shared" si="151"/>
        <v>0</v>
      </c>
      <c r="M129" s="118">
        <f t="shared" si="152"/>
        <v>0</v>
      </c>
      <c r="N129" s="118">
        <f t="shared" si="153"/>
        <v>0</v>
      </c>
      <c r="O129" s="118">
        <f t="shared" si="154"/>
        <v>0</v>
      </c>
      <c r="P129" s="118">
        <f t="shared" si="155"/>
        <v>0</v>
      </c>
      <c r="Q129" s="118">
        <f t="shared" si="156"/>
        <v>0</v>
      </c>
      <c r="R129" s="118">
        <f t="shared" si="157"/>
        <v>0</v>
      </c>
      <c r="S129" s="119" t="s">
        <v>292</v>
      </c>
      <c r="T129" s="116" t="s">
        <v>75</v>
      </c>
      <c r="U129" s="116">
        <v>3.0</v>
      </c>
      <c r="V129" s="116">
        <v>0.0</v>
      </c>
      <c r="W129" s="129">
        <v>354.3</v>
      </c>
      <c r="X129" s="121"/>
      <c r="Y129" s="122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4"/>
      <c r="AJ129" s="125">
        <f t="shared" si="158"/>
        <v>0</v>
      </c>
      <c r="AK129" s="126" t="str">
        <f t="shared" si="159"/>
        <v>No</v>
      </c>
      <c r="AL129" s="127" t="str">
        <f t="shared" si="160"/>
        <v>No</v>
      </c>
      <c r="AM129" s="9">
        <v>3.0</v>
      </c>
      <c r="AN129" s="9"/>
      <c r="AO129" s="90"/>
      <c r="AP129" s="90">
        <v>100.0</v>
      </c>
      <c r="AQ129" s="90">
        <v>400.0</v>
      </c>
      <c r="AR129" s="90">
        <v>50.0</v>
      </c>
      <c r="AS129" s="9">
        <f t="shared" si="109"/>
        <v>0</v>
      </c>
      <c r="AT129" s="90">
        <v>0.45237</v>
      </c>
      <c r="AU129" s="90"/>
    </row>
    <row r="130" ht="99.75" customHeight="1">
      <c r="A130" s="9"/>
      <c r="B130" s="104"/>
      <c r="C130" s="105" t="s">
        <v>293</v>
      </c>
      <c r="D130" s="128"/>
      <c r="E130" s="105">
        <v>16.15</v>
      </c>
      <c r="F130" s="107">
        <f t="shared" si="145"/>
        <v>0</v>
      </c>
      <c r="G130" s="107">
        <f t="shared" si="146"/>
        <v>0</v>
      </c>
      <c r="H130" s="107">
        <f t="shared" si="147"/>
        <v>0</v>
      </c>
      <c r="I130" s="107">
        <f t="shared" si="148"/>
        <v>0</v>
      </c>
      <c r="J130" s="107">
        <f t="shared" si="149"/>
        <v>0</v>
      </c>
      <c r="K130" s="107">
        <f t="shared" si="150"/>
        <v>0</v>
      </c>
      <c r="L130" s="107">
        <f t="shared" si="151"/>
        <v>0</v>
      </c>
      <c r="M130" s="107">
        <f t="shared" si="152"/>
        <v>0</v>
      </c>
      <c r="N130" s="107">
        <f t="shared" si="153"/>
        <v>0</v>
      </c>
      <c r="O130" s="107">
        <f t="shared" si="154"/>
        <v>0</v>
      </c>
      <c r="P130" s="107">
        <f t="shared" si="155"/>
        <v>0</v>
      </c>
      <c r="Q130" s="107">
        <f t="shared" si="156"/>
        <v>0</v>
      </c>
      <c r="R130" s="107">
        <f t="shared" si="157"/>
        <v>0</v>
      </c>
      <c r="S130" s="108" t="s">
        <v>294</v>
      </c>
      <c r="T130" s="105" t="s">
        <v>83</v>
      </c>
      <c r="U130" s="105">
        <v>3.0</v>
      </c>
      <c r="V130" s="105">
        <v>0.0</v>
      </c>
      <c r="W130" s="131">
        <v>523.2</v>
      </c>
      <c r="X130" s="110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2"/>
      <c r="AJ130" s="113">
        <f t="shared" si="158"/>
        <v>0</v>
      </c>
      <c r="AK130" s="114" t="str">
        <f t="shared" si="159"/>
        <v>No</v>
      </c>
      <c r="AL130" s="115" t="str">
        <f t="shared" si="160"/>
        <v>No</v>
      </c>
      <c r="AM130" s="9"/>
      <c r="AN130" s="9">
        <v>3.0</v>
      </c>
      <c r="AO130" s="9"/>
      <c r="AP130" s="9">
        <v>150.0</v>
      </c>
      <c r="AQ130" s="9">
        <v>1000.0</v>
      </c>
      <c r="AR130" s="9">
        <v>110.0</v>
      </c>
      <c r="AS130" s="9">
        <f t="shared" si="109"/>
        <v>0</v>
      </c>
      <c r="AT130" s="9">
        <v>1.36482</v>
      </c>
      <c r="AU130" s="9"/>
    </row>
    <row r="131" ht="99.75" customHeight="1">
      <c r="A131" s="9"/>
      <c r="B131" s="104"/>
      <c r="C131" s="116" t="s">
        <v>295</v>
      </c>
      <c r="D131" s="117"/>
      <c r="E131" s="116">
        <v>13.04</v>
      </c>
      <c r="F131" s="118">
        <f t="shared" si="145"/>
        <v>0</v>
      </c>
      <c r="G131" s="118">
        <f t="shared" si="146"/>
        <v>0</v>
      </c>
      <c r="H131" s="118">
        <f t="shared" si="147"/>
        <v>0</v>
      </c>
      <c r="I131" s="118">
        <f t="shared" si="148"/>
        <v>0</v>
      </c>
      <c r="J131" s="118">
        <f t="shared" si="149"/>
        <v>0</v>
      </c>
      <c r="K131" s="118">
        <f t="shared" si="150"/>
        <v>0</v>
      </c>
      <c r="L131" s="118">
        <f t="shared" si="151"/>
        <v>0</v>
      </c>
      <c r="M131" s="118">
        <f t="shared" si="152"/>
        <v>0</v>
      </c>
      <c r="N131" s="118">
        <f t="shared" si="153"/>
        <v>0</v>
      </c>
      <c r="O131" s="118">
        <f t="shared" si="154"/>
        <v>0</v>
      </c>
      <c r="P131" s="118">
        <f t="shared" si="155"/>
        <v>0</v>
      </c>
      <c r="Q131" s="118">
        <f t="shared" si="156"/>
        <v>0</v>
      </c>
      <c r="R131" s="118">
        <f t="shared" si="157"/>
        <v>0</v>
      </c>
      <c r="S131" s="119" t="s">
        <v>296</v>
      </c>
      <c r="T131" s="116" t="s">
        <v>83</v>
      </c>
      <c r="U131" s="116">
        <v>2.0</v>
      </c>
      <c r="V131" s="116">
        <v>0.0</v>
      </c>
      <c r="W131" s="129">
        <v>457.8</v>
      </c>
      <c r="X131" s="121"/>
      <c r="Y131" s="122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4"/>
      <c r="AJ131" s="125">
        <f t="shared" si="158"/>
        <v>0</v>
      </c>
      <c r="AK131" s="126" t="str">
        <f t="shared" si="159"/>
        <v>No</v>
      </c>
      <c r="AL131" s="127" t="str">
        <f t="shared" si="160"/>
        <v>No</v>
      </c>
      <c r="AM131" s="9"/>
      <c r="AN131" s="9">
        <v>2.0</v>
      </c>
      <c r="AO131" s="90"/>
      <c r="AP131" s="90">
        <v>100.0</v>
      </c>
      <c r="AQ131" s="90">
        <v>900.0</v>
      </c>
      <c r="AR131" s="90">
        <v>100.0</v>
      </c>
      <c r="AS131" s="9">
        <f t="shared" si="109"/>
        <v>0</v>
      </c>
      <c r="AT131" s="90">
        <v>1.10148</v>
      </c>
      <c r="AU131" s="90"/>
    </row>
    <row r="132" ht="99.75" customHeight="1">
      <c r="A132" s="9"/>
      <c r="B132" s="104"/>
      <c r="C132" s="105" t="s">
        <v>297</v>
      </c>
      <c r="D132" s="128"/>
      <c r="E132" s="105">
        <v>15.38</v>
      </c>
      <c r="F132" s="107">
        <f t="shared" si="145"/>
        <v>0</v>
      </c>
      <c r="G132" s="107">
        <f t="shared" si="146"/>
        <v>0</v>
      </c>
      <c r="H132" s="107">
        <f t="shared" si="147"/>
        <v>0</v>
      </c>
      <c r="I132" s="107">
        <f t="shared" si="148"/>
        <v>0</v>
      </c>
      <c r="J132" s="107">
        <f t="shared" si="149"/>
        <v>0</v>
      </c>
      <c r="K132" s="107">
        <f t="shared" si="150"/>
        <v>0</v>
      </c>
      <c r="L132" s="107">
        <f t="shared" si="151"/>
        <v>0</v>
      </c>
      <c r="M132" s="107">
        <f t="shared" si="152"/>
        <v>0</v>
      </c>
      <c r="N132" s="107">
        <f t="shared" si="153"/>
        <v>0</v>
      </c>
      <c r="O132" s="107">
        <f t="shared" si="154"/>
        <v>0</v>
      </c>
      <c r="P132" s="107">
        <f t="shared" si="155"/>
        <v>0</v>
      </c>
      <c r="Q132" s="107">
        <f t="shared" si="156"/>
        <v>0</v>
      </c>
      <c r="R132" s="107">
        <f t="shared" si="157"/>
        <v>0</v>
      </c>
      <c r="S132" s="108" t="s">
        <v>298</v>
      </c>
      <c r="T132" s="105" t="s">
        <v>66</v>
      </c>
      <c r="U132" s="105">
        <v>2.0</v>
      </c>
      <c r="V132" s="105">
        <v>0.0</v>
      </c>
      <c r="W132" s="131">
        <v>539.6</v>
      </c>
      <c r="X132" s="110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2"/>
      <c r="AJ132" s="113">
        <f t="shared" si="158"/>
        <v>0</v>
      </c>
      <c r="AK132" s="114" t="str">
        <f t="shared" si="159"/>
        <v>No</v>
      </c>
      <c r="AL132" s="115" t="str">
        <f t="shared" si="160"/>
        <v>No</v>
      </c>
      <c r="AM132" s="9"/>
      <c r="AN132" s="9">
        <v>2.0</v>
      </c>
      <c r="AO132" s="9"/>
      <c r="AP132" s="9">
        <v>100.0</v>
      </c>
      <c r="AQ132" s="9">
        <v>1000.0</v>
      </c>
      <c r="AR132" s="9">
        <v>110.0</v>
      </c>
      <c r="AS132" s="9">
        <f t="shared" si="109"/>
        <v>0</v>
      </c>
      <c r="AT132" s="9">
        <v>1.29932</v>
      </c>
      <c r="AU132" s="9"/>
    </row>
    <row r="133" ht="99.75" customHeight="1">
      <c r="A133" s="9"/>
      <c r="B133" s="132"/>
      <c r="C133" s="159" t="s">
        <v>299</v>
      </c>
      <c r="D133" s="160"/>
      <c r="E133" s="159">
        <v>18.01</v>
      </c>
      <c r="F133" s="161">
        <f t="shared" si="145"/>
        <v>0</v>
      </c>
      <c r="G133" s="161">
        <f t="shared" si="146"/>
        <v>0</v>
      </c>
      <c r="H133" s="161">
        <f t="shared" si="147"/>
        <v>0</v>
      </c>
      <c r="I133" s="161">
        <f t="shared" si="148"/>
        <v>0</v>
      </c>
      <c r="J133" s="161">
        <f t="shared" si="149"/>
        <v>0</v>
      </c>
      <c r="K133" s="161">
        <f t="shared" si="150"/>
        <v>0</v>
      </c>
      <c r="L133" s="161">
        <f t="shared" si="151"/>
        <v>0</v>
      </c>
      <c r="M133" s="161">
        <f t="shared" si="152"/>
        <v>0</v>
      </c>
      <c r="N133" s="161">
        <f t="shared" si="153"/>
        <v>0</v>
      </c>
      <c r="O133" s="161">
        <f t="shared" si="154"/>
        <v>0</v>
      </c>
      <c r="P133" s="161">
        <f t="shared" si="155"/>
        <v>0</v>
      </c>
      <c r="Q133" s="161">
        <f t="shared" si="156"/>
        <v>0</v>
      </c>
      <c r="R133" s="161">
        <f t="shared" si="157"/>
        <v>0</v>
      </c>
      <c r="S133" s="162" t="s">
        <v>300</v>
      </c>
      <c r="T133" s="159" t="s">
        <v>66</v>
      </c>
      <c r="U133" s="159">
        <v>1.0</v>
      </c>
      <c r="V133" s="159">
        <v>0.0</v>
      </c>
      <c r="W133" s="163">
        <v>599.5</v>
      </c>
      <c r="X133" s="164"/>
      <c r="Y133" s="165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7"/>
      <c r="AJ133" s="168">
        <f t="shared" si="158"/>
        <v>0</v>
      </c>
      <c r="AK133" s="169" t="str">
        <f t="shared" si="159"/>
        <v>No</v>
      </c>
      <c r="AL133" s="170" t="str">
        <f t="shared" si="160"/>
        <v>No</v>
      </c>
      <c r="AM133" s="9"/>
      <c r="AN133" s="9">
        <v>1.0</v>
      </c>
      <c r="AO133" s="90"/>
      <c r="AP133" s="90">
        <v>100.0</v>
      </c>
      <c r="AQ133" s="90">
        <v>1000.0</v>
      </c>
      <c r="AR133" s="90">
        <v>110.0</v>
      </c>
      <c r="AS133" s="9">
        <f t="shared" si="109"/>
        <v>0</v>
      </c>
      <c r="AT133" s="90">
        <v>1.52159</v>
      </c>
      <c r="AU133" s="90"/>
    </row>
    <row r="134" ht="49.5" customHeight="1">
      <c r="A134" s="9"/>
      <c r="B134" s="79"/>
      <c r="C134" s="47"/>
      <c r="D134" s="48"/>
      <c r="E134" s="145"/>
      <c r="F134" s="146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71"/>
      <c r="T134" s="148"/>
      <c r="U134" s="148"/>
      <c r="V134" s="149"/>
      <c r="W134" s="150"/>
      <c r="X134" s="17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3"/>
      <c r="AJ134" s="154"/>
      <c r="AK134" s="126"/>
      <c r="AL134" s="155"/>
      <c r="AM134" s="9"/>
      <c r="AN134" s="9"/>
      <c r="AO134" s="90" t="str">
        <f>U134</f>
        <v/>
      </c>
      <c r="AP134" s="90"/>
      <c r="AQ134" s="90"/>
      <c r="AR134" s="90"/>
      <c r="AS134" s="9">
        <f t="shared" si="109"/>
        <v>0</v>
      </c>
      <c r="AT134" s="90"/>
      <c r="AU134" s="90"/>
    </row>
    <row r="135" ht="99.75" customHeight="1">
      <c r="A135" s="9"/>
      <c r="B135" s="91"/>
      <c r="C135" s="92" t="s">
        <v>301</v>
      </c>
      <c r="D135" s="93" t="s">
        <v>19</v>
      </c>
      <c r="E135" s="92">
        <v>87.1</v>
      </c>
      <c r="F135" s="94">
        <f t="shared" ref="F135:F141" si="161">SUM(X135:AI135)*E135</f>
        <v>0</v>
      </c>
      <c r="G135" s="94">
        <f t="shared" ref="G135:G141" si="162">X135*U135</f>
        <v>0</v>
      </c>
      <c r="H135" s="94">
        <f t="shared" ref="H135:H141" si="163">Y135*U135</f>
        <v>0</v>
      </c>
      <c r="I135" s="94">
        <f t="shared" ref="I135:I141" si="164">Z135*U135</f>
        <v>0</v>
      </c>
      <c r="J135" s="94">
        <f t="shared" ref="J135:J141" si="165">AA135*U135</f>
        <v>0</v>
      </c>
      <c r="K135" s="94">
        <f t="shared" ref="K135:K141" si="166">AB135*U135</f>
        <v>0</v>
      </c>
      <c r="L135" s="94">
        <f t="shared" ref="L135:L141" si="167">AC135*U135</f>
        <v>0</v>
      </c>
      <c r="M135" s="94">
        <f t="shared" ref="M135:M141" si="168">AD135*U135</f>
        <v>0</v>
      </c>
      <c r="N135" s="94">
        <f t="shared" ref="N135:N141" si="169">AE135*U135</f>
        <v>0</v>
      </c>
      <c r="O135" s="94">
        <f t="shared" ref="O135:O141" si="170">AF135*U135</f>
        <v>0</v>
      </c>
      <c r="P135" s="94">
        <f t="shared" ref="P135:P141" si="171">AG135*U135</f>
        <v>0</v>
      </c>
      <c r="Q135" s="94">
        <f t="shared" ref="Q135:Q141" si="172">AH135*U135</f>
        <v>0</v>
      </c>
      <c r="R135" s="94">
        <f t="shared" ref="R135:R141" si="173">AI135*U135</f>
        <v>0</v>
      </c>
      <c r="S135" s="95" t="s">
        <v>302</v>
      </c>
      <c r="T135" s="92" t="s">
        <v>303</v>
      </c>
      <c r="U135" s="92">
        <v>3.0</v>
      </c>
      <c r="V135" s="92">
        <v>24.0</v>
      </c>
      <c r="W135" s="157">
        <v>1471.5</v>
      </c>
      <c r="X135" s="97"/>
      <c r="Y135" s="98"/>
      <c r="Z135" s="99"/>
      <c r="AA135" s="99"/>
      <c r="AB135" s="99"/>
      <c r="AC135" s="99"/>
      <c r="AD135" s="99"/>
      <c r="AE135" s="99"/>
      <c r="AF135" s="99"/>
      <c r="AG135" s="99"/>
      <c r="AH135" s="99"/>
      <c r="AI135" s="100"/>
      <c r="AJ135" s="101">
        <f t="shared" ref="AJ135:AJ141" si="174">W135*X135+W135*Y135+W135*Z135+W135*AA135+W135*AB135+W135*AC135+W135*AD135+W135*AE135+W135*AF135+W135*AG135+W135*AH135+W135*AI135</f>
        <v>0</v>
      </c>
      <c r="AK135" s="102" t="str">
        <f t="shared" ref="AK135:AK141" si="175">IF(SUM(X135:AI135)&gt;0,"Yes","No")</f>
        <v>No</v>
      </c>
      <c r="AL135" s="103" t="str">
        <f t="shared" ref="AL135:AL141" si="176">IF(D135="New","Yes","No")</f>
        <v>Yes</v>
      </c>
      <c r="AM135" s="9"/>
      <c r="AN135" s="9"/>
      <c r="AO135" s="90"/>
      <c r="AP135" s="90"/>
      <c r="AQ135" s="90"/>
      <c r="AR135" s="90"/>
      <c r="AS135" s="9">
        <f t="shared" si="109"/>
        <v>0</v>
      </c>
      <c r="AT135" s="90"/>
      <c r="AU135" s="90"/>
    </row>
    <row r="136" ht="99.75" customHeight="1">
      <c r="A136" s="9"/>
      <c r="B136" s="104"/>
      <c r="C136" s="105" t="s">
        <v>304</v>
      </c>
      <c r="D136" s="106" t="s">
        <v>19</v>
      </c>
      <c r="E136" s="105">
        <v>87.1</v>
      </c>
      <c r="F136" s="107">
        <f t="shared" si="161"/>
        <v>0</v>
      </c>
      <c r="G136" s="107">
        <f t="shared" si="162"/>
        <v>0</v>
      </c>
      <c r="H136" s="107">
        <f t="shared" si="163"/>
        <v>0</v>
      </c>
      <c r="I136" s="107">
        <f t="shared" si="164"/>
        <v>0</v>
      </c>
      <c r="J136" s="107">
        <f t="shared" si="165"/>
        <v>0</v>
      </c>
      <c r="K136" s="107">
        <f t="shared" si="166"/>
        <v>0</v>
      </c>
      <c r="L136" s="107">
        <f t="shared" si="167"/>
        <v>0</v>
      </c>
      <c r="M136" s="107">
        <f t="shared" si="168"/>
        <v>0</v>
      </c>
      <c r="N136" s="107">
        <f t="shared" si="169"/>
        <v>0</v>
      </c>
      <c r="O136" s="107">
        <f t="shared" si="170"/>
        <v>0</v>
      </c>
      <c r="P136" s="107">
        <f t="shared" si="171"/>
        <v>0</v>
      </c>
      <c r="Q136" s="107">
        <f t="shared" si="172"/>
        <v>0</v>
      </c>
      <c r="R136" s="107">
        <f t="shared" si="173"/>
        <v>0</v>
      </c>
      <c r="S136" s="108" t="s">
        <v>302</v>
      </c>
      <c r="T136" s="105" t="s">
        <v>303</v>
      </c>
      <c r="U136" s="105">
        <v>3.0</v>
      </c>
      <c r="V136" s="105">
        <v>24.0</v>
      </c>
      <c r="W136" s="131">
        <v>1471.5</v>
      </c>
      <c r="X136" s="110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2"/>
      <c r="AJ136" s="113">
        <f t="shared" si="174"/>
        <v>0</v>
      </c>
      <c r="AK136" s="114" t="str">
        <f t="shared" si="175"/>
        <v>No</v>
      </c>
      <c r="AL136" s="115" t="str">
        <f t="shared" si="176"/>
        <v>Yes</v>
      </c>
      <c r="AM136" s="9"/>
      <c r="AN136" s="9"/>
      <c r="AO136" s="9"/>
      <c r="AP136" s="9"/>
      <c r="AQ136" s="9"/>
      <c r="AR136" s="9"/>
      <c r="AS136" s="9"/>
      <c r="AT136" s="9"/>
      <c r="AU136" s="9"/>
    </row>
    <row r="137" ht="99.75" customHeight="1">
      <c r="A137" s="9"/>
      <c r="B137" s="104"/>
      <c r="C137" s="116" t="s">
        <v>305</v>
      </c>
      <c r="D137" s="117"/>
      <c r="E137" s="116">
        <v>34.3</v>
      </c>
      <c r="F137" s="118">
        <f t="shared" si="161"/>
        <v>0</v>
      </c>
      <c r="G137" s="118">
        <f t="shared" si="162"/>
        <v>0</v>
      </c>
      <c r="H137" s="118">
        <f t="shared" si="163"/>
        <v>0</v>
      </c>
      <c r="I137" s="118">
        <f t="shared" si="164"/>
        <v>0</v>
      </c>
      <c r="J137" s="118">
        <f t="shared" si="165"/>
        <v>0</v>
      </c>
      <c r="K137" s="118">
        <f t="shared" si="166"/>
        <v>0</v>
      </c>
      <c r="L137" s="118">
        <f t="shared" si="167"/>
        <v>0</v>
      </c>
      <c r="M137" s="118">
        <f t="shared" si="168"/>
        <v>0</v>
      </c>
      <c r="N137" s="118">
        <f t="shared" si="169"/>
        <v>0</v>
      </c>
      <c r="O137" s="118">
        <f t="shared" si="170"/>
        <v>0</v>
      </c>
      <c r="P137" s="118">
        <f t="shared" si="171"/>
        <v>0</v>
      </c>
      <c r="Q137" s="118">
        <f t="shared" si="172"/>
        <v>0</v>
      </c>
      <c r="R137" s="118">
        <f t="shared" si="173"/>
        <v>0</v>
      </c>
      <c r="S137" s="119" t="s">
        <v>306</v>
      </c>
      <c r="T137" s="116" t="s">
        <v>307</v>
      </c>
      <c r="U137" s="116">
        <v>1.0</v>
      </c>
      <c r="V137" s="116">
        <v>41.0</v>
      </c>
      <c r="W137" s="129">
        <v>732.7</v>
      </c>
      <c r="X137" s="121"/>
      <c r="Y137" s="122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4"/>
      <c r="AJ137" s="125">
        <f t="shared" si="174"/>
        <v>0</v>
      </c>
      <c r="AK137" s="126" t="str">
        <f t="shared" si="175"/>
        <v>No</v>
      </c>
      <c r="AL137" s="127" t="str">
        <f t="shared" si="176"/>
        <v>No</v>
      </c>
      <c r="AM137" s="9"/>
      <c r="AN137" s="9">
        <v>1.0</v>
      </c>
      <c r="AO137" s="90"/>
      <c r="AP137" s="90">
        <v>150.0</v>
      </c>
      <c r="AQ137" s="90">
        <v>2000.0</v>
      </c>
      <c r="AR137" s="90">
        <v>220.0</v>
      </c>
      <c r="AS137" s="9">
        <f t="shared" ref="AS137:AS142" si="177">SUM(X137:AG137)*V137</f>
        <v>0</v>
      </c>
      <c r="AT137" s="90">
        <v>2.8971800000000005</v>
      </c>
      <c r="AU137" s="90"/>
    </row>
    <row r="138" ht="99.75" customHeight="1">
      <c r="A138" s="9"/>
      <c r="B138" s="104"/>
      <c r="C138" s="105" t="s">
        <v>308</v>
      </c>
      <c r="D138" s="128"/>
      <c r="E138" s="105">
        <v>21.5</v>
      </c>
      <c r="F138" s="107">
        <f t="shared" si="161"/>
        <v>0</v>
      </c>
      <c r="G138" s="107">
        <f t="shared" si="162"/>
        <v>0</v>
      </c>
      <c r="H138" s="107">
        <f t="shared" si="163"/>
        <v>0</v>
      </c>
      <c r="I138" s="107">
        <f t="shared" si="164"/>
        <v>0</v>
      </c>
      <c r="J138" s="107">
        <f t="shared" si="165"/>
        <v>0</v>
      </c>
      <c r="K138" s="107">
        <f t="shared" si="166"/>
        <v>0</v>
      </c>
      <c r="L138" s="107">
        <f t="shared" si="167"/>
        <v>0</v>
      </c>
      <c r="M138" s="107">
        <f t="shared" si="168"/>
        <v>0</v>
      </c>
      <c r="N138" s="107">
        <f t="shared" si="169"/>
        <v>0</v>
      </c>
      <c r="O138" s="107">
        <f t="shared" si="170"/>
        <v>0</v>
      </c>
      <c r="P138" s="107">
        <f t="shared" si="171"/>
        <v>0</v>
      </c>
      <c r="Q138" s="107">
        <f t="shared" si="172"/>
        <v>0</v>
      </c>
      <c r="R138" s="107">
        <f t="shared" si="173"/>
        <v>0</v>
      </c>
      <c r="S138" s="108" t="s">
        <v>309</v>
      </c>
      <c r="T138" s="105" t="s">
        <v>66</v>
      </c>
      <c r="U138" s="105">
        <v>1.0</v>
      </c>
      <c r="V138" s="105">
        <v>22.0</v>
      </c>
      <c r="W138" s="131">
        <v>430.6</v>
      </c>
      <c r="X138" s="110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2"/>
      <c r="AJ138" s="113">
        <f t="shared" si="174"/>
        <v>0</v>
      </c>
      <c r="AK138" s="114" t="str">
        <f t="shared" si="175"/>
        <v>No</v>
      </c>
      <c r="AL138" s="115" t="str">
        <f t="shared" si="176"/>
        <v>No</v>
      </c>
      <c r="AM138" s="9"/>
      <c r="AN138" s="9">
        <v>1.0</v>
      </c>
      <c r="AO138" s="9"/>
      <c r="AP138" s="9">
        <v>150.0</v>
      </c>
      <c r="AQ138" s="9">
        <v>1500.0</v>
      </c>
      <c r="AR138" s="9">
        <v>160.0</v>
      </c>
      <c r="AS138" s="9">
        <f t="shared" si="177"/>
        <v>0</v>
      </c>
      <c r="AT138" s="9">
        <v>1.81647</v>
      </c>
      <c r="AU138" s="9"/>
    </row>
    <row r="139" ht="99.75" customHeight="1">
      <c r="A139" s="9"/>
      <c r="B139" s="104"/>
      <c r="C139" s="116" t="s">
        <v>310</v>
      </c>
      <c r="D139" s="117"/>
      <c r="E139" s="116">
        <v>15.0</v>
      </c>
      <c r="F139" s="118">
        <f t="shared" si="161"/>
        <v>0</v>
      </c>
      <c r="G139" s="118">
        <f t="shared" si="162"/>
        <v>0</v>
      </c>
      <c r="H139" s="118">
        <f t="shared" si="163"/>
        <v>0</v>
      </c>
      <c r="I139" s="118">
        <f t="shared" si="164"/>
        <v>0</v>
      </c>
      <c r="J139" s="118">
        <f t="shared" si="165"/>
        <v>0</v>
      </c>
      <c r="K139" s="118">
        <f t="shared" si="166"/>
        <v>0</v>
      </c>
      <c r="L139" s="118">
        <f t="shared" si="167"/>
        <v>0</v>
      </c>
      <c r="M139" s="118">
        <f t="shared" si="168"/>
        <v>0</v>
      </c>
      <c r="N139" s="118">
        <f t="shared" si="169"/>
        <v>0</v>
      </c>
      <c r="O139" s="118">
        <f t="shared" si="170"/>
        <v>0</v>
      </c>
      <c r="P139" s="118">
        <f t="shared" si="171"/>
        <v>0</v>
      </c>
      <c r="Q139" s="118">
        <f t="shared" si="172"/>
        <v>0</v>
      </c>
      <c r="R139" s="118">
        <f t="shared" si="173"/>
        <v>0</v>
      </c>
      <c r="S139" s="119" t="s">
        <v>311</v>
      </c>
      <c r="T139" s="116" t="s">
        <v>66</v>
      </c>
      <c r="U139" s="116">
        <v>1.0</v>
      </c>
      <c r="V139" s="116">
        <v>13.0</v>
      </c>
      <c r="W139" s="129">
        <v>348.8</v>
      </c>
      <c r="X139" s="121"/>
      <c r="Y139" s="122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4"/>
      <c r="AJ139" s="125">
        <f t="shared" si="174"/>
        <v>0</v>
      </c>
      <c r="AK139" s="126" t="str">
        <f t="shared" si="175"/>
        <v>No</v>
      </c>
      <c r="AL139" s="127" t="str">
        <f t="shared" si="176"/>
        <v>No</v>
      </c>
      <c r="AM139" s="9"/>
      <c r="AN139" s="9">
        <v>1.0</v>
      </c>
      <c r="AO139" s="90"/>
      <c r="AP139" s="90">
        <v>150.0</v>
      </c>
      <c r="AQ139" s="90">
        <v>1000.0</v>
      </c>
      <c r="AR139" s="90">
        <v>110.0</v>
      </c>
      <c r="AS139" s="9">
        <f t="shared" si="177"/>
        <v>0</v>
      </c>
      <c r="AT139" s="90"/>
      <c r="AU139" s="90"/>
    </row>
    <row r="140" ht="99.75" customHeight="1">
      <c r="A140" s="9"/>
      <c r="B140" s="104"/>
      <c r="C140" s="105" t="s">
        <v>312</v>
      </c>
      <c r="D140" s="128"/>
      <c r="E140" s="105">
        <v>42.99</v>
      </c>
      <c r="F140" s="107">
        <f t="shared" si="161"/>
        <v>0</v>
      </c>
      <c r="G140" s="107">
        <f t="shared" si="162"/>
        <v>0</v>
      </c>
      <c r="H140" s="107">
        <f t="shared" si="163"/>
        <v>0</v>
      </c>
      <c r="I140" s="107">
        <f t="shared" si="164"/>
        <v>0</v>
      </c>
      <c r="J140" s="107">
        <f t="shared" si="165"/>
        <v>0</v>
      </c>
      <c r="K140" s="107">
        <f t="shared" si="166"/>
        <v>0</v>
      </c>
      <c r="L140" s="107">
        <f t="shared" si="167"/>
        <v>0</v>
      </c>
      <c r="M140" s="107">
        <f t="shared" si="168"/>
        <v>0</v>
      </c>
      <c r="N140" s="107">
        <f t="shared" si="169"/>
        <v>0</v>
      </c>
      <c r="O140" s="107">
        <f t="shared" si="170"/>
        <v>0</v>
      </c>
      <c r="P140" s="107">
        <f t="shared" si="171"/>
        <v>0</v>
      </c>
      <c r="Q140" s="107">
        <f t="shared" si="172"/>
        <v>0</v>
      </c>
      <c r="R140" s="107">
        <f t="shared" si="173"/>
        <v>0</v>
      </c>
      <c r="S140" s="108" t="s">
        <v>313</v>
      </c>
      <c r="T140" s="105" t="s">
        <v>66</v>
      </c>
      <c r="U140" s="105">
        <v>1.0</v>
      </c>
      <c r="V140" s="105">
        <v>25.0</v>
      </c>
      <c r="W140" s="131">
        <v>490.5</v>
      </c>
      <c r="X140" s="110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2"/>
      <c r="AJ140" s="113">
        <f t="shared" si="174"/>
        <v>0</v>
      </c>
      <c r="AK140" s="114" t="str">
        <f t="shared" si="175"/>
        <v>No</v>
      </c>
      <c r="AL140" s="115" t="str">
        <f t="shared" si="176"/>
        <v>No</v>
      </c>
      <c r="AM140" s="9"/>
      <c r="AN140" s="9">
        <v>1.0</v>
      </c>
      <c r="AO140" s="9"/>
      <c r="AP140" s="9">
        <v>150.0</v>
      </c>
      <c r="AQ140" s="9">
        <v>2200.0</v>
      </c>
      <c r="AR140" s="9">
        <v>230.0</v>
      </c>
      <c r="AS140" s="9">
        <f t="shared" si="177"/>
        <v>0</v>
      </c>
      <c r="AT140" s="9">
        <v>3.6316900000000003</v>
      </c>
      <c r="AU140" s="9"/>
    </row>
    <row r="141" ht="99.75" customHeight="1">
      <c r="A141" s="9"/>
      <c r="B141" s="132"/>
      <c r="C141" s="159" t="s">
        <v>314</v>
      </c>
      <c r="D141" s="160"/>
      <c r="E141" s="159">
        <v>29.45</v>
      </c>
      <c r="F141" s="161">
        <f t="shared" si="161"/>
        <v>0</v>
      </c>
      <c r="G141" s="161">
        <f t="shared" si="162"/>
        <v>0</v>
      </c>
      <c r="H141" s="161">
        <f t="shared" si="163"/>
        <v>0</v>
      </c>
      <c r="I141" s="161">
        <f t="shared" si="164"/>
        <v>0</v>
      </c>
      <c r="J141" s="161">
        <f t="shared" si="165"/>
        <v>0</v>
      </c>
      <c r="K141" s="161">
        <f t="shared" si="166"/>
        <v>0</v>
      </c>
      <c r="L141" s="161">
        <f t="shared" si="167"/>
        <v>0</v>
      </c>
      <c r="M141" s="161">
        <f t="shared" si="168"/>
        <v>0</v>
      </c>
      <c r="N141" s="161">
        <f t="shared" si="169"/>
        <v>0</v>
      </c>
      <c r="O141" s="161">
        <f t="shared" si="170"/>
        <v>0</v>
      </c>
      <c r="P141" s="161">
        <f t="shared" si="171"/>
        <v>0</v>
      </c>
      <c r="Q141" s="161">
        <f t="shared" si="172"/>
        <v>0</v>
      </c>
      <c r="R141" s="161">
        <f t="shared" si="173"/>
        <v>0</v>
      </c>
      <c r="S141" s="162" t="s">
        <v>315</v>
      </c>
      <c r="T141" s="159" t="s">
        <v>307</v>
      </c>
      <c r="U141" s="159">
        <v>1.0</v>
      </c>
      <c r="V141" s="159">
        <v>30.0</v>
      </c>
      <c r="W141" s="163">
        <v>643.1</v>
      </c>
      <c r="X141" s="164"/>
      <c r="Y141" s="165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7"/>
      <c r="AJ141" s="168">
        <f t="shared" si="174"/>
        <v>0</v>
      </c>
      <c r="AK141" s="169" t="str">
        <f t="shared" si="175"/>
        <v>No</v>
      </c>
      <c r="AL141" s="170" t="str">
        <f t="shared" si="176"/>
        <v>No</v>
      </c>
      <c r="AM141" s="9"/>
      <c r="AN141" s="9">
        <v>1.0</v>
      </c>
      <c r="AO141" s="90"/>
      <c r="AP141" s="90">
        <v>150.0</v>
      </c>
      <c r="AQ141" s="90">
        <v>2000.0</v>
      </c>
      <c r="AR141" s="90">
        <v>210.0</v>
      </c>
      <c r="AS141" s="9">
        <f t="shared" si="177"/>
        <v>0</v>
      </c>
      <c r="AT141" s="90">
        <v>2.48744</v>
      </c>
      <c r="AU141" s="90"/>
    </row>
    <row r="142" ht="49.5" customHeight="1">
      <c r="A142" s="9"/>
      <c r="B142" s="79"/>
      <c r="C142" s="47"/>
      <c r="D142" s="48"/>
      <c r="E142" s="145"/>
      <c r="F142" s="146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71"/>
      <c r="T142" s="148"/>
      <c r="U142" s="148"/>
      <c r="V142" s="149"/>
      <c r="W142" s="150"/>
      <c r="X142" s="17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3"/>
      <c r="AJ142" s="154"/>
      <c r="AK142" s="126"/>
      <c r="AL142" s="155"/>
      <c r="AM142" s="9"/>
      <c r="AN142" s="9"/>
      <c r="AO142" s="90"/>
      <c r="AP142" s="90"/>
      <c r="AQ142" s="90"/>
      <c r="AR142" s="90"/>
      <c r="AS142" s="9">
        <f t="shared" si="177"/>
        <v>0</v>
      </c>
      <c r="AT142" s="90"/>
      <c r="AU142" s="90"/>
    </row>
    <row r="143" ht="99.75" customHeight="1">
      <c r="A143" s="9"/>
      <c r="B143" s="91"/>
      <c r="C143" s="183" t="s">
        <v>316</v>
      </c>
      <c r="D143" s="184" t="s">
        <v>19</v>
      </c>
      <c r="E143" s="183">
        <v>2.4</v>
      </c>
      <c r="F143" s="156">
        <f t="shared" ref="F143:F149" si="178">SUM(X143:AI143)*E143</f>
        <v>0</v>
      </c>
      <c r="G143" s="156">
        <f t="shared" ref="G143:G149" si="179">X143*U143</f>
        <v>0</v>
      </c>
      <c r="H143" s="156">
        <f t="shared" ref="H143:H149" si="180">Y143*U143</f>
        <v>0</v>
      </c>
      <c r="I143" s="156">
        <f t="shared" ref="I143:I149" si="181">Z143*U143</f>
        <v>0</v>
      </c>
      <c r="J143" s="156">
        <f t="shared" ref="J143:J149" si="182">AA143*U143</f>
        <v>0</v>
      </c>
      <c r="K143" s="156">
        <f t="shared" ref="K143:K149" si="183">AB143*U143</f>
        <v>0</v>
      </c>
      <c r="L143" s="156">
        <f t="shared" ref="L143:L149" si="184">AC143*U143</f>
        <v>0</v>
      </c>
      <c r="M143" s="156">
        <f t="shared" ref="M143:M149" si="185">AD143*U143</f>
        <v>0</v>
      </c>
      <c r="N143" s="156">
        <f t="shared" ref="N143:N149" si="186">AE143*U143</f>
        <v>0</v>
      </c>
      <c r="O143" s="156">
        <f t="shared" ref="O143:O149" si="187">AF143*U143</f>
        <v>0</v>
      </c>
      <c r="P143" s="156">
        <f t="shared" ref="P143:P149" si="188">AG143*U143</f>
        <v>0</v>
      </c>
      <c r="Q143" s="156">
        <f t="shared" ref="Q143:Q149" si="189">AH143*U143</f>
        <v>0</v>
      </c>
      <c r="R143" s="156">
        <f t="shared" ref="R143:R149" si="190">AI143*U143</f>
        <v>0</v>
      </c>
      <c r="S143" s="183" t="s">
        <v>317</v>
      </c>
      <c r="T143" s="183" t="s">
        <v>72</v>
      </c>
      <c r="U143" s="183">
        <v>4.0</v>
      </c>
      <c r="V143" s="183">
        <v>0.0</v>
      </c>
      <c r="W143" s="185">
        <v>327.0</v>
      </c>
      <c r="X143" s="186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8"/>
      <c r="AJ143" s="189">
        <f t="shared" ref="AJ143:AJ149" si="191">W143*X143+W143*Y143+W143*Z143+W143*AA143+W143*AB143+W143*AC143+W143*AD143+W143*AE143+W143*AF143+W143*AG143+W143*AH143+W143*AI143</f>
        <v>0</v>
      </c>
      <c r="AK143" s="190" t="str">
        <f t="shared" ref="AK143:AK149" si="192">IF(SUM(X143:AI143)&gt;0,"Yes","No")</f>
        <v>No</v>
      </c>
      <c r="AL143" s="191" t="str">
        <f t="shared" ref="AL143:AL149" si="193">IF(D143="New","Yes","No")</f>
        <v>Yes</v>
      </c>
      <c r="AM143" s="9"/>
      <c r="AN143" s="9"/>
      <c r="AO143" s="9"/>
      <c r="AP143" s="9"/>
      <c r="AQ143" s="9"/>
      <c r="AR143" s="9"/>
      <c r="AS143" s="9"/>
      <c r="AT143" s="9"/>
      <c r="AU143" s="9"/>
    </row>
    <row r="144" ht="99.75" customHeight="1">
      <c r="A144" s="9"/>
      <c r="B144" s="104"/>
      <c r="C144" s="116" t="s">
        <v>318</v>
      </c>
      <c r="D144" s="117" t="s">
        <v>19</v>
      </c>
      <c r="E144" s="116">
        <v>4.6</v>
      </c>
      <c r="F144" s="118">
        <f t="shared" si="178"/>
        <v>0</v>
      </c>
      <c r="G144" s="118">
        <f t="shared" si="179"/>
        <v>0</v>
      </c>
      <c r="H144" s="118">
        <f t="shared" si="180"/>
        <v>0</v>
      </c>
      <c r="I144" s="118">
        <f t="shared" si="181"/>
        <v>0</v>
      </c>
      <c r="J144" s="118">
        <f t="shared" si="182"/>
        <v>0</v>
      </c>
      <c r="K144" s="118">
        <f t="shared" si="183"/>
        <v>0</v>
      </c>
      <c r="L144" s="118">
        <f t="shared" si="184"/>
        <v>0</v>
      </c>
      <c r="M144" s="118">
        <f t="shared" si="185"/>
        <v>0</v>
      </c>
      <c r="N144" s="118">
        <f t="shared" si="186"/>
        <v>0</v>
      </c>
      <c r="O144" s="118">
        <f t="shared" si="187"/>
        <v>0</v>
      </c>
      <c r="P144" s="118">
        <f t="shared" si="188"/>
        <v>0</v>
      </c>
      <c r="Q144" s="118">
        <f t="shared" si="189"/>
        <v>0</v>
      </c>
      <c r="R144" s="118">
        <f t="shared" si="190"/>
        <v>0</v>
      </c>
      <c r="S144" s="119" t="s">
        <v>319</v>
      </c>
      <c r="T144" s="116" t="s">
        <v>75</v>
      </c>
      <c r="U144" s="116">
        <v>2.0</v>
      </c>
      <c r="V144" s="116">
        <v>0.0</v>
      </c>
      <c r="W144" s="120">
        <v>294.3</v>
      </c>
      <c r="X144" s="121"/>
      <c r="Y144" s="122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4"/>
      <c r="AJ144" s="125">
        <f t="shared" si="191"/>
        <v>0</v>
      </c>
      <c r="AK144" s="126" t="str">
        <f t="shared" si="192"/>
        <v>No</v>
      </c>
      <c r="AL144" s="127" t="str">
        <f t="shared" si="193"/>
        <v>Yes</v>
      </c>
      <c r="AM144" s="9">
        <v>3.0</v>
      </c>
      <c r="AN144" s="9">
        <v>1.0</v>
      </c>
      <c r="AO144" s="90"/>
      <c r="AP144" s="90">
        <v>350.0</v>
      </c>
      <c r="AQ144" s="90">
        <v>900.0</v>
      </c>
      <c r="AR144" s="90">
        <v>150.0</v>
      </c>
      <c r="AS144" s="9">
        <f>SUM(X144:AG144)*V144</f>
        <v>0</v>
      </c>
      <c r="AT144" s="90">
        <v>1.37061</v>
      </c>
      <c r="AU144" s="90"/>
    </row>
    <row r="145" ht="99.75" customHeight="1">
      <c r="A145" s="9"/>
      <c r="B145" s="104"/>
      <c r="C145" s="105" t="s">
        <v>320</v>
      </c>
      <c r="D145" s="106" t="s">
        <v>19</v>
      </c>
      <c r="E145" s="105">
        <v>7.6</v>
      </c>
      <c r="F145" s="107">
        <f t="shared" si="178"/>
        <v>0</v>
      </c>
      <c r="G145" s="107">
        <f t="shared" si="179"/>
        <v>0</v>
      </c>
      <c r="H145" s="107">
        <f t="shared" si="180"/>
        <v>0</v>
      </c>
      <c r="I145" s="107">
        <f t="shared" si="181"/>
        <v>0</v>
      </c>
      <c r="J145" s="107">
        <f t="shared" si="182"/>
        <v>0</v>
      </c>
      <c r="K145" s="107">
        <f t="shared" si="183"/>
        <v>0</v>
      </c>
      <c r="L145" s="107">
        <f t="shared" si="184"/>
        <v>0</v>
      </c>
      <c r="M145" s="107">
        <f t="shared" si="185"/>
        <v>0</v>
      </c>
      <c r="N145" s="107">
        <f t="shared" si="186"/>
        <v>0</v>
      </c>
      <c r="O145" s="107">
        <f t="shared" si="187"/>
        <v>0</v>
      </c>
      <c r="P145" s="107">
        <f t="shared" si="188"/>
        <v>0</v>
      </c>
      <c r="Q145" s="107">
        <f t="shared" si="189"/>
        <v>0</v>
      </c>
      <c r="R145" s="107">
        <f t="shared" si="190"/>
        <v>0</v>
      </c>
      <c r="S145" s="108" t="s">
        <v>321</v>
      </c>
      <c r="T145" s="105" t="s">
        <v>80</v>
      </c>
      <c r="U145" s="105">
        <v>2.0</v>
      </c>
      <c r="V145" s="105">
        <v>0.0</v>
      </c>
      <c r="W145" s="109">
        <v>327.0</v>
      </c>
      <c r="X145" s="110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2"/>
      <c r="AJ145" s="113">
        <f t="shared" si="191"/>
        <v>0</v>
      </c>
      <c r="AK145" s="114" t="str">
        <f t="shared" si="192"/>
        <v>No</v>
      </c>
      <c r="AL145" s="115" t="str">
        <f t="shared" si="193"/>
        <v>Yes</v>
      </c>
      <c r="AM145" s="9"/>
      <c r="AN145" s="9"/>
      <c r="AO145" s="9"/>
      <c r="AP145" s="9"/>
      <c r="AQ145" s="9"/>
      <c r="AR145" s="9"/>
      <c r="AS145" s="9"/>
      <c r="AT145" s="9"/>
      <c r="AU145" s="9"/>
    </row>
    <row r="146" ht="99.75" customHeight="1">
      <c r="A146" s="9"/>
      <c r="B146" s="104"/>
      <c r="C146" s="116" t="s">
        <v>322</v>
      </c>
      <c r="D146" s="117" t="s">
        <v>19</v>
      </c>
      <c r="E146" s="116">
        <v>7.0</v>
      </c>
      <c r="F146" s="118">
        <f t="shared" si="178"/>
        <v>0</v>
      </c>
      <c r="G146" s="118">
        <f t="shared" si="179"/>
        <v>0</v>
      </c>
      <c r="H146" s="118">
        <f t="shared" si="180"/>
        <v>0</v>
      </c>
      <c r="I146" s="118">
        <f t="shared" si="181"/>
        <v>0</v>
      </c>
      <c r="J146" s="118">
        <f t="shared" si="182"/>
        <v>0</v>
      </c>
      <c r="K146" s="118">
        <f t="shared" si="183"/>
        <v>0</v>
      </c>
      <c r="L146" s="118">
        <f t="shared" si="184"/>
        <v>0</v>
      </c>
      <c r="M146" s="118">
        <f t="shared" si="185"/>
        <v>0</v>
      </c>
      <c r="N146" s="118">
        <f t="shared" si="186"/>
        <v>0</v>
      </c>
      <c r="O146" s="118">
        <f t="shared" si="187"/>
        <v>0</v>
      </c>
      <c r="P146" s="118">
        <f t="shared" si="188"/>
        <v>0</v>
      </c>
      <c r="Q146" s="118">
        <f t="shared" si="189"/>
        <v>0</v>
      </c>
      <c r="R146" s="118">
        <f t="shared" si="190"/>
        <v>0</v>
      </c>
      <c r="S146" s="119" t="s">
        <v>323</v>
      </c>
      <c r="T146" s="116" t="s">
        <v>80</v>
      </c>
      <c r="U146" s="116">
        <v>1.0</v>
      </c>
      <c r="V146" s="116">
        <v>0.0</v>
      </c>
      <c r="W146" s="120">
        <v>218.0</v>
      </c>
      <c r="X146" s="121"/>
      <c r="Y146" s="122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4"/>
      <c r="AJ146" s="125">
        <f t="shared" si="191"/>
        <v>0</v>
      </c>
      <c r="AK146" s="126" t="str">
        <f t="shared" si="192"/>
        <v>No</v>
      </c>
      <c r="AL146" s="127" t="str">
        <f t="shared" si="193"/>
        <v>Yes</v>
      </c>
      <c r="AM146" s="9"/>
      <c r="AN146" s="9">
        <f>U146</f>
        <v>1</v>
      </c>
      <c r="AO146" s="90"/>
      <c r="AP146" s="90">
        <v>150.0</v>
      </c>
      <c r="AQ146" s="90">
        <v>500.0</v>
      </c>
      <c r="AR146" s="90">
        <v>80.0</v>
      </c>
      <c r="AS146" s="9">
        <f>SUM(X146:AG146)*V146</f>
        <v>0</v>
      </c>
      <c r="AT146" s="90">
        <v>0.53464</v>
      </c>
      <c r="AU146" s="90"/>
    </row>
    <row r="147" ht="99.75" customHeight="1">
      <c r="A147" s="9"/>
      <c r="B147" s="104"/>
      <c r="C147" s="105" t="s">
        <v>324</v>
      </c>
      <c r="D147" s="106" t="s">
        <v>19</v>
      </c>
      <c r="E147" s="105">
        <v>9.7</v>
      </c>
      <c r="F147" s="107">
        <f t="shared" si="178"/>
        <v>0</v>
      </c>
      <c r="G147" s="107">
        <f t="shared" si="179"/>
        <v>0</v>
      </c>
      <c r="H147" s="107">
        <f t="shared" si="180"/>
        <v>0</v>
      </c>
      <c r="I147" s="107">
        <f t="shared" si="181"/>
        <v>0</v>
      </c>
      <c r="J147" s="107">
        <f t="shared" si="182"/>
        <v>0</v>
      </c>
      <c r="K147" s="107">
        <f t="shared" si="183"/>
        <v>0</v>
      </c>
      <c r="L147" s="107">
        <f t="shared" si="184"/>
        <v>0</v>
      </c>
      <c r="M147" s="107">
        <f t="shared" si="185"/>
        <v>0</v>
      </c>
      <c r="N147" s="107">
        <f t="shared" si="186"/>
        <v>0</v>
      </c>
      <c r="O147" s="107">
        <f t="shared" si="187"/>
        <v>0</v>
      </c>
      <c r="P147" s="107">
        <f t="shared" si="188"/>
        <v>0</v>
      </c>
      <c r="Q147" s="107">
        <f t="shared" si="189"/>
        <v>0</v>
      </c>
      <c r="R147" s="107">
        <f t="shared" si="190"/>
        <v>0</v>
      </c>
      <c r="S147" s="105" t="s">
        <v>325</v>
      </c>
      <c r="T147" s="105" t="s">
        <v>83</v>
      </c>
      <c r="U147" s="105">
        <v>1.0</v>
      </c>
      <c r="V147" s="105">
        <v>0.0</v>
      </c>
      <c r="W147" s="109">
        <v>239.8</v>
      </c>
      <c r="X147" s="110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2"/>
      <c r="AJ147" s="113">
        <f t="shared" si="191"/>
        <v>0</v>
      </c>
      <c r="AK147" s="114" t="str">
        <f t="shared" si="192"/>
        <v>No</v>
      </c>
      <c r="AL147" s="115" t="str">
        <f t="shared" si="193"/>
        <v>Yes</v>
      </c>
      <c r="AM147" s="9"/>
      <c r="AN147" s="9"/>
      <c r="AO147" s="9"/>
      <c r="AP147" s="9"/>
      <c r="AQ147" s="9"/>
      <c r="AR147" s="9"/>
      <c r="AS147" s="9"/>
      <c r="AT147" s="9"/>
      <c r="AU147" s="9"/>
    </row>
    <row r="148" ht="99.75" customHeight="1">
      <c r="A148" s="9"/>
      <c r="B148" s="104"/>
      <c r="C148" s="116" t="s">
        <v>326</v>
      </c>
      <c r="D148" s="117" t="s">
        <v>19</v>
      </c>
      <c r="E148" s="116">
        <v>7.31</v>
      </c>
      <c r="F148" s="118">
        <f t="shared" si="178"/>
        <v>0</v>
      </c>
      <c r="G148" s="118">
        <f t="shared" si="179"/>
        <v>0</v>
      </c>
      <c r="H148" s="118">
        <f t="shared" si="180"/>
        <v>0</v>
      </c>
      <c r="I148" s="118">
        <f t="shared" si="181"/>
        <v>0</v>
      </c>
      <c r="J148" s="118">
        <f t="shared" si="182"/>
        <v>0</v>
      </c>
      <c r="K148" s="118">
        <f t="shared" si="183"/>
        <v>0</v>
      </c>
      <c r="L148" s="118">
        <f t="shared" si="184"/>
        <v>0</v>
      </c>
      <c r="M148" s="118">
        <f t="shared" si="185"/>
        <v>0</v>
      </c>
      <c r="N148" s="118">
        <f t="shared" si="186"/>
        <v>0</v>
      </c>
      <c r="O148" s="118">
        <f t="shared" si="187"/>
        <v>0</v>
      </c>
      <c r="P148" s="118">
        <f t="shared" si="188"/>
        <v>0</v>
      </c>
      <c r="Q148" s="118">
        <f t="shared" si="189"/>
        <v>0</v>
      </c>
      <c r="R148" s="118">
        <f t="shared" si="190"/>
        <v>0</v>
      </c>
      <c r="S148" s="119" t="s">
        <v>327</v>
      </c>
      <c r="T148" s="116" t="s">
        <v>83</v>
      </c>
      <c r="U148" s="116">
        <v>1.0</v>
      </c>
      <c r="V148" s="116">
        <v>0.0</v>
      </c>
      <c r="W148" s="120">
        <v>239.8</v>
      </c>
      <c r="X148" s="121"/>
      <c r="Y148" s="122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4"/>
      <c r="AJ148" s="125">
        <f t="shared" si="191"/>
        <v>0</v>
      </c>
      <c r="AK148" s="126" t="str">
        <f t="shared" si="192"/>
        <v>No</v>
      </c>
      <c r="AL148" s="127" t="str">
        <f t="shared" si="193"/>
        <v>Yes</v>
      </c>
      <c r="AM148" s="9"/>
      <c r="AN148" s="9"/>
      <c r="AO148" s="90"/>
      <c r="AP148" s="90"/>
      <c r="AQ148" s="90"/>
      <c r="AR148" s="90"/>
      <c r="AS148" s="9"/>
      <c r="AT148" s="90"/>
      <c r="AU148" s="90"/>
    </row>
    <row r="149" ht="99.75" customHeight="1">
      <c r="A149" s="9"/>
      <c r="B149" s="132"/>
      <c r="C149" s="133" t="s">
        <v>328</v>
      </c>
      <c r="D149" s="134" t="s">
        <v>19</v>
      </c>
      <c r="E149" s="133">
        <v>1.77</v>
      </c>
      <c r="F149" s="136">
        <f t="shared" si="178"/>
        <v>0</v>
      </c>
      <c r="G149" s="136">
        <f t="shared" si="179"/>
        <v>0</v>
      </c>
      <c r="H149" s="136">
        <f t="shared" si="180"/>
        <v>0</v>
      </c>
      <c r="I149" s="136">
        <f t="shared" si="181"/>
        <v>0</v>
      </c>
      <c r="J149" s="136">
        <f t="shared" si="182"/>
        <v>0</v>
      </c>
      <c r="K149" s="136">
        <f t="shared" si="183"/>
        <v>0</v>
      </c>
      <c r="L149" s="136">
        <f t="shared" si="184"/>
        <v>0</v>
      </c>
      <c r="M149" s="136">
        <f t="shared" si="185"/>
        <v>0</v>
      </c>
      <c r="N149" s="136">
        <f t="shared" si="186"/>
        <v>0</v>
      </c>
      <c r="O149" s="136">
        <f t="shared" si="187"/>
        <v>0</v>
      </c>
      <c r="P149" s="136">
        <f t="shared" si="188"/>
        <v>0</v>
      </c>
      <c r="Q149" s="136">
        <f t="shared" si="189"/>
        <v>0</v>
      </c>
      <c r="R149" s="136">
        <f t="shared" si="190"/>
        <v>0</v>
      </c>
      <c r="S149" s="133" t="s">
        <v>329</v>
      </c>
      <c r="T149" s="133" t="s">
        <v>75</v>
      </c>
      <c r="U149" s="133">
        <v>1.0</v>
      </c>
      <c r="V149" s="133">
        <v>0.0</v>
      </c>
      <c r="W149" s="138">
        <v>109.0</v>
      </c>
      <c r="X149" s="139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1"/>
      <c r="AJ149" s="142">
        <f t="shared" si="191"/>
        <v>0</v>
      </c>
      <c r="AK149" s="143" t="str">
        <f t="shared" si="192"/>
        <v>No</v>
      </c>
      <c r="AL149" s="144" t="str">
        <f t="shared" si="193"/>
        <v>Yes</v>
      </c>
      <c r="AM149" s="9"/>
      <c r="AN149" s="9"/>
      <c r="AO149" s="90"/>
      <c r="AP149" s="90"/>
      <c r="AQ149" s="90"/>
      <c r="AR149" s="90"/>
      <c r="AS149" s="9"/>
      <c r="AT149" s="90"/>
      <c r="AU149" s="90"/>
    </row>
    <row r="150" ht="21.0" customHeight="1">
      <c r="A150" s="26"/>
      <c r="B150" s="26"/>
      <c r="C150" s="27"/>
      <c r="D150" s="28"/>
      <c r="E150" s="2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0"/>
      <c r="T150" s="27"/>
      <c r="U150" s="27"/>
      <c r="V150" s="26"/>
      <c r="W150" s="26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35"/>
      <c r="AK150" s="26"/>
      <c r="AL150" s="26"/>
      <c r="AM150" s="26"/>
      <c r="AN150" s="26"/>
      <c r="AO150" s="9"/>
      <c r="AP150" s="9"/>
      <c r="AQ150" s="9"/>
      <c r="AR150" s="9"/>
      <c r="AS150" s="26"/>
      <c r="AT150" s="26"/>
      <c r="AU150" s="26"/>
    </row>
    <row r="151" ht="21.0" customHeight="1">
      <c r="A151" s="26"/>
      <c r="B151" s="26"/>
      <c r="C151" s="27"/>
      <c r="D151" s="28"/>
      <c r="E151" s="2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0"/>
      <c r="T151" s="27"/>
      <c r="U151" s="27"/>
      <c r="V151" s="26"/>
      <c r="W151" s="26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35"/>
      <c r="AK151" s="26"/>
      <c r="AL151" s="26"/>
      <c r="AM151" s="26"/>
      <c r="AN151" s="26"/>
      <c r="AO151" s="9"/>
      <c r="AP151" s="9"/>
      <c r="AQ151" s="9"/>
      <c r="AR151" s="9"/>
      <c r="AS151" s="26"/>
      <c r="AT151" s="26"/>
      <c r="AU151" s="26"/>
    </row>
    <row r="152" ht="21.0" customHeight="1">
      <c r="A152" s="26"/>
      <c r="B152" s="26"/>
      <c r="C152" s="27"/>
      <c r="D152" s="28"/>
      <c r="E152" s="2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0"/>
      <c r="T152" s="27"/>
      <c r="U152" s="27"/>
      <c r="V152" s="26"/>
      <c r="W152" s="26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35"/>
      <c r="AK152" s="26"/>
      <c r="AL152" s="26"/>
      <c r="AM152" s="26"/>
      <c r="AN152" s="26"/>
      <c r="AO152" s="9"/>
      <c r="AP152" s="9"/>
      <c r="AQ152" s="9"/>
      <c r="AR152" s="9"/>
      <c r="AS152" s="26"/>
      <c r="AT152" s="26"/>
      <c r="AU152" s="26"/>
    </row>
    <row r="153" ht="21.0" customHeight="1">
      <c r="A153" s="26"/>
      <c r="B153" s="26"/>
      <c r="C153" s="27"/>
      <c r="D153" s="28"/>
      <c r="E153" s="2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0"/>
      <c r="T153" s="27"/>
      <c r="U153" s="27"/>
      <c r="V153" s="26"/>
      <c r="W153" s="26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35"/>
      <c r="AK153" s="26"/>
      <c r="AL153" s="26"/>
      <c r="AM153" s="26"/>
      <c r="AN153" s="26"/>
      <c r="AO153" s="9"/>
      <c r="AP153" s="9"/>
      <c r="AQ153" s="9"/>
      <c r="AR153" s="9"/>
      <c r="AS153" s="26"/>
      <c r="AT153" s="26"/>
      <c r="AU153" s="26"/>
    </row>
    <row r="154" ht="21.0" customHeight="1">
      <c r="A154" s="26"/>
      <c r="B154" s="26"/>
      <c r="C154" s="27"/>
      <c r="D154" s="28"/>
      <c r="E154" s="2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0"/>
      <c r="T154" s="27"/>
      <c r="U154" s="27"/>
      <c r="V154" s="26"/>
      <c r="W154" s="26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35"/>
      <c r="AK154" s="26"/>
      <c r="AL154" s="26"/>
      <c r="AM154" s="26"/>
      <c r="AN154" s="26"/>
      <c r="AO154" s="9"/>
      <c r="AP154" s="9"/>
      <c r="AQ154" s="9"/>
      <c r="AR154" s="9"/>
      <c r="AS154" s="26"/>
      <c r="AT154" s="26"/>
      <c r="AU154" s="26"/>
    </row>
    <row r="155" ht="21.0" customHeight="1">
      <c r="A155" s="26"/>
      <c r="B155" s="26"/>
      <c r="C155" s="27"/>
      <c r="D155" s="28"/>
      <c r="E155" s="2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0"/>
      <c r="T155" s="27"/>
      <c r="U155" s="27"/>
      <c r="V155" s="26"/>
      <c r="W155" s="26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35"/>
      <c r="AK155" s="26"/>
      <c r="AL155" s="26"/>
      <c r="AM155" s="26"/>
      <c r="AN155" s="26"/>
      <c r="AO155" s="9"/>
      <c r="AP155" s="9"/>
      <c r="AQ155" s="9"/>
      <c r="AR155" s="9"/>
      <c r="AS155" s="26"/>
      <c r="AT155" s="26"/>
      <c r="AU155" s="26"/>
    </row>
    <row r="156" ht="21.0" customHeight="1">
      <c r="A156" s="26"/>
      <c r="B156" s="26"/>
      <c r="C156" s="27"/>
      <c r="D156" s="28"/>
      <c r="E156" s="2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0"/>
      <c r="T156" s="27"/>
      <c r="U156" s="27"/>
      <c r="V156" s="26"/>
      <c r="W156" s="26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35"/>
      <c r="AK156" s="26"/>
      <c r="AL156" s="26"/>
      <c r="AM156" s="26"/>
      <c r="AN156" s="26"/>
      <c r="AO156" s="9"/>
      <c r="AP156" s="9"/>
      <c r="AQ156" s="9"/>
      <c r="AR156" s="9"/>
      <c r="AS156" s="26"/>
      <c r="AT156" s="26"/>
      <c r="AU156" s="26"/>
    </row>
    <row r="157" ht="21.0" customHeight="1">
      <c r="A157" s="26"/>
      <c r="B157" s="26"/>
      <c r="C157" s="27"/>
      <c r="D157" s="28"/>
      <c r="E157" s="2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0"/>
      <c r="T157" s="27"/>
      <c r="U157" s="27"/>
      <c r="V157" s="26"/>
      <c r="W157" s="26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35"/>
      <c r="AK157" s="26"/>
      <c r="AL157" s="26"/>
      <c r="AM157" s="26"/>
      <c r="AN157" s="26"/>
      <c r="AO157" s="9"/>
      <c r="AP157" s="9"/>
      <c r="AQ157" s="9"/>
      <c r="AR157" s="9"/>
      <c r="AS157" s="26"/>
      <c r="AT157" s="26"/>
      <c r="AU157" s="26"/>
    </row>
    <row r="158" ht="21.0" customHeight="1">
      <c r="A158" s="26"/>
      <c r="B158" s="26"/>
      <c r="C158" s="27"/>
      <c r="D158" s="28"/>
      <c r="E158" s="2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0"/>
      <c r="T158" s="27"/>
      <c r="U158" s="27"/>
      <c r="V158" s="26"/>
      <c r="W158" s="26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35"/>
      <c r="AK158" s="26"/>
      <c r="AL158" s="26"/>
      <c r="AM158" s="26"/>
      <c r="AN158" s="26"/>
      <c r="AO158" s="9"/>
      <c r="AP158" s="9"/>
      <c r="AQ158" s="9"/>
      <c r="AR158" s="9"/>
      <c r="AS158" s="26"/>
      <c r="AT158" s="26"/>
      <c r="AU158" s="26"/>
    </row>
    <row r="159" ht="21.0" customHeight="1">
      <c r="A159" s="26"/>
      <c r="B159" s="26"/>
      <c r="C159" s="27"/>
      <c r="D159" s="28"/>
      <c r="E159" s="2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0"/>
      <c r="T159" s="27"/>
      <c r="U159" s="27"/>
      <c r="V159" s="26"/>
      <c r="W159" s="26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35"/>
      <c r="AK159" s="26"/>
      <c r="AL159" s="26"/>
      <c r="AM159" s="26"/>
      <c r="AN159" s="26"/>
      <c r="AO159" s="9"/>
      <c r="AP159" s="9"/>
      <c r="AQ159" s="9"/>
      <c r="AR159" s="9"/>
      <c r="AS159" s="26"/>
      <c r="AT159" s="26"/>
      <c r="AU159" s="26"/>
    </row>
    <row r="160" ht="21.0" customHeight="1">
      <c r="A160" s="26"/>
      <c r="B160" s="26"/>
      <c r="C160" s="27"/>
      <c r="D160" s="28"/>
      <c r="E160" s="2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0"/>
      <c r="T160" s="27"/>
      <c r="U160" s="27"/>
      <c r="V160" s="26"/>
      <c r="W160" s="26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35"/>
      <c r="AK160" s="26"/>
      <c r="AL160" s="26"/>
      <c r="AM160" s="26"/>
      <c r="AN160" s="26"/>
      <c r="AO160" s="9"/>
      <c r="AP160" s="9"/>
      <c r="AQ160" s="9"/>
      <c r="AR160" s="9"/>
      <c r="AS160" s="26"/>
      <c r="AT160" s="26"/>
      <c r="AU160" s="26"/>
    </row>
    <row r="161" ht="21.0" customHeight="1">
      <c r="A161" s="26"/>
      <c r="B161" s="26"/>
      <c r="C161" s="27"/>
      <c r="D161" s="28"/>
      <c r="E161" s="2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0"/>
      <c r="T161" s="27"/>
      <c r="U161" s="27"/>
      <c r="V161" s="26"/>
      <c r="W161" s="26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35"/>
      <c r="AK161" s="26"/>
      <c r="AL161" s="26"/>
      <c r="AM161" s="26"/>
      <c r="AN161" s="26"/>
      <c r="AO161" s="9"/>
      <c r="AP161" s="9"/>
      <c r="AQ161" s="9"/>
      <c r="AR161" s="9"/>
      <c r="AS161" s="26"/>
      <c r="AT161" s="26"/>
      <c r="AU161" s="26"/>
    </row>
    <row r="162" ht="21.0" customHeight="1">
      <c r="A162" s="26"/>
      <c r="B162" s="26"/>
      <c r="C162" s="27"/>
      <c r="D162" s="28"/>
      <c r="E162" s="2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0"/>
      <c r="T162" s="27"/>
      <c r="U162" s="27"/>
      <c r="V162" s="26"/>
      <c r="W162" s="26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35"/>
      <c r="AK162" s="26"/>
      <c r="AL162" s="26"/>
      <c r="AM162" s="26"/>
      <c r="AN162" s="26"/>
      <c r="AO162" s="9"/>
      <c r="AP162" s="9"/>
      <c r="AQ162" s="9"/>
      <c r="AR162" s="9"/>
      <c r="AS162" s="26"/>
      <c r="AT162" s="26"/>
      <c r="AU162" s="26"/>
    </row>
    <row r="163" ht="21.0" customHeight="1">
      <c r="A163" s="26"/>
      <c r="B163" s="26"/>
      <c r="C163" s="27"/>
      <c r="D163" s="28"/>
      <c r="E163" s="2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0"/>
      <c r="T163" s="27"/>
      <c r="U163" s="27"/>
      <c r="V163" s="26"/>
      <c r="W163" s="26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35"/>
      <c r="AK163" s="26"/>
      <c r="AL163" s="26"/>
      <c r="AM163" s="26"/>
      <c r="AN163" s="26"/>
      <c r="AO163" s="9"/>
      <c r="AP163" s="9"/>
      <c r="AQ163" s="9"/>
      <c r="AR163" s="9"/>
      <c r="AS163" s="26"/>
      <c r="AT163" s="26"/>
      <c r="AU163" s="26"/>
    </row>
    <row r="164" ht="21.0" customHeight="1">
      <c r="A164" s="26"/>
      <c r="B164" s="26"/>
      <c r="C164" s="27"/>
      <c r="D164" s="28"/>
      <c r="E164" s="2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0"/>
      <c r="T164" s="27"/>
      <c r="U164" s="27"/>
      <c r="V164" s="26"/>
      <c r="W164" s="26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35"/>
      <c r="AK164" s="26"/>
      <c r="AL164" s="26"/>
      <c r="AM164" s="26"/>
      <c r="AN164" s="26"/>
      <c r="AO164" s="9"/>
      <c r="AP164" s="9"/>
      <c r="AQ164" s="9"/>
      <c r="AR164" s="9"/>
      <c r="AS164" s="26"/>
      <c r="AT164" s="26"/>
      <c r="AU164" s="26"/>
    </row>
    <row r="165" ht="21.0" customHeight="1">
      <c r="A165" s="26"/>
      <c r="B165" s="26"/>
      <c r="C165" s="27"/>
      <c r="D165" s="28"/>
      <c r="E165" s="2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0"/>
      <c r="T165" s="27"/>
      <c r="U165" s="27"/>
      <c r="V165" s="26"/>
      <c r="W165" s="26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35"/>
      <c r="AK165" s="26"/>
      <c r="AL165" s="26"/>
      <c r="AM165" s="26"/>
      <c r="AN165" s="26"/>
      <c r="AO165" s="9"/>
      <c r="AP165" s="9"/>
      <c r="AQ165" s="9"/>
      <c r="AR165" s="9"/>
      <c r="AS165" s="26"/>
      <c r="AT165" s="26"/>
      <c r="AU165" s="26"/>
    </row>
    <row r="166" ht="21.0" customHeight="1">
      <c r="A166" s="26"/>
      <c r="B166" s="26"/>
      <c r="C166" s="27"/>
      <c r="D166" s="28"/>
      <c r="E166" s="2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0"/>
      <c r="T166" s="27"/>
      <c r="U166" s="27"/>
      <c r="V166" s="26"/>
      <c r="W166" s="26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35"/>
      <c r="AK166" s="26"/>
      <c r="AL166" s="26"/>
      <c r="AM166" s="26"/>
      <c r="AN166" s="26"/>
      <c r="AO166" s="9"/>
      <c r="AP166" s="9"/>
      <c r="AQ166" s="9"/>
      <c r="AR166" s="9"/>
      <c r="AS166" s="26"/>
      <c r="AT166" s="26"/>
      <c r="AU166" s="26"/>
    </row>
    <row r="167" ht="21.0" customHeight="1">
      <c r="A167" s="26"/>
      <c r="B167" s="26"/>
      <c r="C167" s="27"/>
      <c r="D167" s="28"/>
      <c r="E167" s="2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0"/>
      <c r="T167" s="27"/>
      <c r="U167" s="27"/>
      <c r="V167" s="26"/>
      <c r="W167" s="26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35"/>
      <c r="AK167" s="26"/>
      <c r="AL167" s="26"/>
      <c r="AM167" s="26"/>
      <c r="AN167" s="26"/>
      <c r="AO167" s="9"/>
      <c r="AP167" s="9"/>
      <c r="AQ167" s="9"/>
      <c r="AR167" s="9"/>
      <c r="AS167" s="26"/>
      <c r="AT167" s="26"/>
      <c r="AU167" s="26"/>
    </row>
    <row r="168" ht="21.0" customHeight="1">
      <c r="A168" s="26"/>
      <c r="B168" s="26"/>
      <c r="C168" s="27"/>
      <c r="D168" s="28"/>
      <c r="E168" s="2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0"/>
      <c r="T168" s="27"/>
      <c r="U168" s="27"/>
      <c r="V168" s="26"/>
      <c r="W168" s="26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35"/>
      <c r="AK168" s="26"/>
      <c r="AL168" s="26"/>
      <c r="AM168" s="26"/>
      <c r="AN168" s="26"/>
      <c r="AO168" s="9"/>
      <c r="AP168" s="9"/>
      <c r="AQ168" s="9"/>
      <c r="AR168" s="9"/>
      <c r="AS168" s="26"/>
      <c r="AT168" s="26"/>
      <c r="AU168" s="26"/>
    </row>
    <row r="169" ht="21.0" customHeight="1">
      <c r="A169" s="26"/>
      <c r="B169" s="26"/>
      <c r="C169" s="27"/>
      <c r="D169" s="28"/>
      <c r="E169" s="2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0"/>
      <c r="T169" s="27"/>
      <c r="U169" s="27"/>
      <c r="V169" s="26"/>
      <c r="W169" s="26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35"/>
      <c r="AK169" s="26"/>
      <c r="AL169" s="26"/>
      <c r="AM169" s="26"/>
      <c r="AN169" s="26"/>
      <c r="AO169" s="9"/>
      <c r="AP169" s="9"/>
      <c r="AQ169" s="9"/>
      <c r="AR169" s="9"/>
      <c r="AS169" s="26"/>
      <c r="AT169" s="26"/>
      <c r="AU169" s="26"/>
    </row>
    <row r="170" ht="21.0" customHeight="1">
      <c r="A170" s="26"/>
      <c r="B170" s="26"/>
      <c r="C170" s="27"/>
      <c r="D170" s="28"/>
      <c r="E170" s="2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0"/>
      <c r="T170" s="27"/>
      <c r="U170" s="27"/>
      <c r="V170" s="26"/>
      <c r="W170" s="26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35"/>
      <c r="AK170" s="26"/>
      <c r="AL170" s="26"/>
      <c r="AM170" s="26"/>
      <c r="AN170" s="26"/>
      <c r="AO170" s="9"/>
      <c r="AP170" s="9"/>
      <c r="AQ170" s="9"/>
      <c r="AR170" s="9"/>
      <c r="AS170" s="26"/>
      <c r="AT170" s="26"/>
      <c r="AU170" s="26"/>
    </row>
    <row r="171" ht="21.0" customHeight="1">
      <c r="A171" s="26"/>
      <c r="B171" s="26"/>
      <c r="C171" s="27"/>
      <c r="D171" s="28"/>
      <c r="E171" s="2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0"/>
      <c r="T171" s="27"/>
      <c r="U171" s="27"/>
      <c r="V171" s="26"/>
      <c r="W171" s="26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35"/>
      <c r="AK171" s="26"/>
      <c r="AL171" s="26"/>
      <c r="AM171" s="26"/>
      <c r="AN171" s="26"/>
      <c r="AO171" s="9"/>
      <c r="AP171" s="9"/>
      <c r="AQ171" s="9"/>
      <c r="AR171" s="9"/>
      <c r="AS171" s="26"/>
      <c r="AT171" s="26"/>
      <c r="AU171" s="26"/>
    </row>
    <row r="172" ht="21.0" customHeight="1">
      <c r="A172" s="26"/>
      <c r="B172" s="26"/>
      <c r="C172" s="27"/>
      <c r="D172" s="28"/>
      <c r="E172" s="2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0"/>
      <c r="T172" s="27"/>
      <c r="U172" s="27"/>
      <c r="V172" s="26"/>
      <c r="W172" s="26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35"/>
      <c r="AK172" s="26"/>
      <c r="AL172" s="26"/>
      <c r="AM172" s="26"/>
      <c r="AN172" s="26"/>
      <c r="AO172" s="9"/>
      <c r="AP172" s="9"/>
      <c r="AQ172" s="9"/>
      <c r="AR172" s="9"/>
      <c r="AS172" s="26"/>
      <c r="AT172" s="26"/>
      <c r="AU172" s="26"/>
    </row>
    <row r="173" ht="21.0" customHeight="1">
      <c r="A173" s="26"/>
      <c r="B173" s="26"/>
      <c r="C173" s="27"/>
      <c r="D173" s="28"/>
      <c r="E173" s="2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0"/>
      <c r="T173" s="27"/>
      <c r="U173" s="27"/>
      <c r="V173" s="26"/>
      <c r="W173" s="26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35"/>
      <c r="AK173" s="26"/>
      <c r="AL173" s="26"/>
      <c r="AM173" s="26"/>
      <c r="AN173" s="26"/>
      <c r="AO173" s="9"/>
      <c r="AP173" s="9"/>
      <c r="AQ173" s="9"/>
      <c r="AR173" s="9"/>
      <c r="AS173" s="26"/>
      <c r="AT173" s="26"/>
      <c r="AU173" s="26"/>
    </row>
    <row r="174" ht="21.0" customHeight="1">
      <c r="A174" s="26"/>
      <c r="B174" s="26"/>
      <c r="C174" s="27"/>
      <c r="D174" s="28"/>
      <c r="E174" s="2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0"/>
      <c r="T174" s="27"/>
      <c r="U174" s="27"/>
      <c r="V174" s="26"/>
      <c r="W174" s="26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35"/>
      <c r="AK174" s="26"/>
      <c r="AL174" s="26"/>
      <c r="AM174" s="26"/>
      <c r="AN174" s="26"/>
      <c r="AO174" s="9"/>
      <c r="AP174" s="9"/>
      <c r="AQ174" s="9"/>
      <c r="AR174" s="9"/>
      <c r="AS174" s="26"/>
      <c r="AT174" s="26"/>
      <c r="AU174" s="26"/>
    </row>
    <row r="175" ht="21.0" customHeight="1">
      <c r="A175" s="26"/>
      <c r="B175" s="26"/>
      <c r="C175" s="27"/>
      <c r="D175" s="28"/>
      <c r="E175" s="2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0"/>
      <c r="T175" s="27"/>
      <c r="U175" s="27"/>
      <c r="V175" s="26"/>
      <c r="W175" s="26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35"/>
      <c r="AK175" s="26"/>
      <c r="AL175" s="26"/>
      <c r="AM175" s="26"/>
      <c r="AN175" s="26"/>
      <c r="AO175" s="9"/>
      <c r="AP175" s="9"/>
      <c r="AQ175" s="9"/>
      <c r="AR175" s="9"/>
      <c r="AS175" s="26"/>
      <c r="AT175" s="26"/>
      <c r="AU175" s="26"/>
    </row>
    <row r="176" ht="21.0" customHeight="1">
      <c r="A176" s="26"/>
      <c r="B176" s="26"/>
      <c r="C176" s="27"/>
      <c r="D176" s="28"/>
      <c r="E176" s="2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0"/>
      <c r="T176" s="27"/>
      <c r="U176" s="27"/>
      <c r="V176" s="26"/>
      <c r="W176" s="26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35"/>
      <c r="AK176" s="26"/>
      <c r="AL176" s="26"/>
      <c r="AM176" s="26"/>
      <c r="AN176" s="26"/>
      <c r="AO176" s="9"/>
      <c r="AP176" s="9"/>
      <c r="AQ176" s="9"/>
      <c r="AR176" s="9"/>
      <c r="AS176" s="26"/>
      <c r="AT176" s="26"/>
      <c r="AU176" s="26"/>
    </row>
    <row r="177" ht="21.0" customHeight="1">
      <c r="A177" s="26"/>
      <c r="B177" s="26"/>
      <c r="C177" s="27"/>
      <c r="D177" s="28"/>
      <c r="E177" s="2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0"/>
      <c r="T177" s="27"/>
      <c r="U177" s="27"/>
      <c r="V177" s="26"/>
      <c r="W177" s="26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35"/>
      <c r="AK177" s="26"/>
      <c r="AL177" s="26"/>
      <c r="AM177" s="26"/>
      <c r="AN177" s="26"/>
      <c r="AO177" s="9"/>
      <c r="AP177" s="9"/>
      <c r="AQ177" s="9"/>
      <c r="AR177" s="9"/>
      <c r="AS177" s="26"/>
      <c r="AT177" s="26"/>
      <c r="AU177" s="26"/>
    </row>
    <row r="178" ht="21.0" customHeight="1">
      <c r="A178" s="26"/>
      <c r="B178" s="26"/>
      <c r="C178" s="27"/>
      <c r="D178" s="28"/>
      <c r="E178" s="2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0"/>
      <c r="T178" s="27"/>
      <c r="U178" s="27"/>
      <c r="V178" s="26"/>
      <c r="W178" s="26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35"/>
      <c r="AK178" s="26"/>
      <c r="AL178" s="26"/>
      <c r="AM178" s="26"/>
      <c r="AN178" s="26"/>
      <c r="AO178" s="9"/>
      <c r="AP178" s="9"/>
      <c r="AQ178" s="9"/>
      <c r="AR178" s="9"/>
      <c r="AS178" s="26"/>
      <c r="AT178" s="26"/>
      <c r="AU178" s="26"/>
    </row>
    <row r="179" ht="21.0" customHeight="1">
      <c r="A179" s="26"/>
      <c r="B179" s="26"/>
      <c r="C179" s="27"/>
      <c r="D179" s="28"/>
      <c r="E179" s="2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0"/>
      <c r="T179" s="27"/>
      <c r="U179" s="27"/>
      <c r="V179" s="26"/>
      <c r="W179" s="26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35"/>
      <c r="AK179" s="26"/>
      <c r="AL179" s="26"/>
      <c r="AM179" s="26"/>
      <c r="AN179" s="26"/>
      <c r="AO179" s="9"/>
      <c r="AP179" s="9"/>
      <c r="AQ179" s="9"/>
      <c r="AR179" s="9"/>
      <c r="AS179" s="26"/>
      <c r="AT179" s="26"/>
      <c r="AU179" s="26"/>
    </row>
    <row r="180" ht="21.0" customHeight="1">
      <c r="A180" s="26"/>
      <c r="B180" s="26"/>
      <c r="C180" s="27"/>
      <c r="D180" s="28"/>
      <c r="E180" s="2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0"/>
      <c r="T180" s="27"/>
      <c r="U180" s="27"/>
      <c r="V180" s="26"/>
      <c r="W180" s="26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35"/>
      <c r="AK180" s="26"/>
      <c r="AL180" s="26"/>
      <c r="AM180" s="26"/>
      <c r="AN180" s="26"/>
      <c r="AO180" s="9"/>
      <c r="AP180" s="9"/>
      <c r="AQ180" s="9"/>
      <c r="AR180" s="9"/>
      <c r="AS180" s="26"/>
      <c r="AT180" s="26"/>
      <c r="AU180" s="26"/>
    </row>
    <row r="181" ht="21.0" customHeight="1">
      <c r="A181" s="26"/>
      <c r="B181" s="26"/>
      <c r="C181" s="27"/>
      <c r="D181" s="28"/>
      <c r="E181" s="2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0"/>
      <c r="T181" s="27"/>
      <c r="U181" s="27"/>
      <c r="V181" s="26"/>
      <c r="W181" s="26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35"/>
      <c r="AK181" s="26"/>
      <c r="AL181" s="26"/>
      <c r="AM181" s="26"/>
      <c r="AN181" s="26"/>
      <c r="AO181" s="9"/>
      <c r="AP181" s="9"/>
      <c r="AQ181" s="9"/>
      <c r="AR181" s="9"/>
      <c r="AS181" s="26"/>
      <c r="AT181" s="26"/>
      <c r="AU181" s="26"/>
    </row>
    <row r="182" ht="21.0" customHeight="1">
      <c r="A182" s="26"/>
      <c r="B182" s="26"/>
      <c r="C182" s="27"/>
      <c r="D182" s="28"/>
      <c r="E182" s="2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0"/>
      <c r="T182" s="27"/>
      <c r="U182" s="27"/>
      <c r="V182" s="26"/>
      <c r="W182" s="26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35"/>
      <c r="AK182" s="26"/>
      <c r="AL182" s="26"/>
      <c r="AM182" s="26"/>
      <c r="AN182" s="26"/>
      <c r="AO182" s="9"/>
      <c r="AP182" s="9"/>
      <c r="AQ182" s="9"/>
      <c r="AR182" s="9"/>
      <c r="AS182" s="26"/>
      <c r="AT182" s="26"/>
      <c r="AU182" s="26"/>
    </row>
    <row r="183" ht="21.0" customHeight="1">
      <c r="A183" s="26"/>
      <c r="B183" s="26"/>
      <c r="C183" s="27"/>
      <c r="D183" s="28"/>
      <c r="E183" s="2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0"/>
      <c r="T183" s="27"/>
      <c r="U183" s="27"/>
      <c r="V183" s="26"/>
      <c r="W183" s="26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35"/>
      <c r="AK183" s="26"/>
      <c r="AL183" s="26"/>
      <c r="AM183" s="26"/>
      <c r="AN183" s="26"/>
      <c r="AO183" s="9"/>
      <c r="AP183" s="9"/>
      <c r="AQ183" s="9"/>
      <c r="AR183" s="9"/>
      <c r="AS183" s="26"/>
      <c r="AT183" s="26"/>
      <c r="AU183" s="26"/>
    </row>
    <row r="184" ht="21.0" customHeight="1">
      <c r="A184" s="26"/>
      <c r="B184" s="26"/>
      <c r="C184" s="27"/>
      <c r="D184" s="28"/>
      <c r="E184" s="2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0"/>
      <c r="T184" s="27"/>
      <c r="U184" s="27"/>
      <c r="V184" s="26"/>
      <c r="W184" s="26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35"/>
      <c r="AK184" s="26"/>
      <c r="AL184" s="26"/>
      <c r="AM184" s="26"/>
      <c r="AN184" s="26"/>
      <c r="AO184" s="9"/>
      <c r="AP184" s="9"/>
      <c r="AQ184" s="9"/>
      <c r="AR184" s="9"/>
      <c r="AS184" s="26"/>
      <c r="AT184" s="26"/>
      <c r="AU184" s="26"/>
    </row>
    <row r="185" ht="21.0" customHeight="1">
      <c r="A185" s="26"/>
      <c r="B185" s="26"/>
      <c r="C185" s="27"/>
      <c r="D185" s="28"/>
      <c r="E185" s="2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0"/>
      <c r="T185" s="27"/>
      <c r="U185" s="27"/>
      <c r="V185" s="26"/>
      <c r="W185" s="26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35"/>
      <c r="AK185" s="26"/>
      <c r="AL185" s="26"/>
      <c r="AM185" s="26"/>
      <c r="AN185" s="26"/>
      <c r="AO185" s="9"/>
      <c r="AP185" s="9"/>
      <c r="AQ185" s="9"/>
      <c r="AR185" s="9"/>
      <c r="AS185" s="26"/>
      <c r="AT185" s="26"/>
      <c r="AU185" s="26"/>
    </row>
    <row r="186" ht="21.0" customHeight="1">
      <c r="A186" s="26"/>
      <c r="B186" s="26"/>
      <c r="C186" s="27"/>
      <c r="D186" s="28"/>
      <c r="E186" s="2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0"/>
      <c r="T186" s="27"/>
      <c r="U186" s="27"/>
      <c r="V186" s="26"/>
      <c r="W186" s="26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35"/>
      <c r="AK186" s="26"/>
      <c r="AL186" s="26"/>
      <c r="AM186" s="26"/>
      <c r="AN186" s="26"/>
      <c r="AO186" s="9"/>
      <c r="AP186" s="9"/>
      <c r="AQ186" s="9"/>
      <c r="AR186" s="9"/>
      <c r="AS186" s="26"/>
      <c r="AT186" s="26"/>
      <c r="AU186" s="26"/>
    </row>
    <row r="187" ht="21.0" customHeight="1">
      <c r="A187" s="26"/>
      <c r="B187" s="26"/>
      <c r="C187" s="27"/>
      <c r="D187" s="28"/>
      <c r="E187" s="2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0"/>
      <c r="T187" s="27"/>
      <c r="U187" s="27"/>
      <c r="V187" s="26"/>
      <c r="W187" s="26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35"/>
      <c r="AK187" s="26"/>
      <c r="AL187" s="26"/>
      <c r="AM187" s="26"/>
      <c r="AN187" s="26"/>
      <c r="AO187" s="9"/>
      <c r="AP187" s="9"/>
      <c r="AQ187" s="9"/>
      <c r="AR187" s="9"/>
      <c r="AS187" s="26"/>
      <c r="AT187" s="26"/>
      <c r="AU187" s="26"/>
    </row>
    <row r="188" ht="21.0" customHeight="1">
      <c r="A188" s="26"/>
      <c r="B188" s="26"/>
      <c r="C188" s="27"/>
      <c r="D188" s="28"/>
      <c r="E188" s="2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0"/>
      <c r="T188" s="27"/>
      <c r="U188" s="27"/>
      <c r="V188" s="26"/>
      <c r="W188" s="26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35"/>
      <c r="AK188" s="26"/>
      <c r="AL188" s="26"/>
      <c r="AM188" s="26"/>
      <c r="AN188" s="26"/>
      <c r="AO188" s="9"/>
      <c r="AP188" s="9"/>
      <c r="AQ188" s="9"/>
      <c r="AR188" s="9"/>
      <c r="AS188" s="26"/>
      <c r="AT188" s="26"/>
      <c r="AU188" s="26"/>
    </row>
    <row r="189" ht="21.0" customHeight="1">
      <c r="A189" s="26"/>
      <c r="B189" s="26"/>
      <c r="C189" s="27"/>
      <c r="D189" s="28"/>
      <c r="E189" s="2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0"/>
      <c r="T189" s="27"/>
      <c r="U189" s="27"/>
      <c r="V189" s="26"/>
      <c r="W189" s="26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35"/>
      <c r="AK189" s="26"/>
      <c r="AL189" s="26"/>
      <c r="AM189" s="26"/>
      <c r="AN189" s="26"/>
      <c r="AO189" s="9"/>
      <c r="AP189" s="9"/>
      <c r="AQ189" s="9"/>
      <c r="AR189" s="9"/>
      <c r="AS189" s="26"/>
      <c r="AT189" s="26"/>
      <c r="AU189" s="26"/>
    </row>
    <row r="190" ht="21.0" customHeight="1">
      <c r="A190" s="26"/>
      <c r="B190" s="26"/>
      <c r="C190" s="27"/>
      <c r="D190" s="28"/>
      <c r="E190" s="2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0"/>
      <c r="T190" s="27"/>
      <c r="U190" s="27"/>
      <c r="V190" s="26"/>
      <c r="W190" s="26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35"/>
      <c r="AK190" s="26"/>
      <c r="AL190" s="26"/>
      <c r="AM190" s="26"/>
      <c r="AN190" s="26"/>
      <c r="AO190" s="9"/>
      <c r="AP190" s="9"/>
      <c r="AQ190" s="9"/>
      <c r="AR190" s="9"/>
      <c r="AS190" s="26"/>
      <c r="AT190" s="26"/>
      <c r="AU190" s="26"/>
    </row>
    <row r="191" ht="21.0" customHeight="1">
      <c r="A191" s="26"/>
      <c r="B191" s="26"/>
      <c r="C191" s="27"/>
      <c r="D191" s="28"/>
      <c r="E191" s="2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0"/>
      <c r="T191" s="27"/>
      <c r="U191" s="27"/>
      <c r="V191" s="26"/>
      <c r="W191" s="26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35"/>
      <c r="AK191" s="26"/>
      <c r="AL191" s="26"/>
      <c r="AM191" s="26"/>
      <c r="AN191" s="26"/>
      <c r="AO191" s="9"/>
      <c r="AP191" s="9"/>
      <c r="AQ191" s="9"/>
      <c r="AR191" s="9"/>
      <c r="AS191" s="26"/>
      <c r="AT191" s="26"/>
      <c r="AU191" s="26"/>
    </row>
    <row r="192" ht="21.0" customHeight="1">
      <c r="A192" s="26"/>
      <c r="B192" s="26"/>
      <c r="C192" s="27"/>
      <c r="D192" s="28"/>
      <c r="E192" s="2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0"/>
      <c r="T192" s="27"/>
      <c r="U192" s="27"/>
      <c r="V192" s="26"/>
      <c r="W192" s="26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35"/>
      <c r="AK192" s="26"/>
      <c r="AL192" s="26"/>
      <c r="AM192" s="26"/>
      <c r="AN192" s="26"/>
      <c r="AO192" s="9"/>
      <c r="AP192" s="9"/>
      <c r="AQ192" s="9"/>
      <c r="AR192" s="9"/>
      <c r="AS192" s="26"/>
      <c r="AT192" s="26"/>
      <c r="AU192" s="26"/>
    </row>
    <row r="193" ht="21.0" customHeight="1">
      <c r="A193" s="26"/>
      <c r="B193" s="26"/>
      <c r="C193" s="27"/>
      <c r="D193" s="28"/>
      <c r="E193" s="2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0"/>
      <c r="T193" s="27"/>
      <c r="U193" s="27"/>
      <c r="V193" s="26"/>
      <c r="W193" s="26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35"/>
      <c r="AK193" s="26"/>
      <c r="AL193" s="26"/>
      <c r="AM193" s="26"/>
      <c r="AN193" s="26"/>
      <c r="AO193" s="9"/>
      <c r="AP193" s="9"/>
      <c r="AQ193" s="9"/>
      <c r="AR193" s="9"/>
      <c r="AS193" s="26"/>
      <c r="AT193" s="26"/>
      <c r="AU193" s="26"/>
    </row>
    <row r="194" ht="21.0" customHeight="1">
      <c r="A194" s="26"/>
      <c r="B194" s="26"/>
      <c r="C194" s="27"/>
      <c r="D194" s="28"/>
      <c r="E194" s="2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0"/>
      <c r="T194" s="27"/>
      <c r="U194" s="27"/>
      <c r="V194" s="26"/>
      <c r="W194" s="26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35"/>
      <c r="AK194" s="26"/>
      <c r="AL194" s="26"/>
      <c r="AM194" s="26"/>
      <c r="AN194" s="26"/>
      <c r="AO194" s="9"/>
      <c r="AP194" s="9"/>
      <c r="AQ194" s="9"/>
      <c r="AR194" s="9"/>
      <c r="AS194" s="26"/>
      <c r="AT194" s="26"/>
      <c r="AU194" s="26"/>
    </row>
    <row r="195" ht="21.0" customHeight="1">
      <c r="A195" s="26"/>
      <c r="B195" s="26"/>
      <c r="C195" s="27"/>
      <c r="D195" s="28"/>
      <c r="E195" s="2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0"/>
      <c r="T195" s="27"/>
      <c r="U195" s="27"/>
      <c r="V195" s="26"/>
      <c r="W195" s="26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35"/>
      <c r="AK195" s="26"/>
      <c r="AL195" s="26"/>
      <c r="AM195" s="26"/>
      <c r="AN195" s="26"/>
      <c r="AO195" s="9"/>
      <c r="AP195" s="9"/>
      <c r="AQ195" s="9"/>
      <c r="AR195" s="9"/>
      <c r="AS195" s="26"/>
      <c r="AT195" s="26"/>
      <c r="AU195" s="26"/>
    </row>
    <row r="196" ht="21.0" customHeight="1">
      <c r="A196" s="26"/>
      <c r="B196" s="26"/>
      <c r="C196" s="27"/>
      <c r="D196" s="28"/>
      <c r="E196" s="2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0"/>
      <c r="T196" s="27"/>
      <c r="U196" s="27"/>
      <c r="V196" s="26"/>
      <c r="W196" s="26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35"/>
      <c r="AK196" s="26"/>
      <c r="AL196" s="26"/>
      <c r="AM196" s="26"/>
      <c r="AN196" s="26"/>
      <c r="AO196" s="9"/>
      <c r="AP196" s="9"/>
      <c r="AQ196" s="9"/>
      <c r="AR196" s="9"/>
      <c r="AS196" s="26"/>
      <c r="AT196" s="26"/>
      <c r="AU196" s="26"/>
    </row>
    <row r="197" ht="21.0" customHeight="1">
      <c r="A197" s="26"/>
      <c r="B197" s="26"/>
      <c r="C197" s="27"/>
      <c r="D197" s="28"/>
      <c r="E197" s="2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0"/>
      <c r="T197" s="27"/>
      <c r="U197" s="27"/>
      <c r="V197" s="26"/>
      <c r="W197" s="26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35"/>
      <c r="AK197" s="26"/>
      <c r="AL197" s="26"/>
      <c r="AM197" s="26"/>
      <c r="AN197" s="26"/>
      <c r="AO197" s="9"/>
      <c r="AP197" s="9"/>
      <c r="AQ197" s="9"/>
      <c r="AR197" s="9"/>
      <c r="AS197" s="26"/>
      <c r="AT197" s="26"/>
      <c r="AU197" s="26"/>
    </row>
    <row r="198" ht="21.0" customHeight="1">
      <c r="A198" s="26"/>
      <c r="B198" s="26"/>
      <c r="C198" s="27"/>
      <c r="D198" s="28"/>
      <c r="E198" s="2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0"/>
      <c r="T198" s="27"/>
      <c r="U198" s="27"/>
      <c r="V198" s="26"/>
      <c r="W198" s="26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35"/>
      <c r="AK198" s="26"/>
      <c r="AL198" s="26"/>
      <c r="AM198" s="26"/>
      <c r="AN198" s="26"/>
      <c r="AO198" s="9"/>
      <c r="AP198" s="9"/>
      <c r="AQ198" s="9"/>
      <c r="AR198" s="9"/>
      <c r="AS198" s="26"/>
      <c r="AT198" s="26"/>
      <c r="AU198" s="26"/>
    </row>
    <row r="199" ht="21.0" customHeight="1">
      <c r="A199" s="26"/>
      <c r="B199" s="26"/>
      <c r="C199" s="27"/>
      <c r="D199" s="28"/>
      <c r="E199" s="2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0"/>
      <c r="T199" s="27"/>
      <c r="U199" s="27"/>
      <c r="V199" s="26"/>
      <c r="W199" s="26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35"/>
      <c r="AK199" s="26"/>
      <c r="AL199" s="26"/>
      <c r="AM199" s="26"/>
      <c r="AN199" s="26"/>
      <c r="AO199" s="9"/>
      <c r="AP199" s="9"/>
      <c r="AQ199" s="9"/>
      <c r="AR199" s="9"/>
      <c r="AS199" s="26"/>
      <c r="AT199" s="26"/>
      <c r="AU199" s="26"/>
    </row>
    <row r="200" ht="21.0" customHeight="1">
      <c r="A200" s="26"/>
      <c r="B200" s="26"/>
      <c r="C200" s="27"/>
      <c r="D200" s="28"/>
      <c r="E200" s="2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0"/>
      <c r="T200" s="27"/>
      <c r="U200" s="27"/>
      <c r="V200" s="26"/>
      <c r="W200" s="26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35"/>
      <c r="AK200" s="26"/>
      <c r="AL200" s="26"/>
      <c r="AM200" s="26"/>
      <c r="AN200" s="26"/>
      <c r="AO200" s="9"/>
      <c r="AP200" s="9"/>
      <c r="AQ200" s="9"/>
      <c r="AR200" s="9"/>
      <c r="AS200" s="26"/>
      <c r="AT200" s="26"/>
      <c r="AU200" s="26"/>
    </row>
    <row r="201" ht="21.0" customHeight="1">
      <c r="A201" s="26"/>
      <c r="B201" s="26"/>
      <c r="C201" s="27"/>
      <c r="D201" s="28"/>
      <c r="E201" s="2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0"/>
      <c r="T201" s="27"/>
      <c r="U201" s="27"/>
      <c r="V201" s="26"/>
      <c r="W201" s="26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35"/>
      <c r="AK201" s="26"/>
      <c r="AL201" s="26"/>
      <c r="AM201" s="26"/>
      <c r="AN201" s="26"/>
      <c r="AO201" s="9"/>
      <c r="AP201" s="9"/>
      <c r="AQ201" s="9"/>
      <c r="AR201" s="9"/>
      <c r="AS201" s="26"/>
      <c r="AT201" s="26"/>
      <c r="AU201" s="26"/>
    </row>
    <row r="202" ht="21.0" customHeight="1">
      <c r="A202" s="26"/>
      <c r="B202" s="26"/>
      <c r="C202" s="27"/>
      <c r="D202" s="28"/>
      <c r="E202" s="2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0"/>
      <c r="T202" s="27"/>
      <c r="U202" s="27"/>
      <c r="V202" s="26"/>
      <c r="W202" s="26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35"/>
      <c r="AK202" s="26"/>
      <c r="AL202" s="26"/>
      <c r="AM202" s="26"/>
      <c r="AN202" s="26"/>
      <c r="AO202" s="9"/>
      <c r="AP202" s="9"/>
      <c r="AQ202" s="9"/>
      <c r="AR202" s="9"/>
      <c r="AS202" s="26"/>
      <c r="AT202" s="26"/>
      <c r="AU202" s="26"/>
    </row>
    <row r="203" ht="21.0" customHeight="1">
      <c r="A203" s="26"/>
      <c r="B203" s="26"/>
      <c r="C203" s="27"/>
      <c r="D203" s="28"/>
      <c r="E203" s="2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0"/>
      <c r="T203" s="27"/>
      <c r="U203" s="27"/>
      <c r="V203" s="26"/>
      <c r="W203" s="26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35"/>
      <c r="AK203" s="26"/>
      <c r="AL203" s="26"/>
      <c r="AM203" s="26"/>
      <c r="AN203" s="26"/>
      <c r="AO203" s="9"/>
      <c r="AP203" s="9"/>
      <c r="AQ203" s="9"/>
      <c r="AR203" s="9"/>
      <c r="AS203" s="26"/>
      <c r="AT203" s="26"/>
      <c r="AU203" s="26"/>
    </row>
    <row r="204" ht="21.0" customHeight="1">
      <c r="A204" s="26"/>
      <c r="B204" s="26"/>
      <c r="C204" s="27"/>
      <c r="D204" s="28"/>
      <c r="E204" s="2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0"/>
      <c r="T204" s="27"/>
      <c r="U204" s="27"/>
      <c r="V204" s="26"/>
      <c r="W204" s="26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35"/>
      <c r="AK204" s="26"/>
      <c r="AL204" s="26"/>
      <c r="AM204" s="26"/>
      <c r="AN204" s="26"/>
      <c r="AO204" s="9"/>
      <c r="AP204" s="9"/>
      <c r="AQ204" s="9"/>
      <c r="AR204" s="9"/>
      <c r="AS204" s="26"/>
      <c r="AT204" s="26"/>
      <c r="AU204" s="26"/>
    </row>
    <row r="205" ht="21.0" customHeight="1">
      <c r="A205" s="26"/>
      <c r="B205" s="26"/>
      <c r="C205" s="27"/>
      <c r="D205" s="28"/>
      <c r="E205" s="2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0"/>
      <c r="T205" s="27"/>
      <c r="U205" s="27"/>
      <c r="V205" s="26"/>
      <c r="W205" s="26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35"/>
      <c r="AK205" s="26"/>
      <c r="AL205" s="26"/>
      <c r="AM205" s="26"/>
      <c r="AN205" s="26"/>
      <c r="AO205" s="9"/>
      <c r="AP205" s="9"/>
      <c r="AQ205" s="9"/>
      <c r="AR205" s="9"/>
      <c r="AS205" s="26"/>
      <c r="AT205" s="26"/>
      <c r="AU205" s="26"/>
    </row>
    <row r="206" ht="21.0" customHeight="1">
      <c r="A206" s="26"/>
      <c r="B206" s="26"/>
      <c r="C206" s="27"/>
      <c r="D206" s="28"/>
      <c r="E206" s="2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0"/>
      <c r="T206" s="27"/>
      <c r="U206" s="27"/>
      <c r="V206" s="26"/>
      <c r="W206" s="26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35"/>
      <c r="AK206" s="26"/>
      <c r="AL206" s="26"/>
      <c r="AM206" s="26"/>
      <c r="AN206" s="26"/>
      <c r="AO206" s="9"/>
      <c r="AP206" s="9"/>
      <c r="AQ206" s="9"/>
      <c r="AR206" s="9"/>
      <c r="AS206" s="26"/>
      <c r="AT206" s="26"/>
      <c r="AU206" s="26"/>
    </row>
    <row r="207" ht="21.0" customHeight="1">
      <c r="A207" s="26"/>
      <c r="B207" s="26"/>
      <c r="C207" s="27"/>
      <c r="D207" s="28"/>
      <c r="E207" s="2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0"/>
      <c r="T207" s="27"/>
      <c r="U207" s="27"/>
      <c r="V207" s="26"/>
      <c r="W207" s="26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35"/>
      <c r="AK207" s="26"/>
      <c r="AL207" s="26"/>
      <c r="AM207" s="26"/>
      <c r="AN207" s="26"/>
      <c r="AO207" s="9"/>
      <c r="AP207" s="9"/>
      <c r="AQ207" s="9"/>
      <c r="AR207" s="9"/>
      <c r="AS207" s="26"/>
      <c r="AT207" s="26"/>
      <c r="AU207" s="26"/>
    </row>
    <row r="208" ht="21.0" customHeight="1">
      <c r="A208" s="26"/>
      <c r="B208" s="26"/>
      <c r="C208" s="27"/>
      <c r="D208" s="28"/>
      <c r="E208" s="2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0"/>
      <c r="T208" s="27"/>
      <c r="U208" s="27"/>
      <c r="V208" s="26"/>
      <c r="W208" s="26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35"/>
      <c r="AK208" s="26"/>
      <c r="AL208" s="26"/>
      <c r="AM208" s="26"/>
      <c r="AN208" s="26"/>
      <c r="AO208" s="9"/>
      <c r="AP208" s="9"/>
      <c r="AQ208" s="9"/>
      <c r="AR208" s="9"/>
      <c r="AS208" s="26"/>
      <c r="AT208" s="26"/>
      <c r="AU208" s="26"/>
    </row>
    <row r="209" ht="21.0" customHeight="1">
      <c r="A209" s="26"/>
      <c r="B209" s="26"/>
      <c r="C209" s="27"/>
      <c r="D209" s="28"/>
      <c r="E209" s="2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0"/>
      <c r="T209" s="27"/>
      <c r="U209" s="27"/>
      <c r="V209" s="26"/>
      <c r="W209" s="26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35"/>
      <c r="AK209" s="26"/>
      <c r="AL209" s="26"/>
      <c r="AM209" s="26"/>
      <c r="AN209" s="26"/>
      <c r="AO209" s="9"/>
      <c r="AP209" s="9"/>
      <c r="AQ209" s="9"/>
      <c r="AR209" s="9"/>
      <c r="AS209" s="26"/>
      <c r="AT209" s="26"/>
      <c r="AU209" s="26"/>
    </row>
    <row r="210" ht="21.0" customHeight="1">
      <c r="A210" s="26"/>
      <c r="B210" s="26"/>
      <c r="C210" s="27"/>
      <c r="D210" s="28"/>
      <c r="E210" s="2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0"/>
      <c r="T210" s="27"/>
      <c r="U210" s="27"/>
      <c r="V210" s="26"/>
      <c r="W210" s="26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35"/>
      <c r="AK210" s="26"/>
      <c r="AL210" s="26"/>
      <c r="AM210" s="26"/>
      <c r="AN210" s="26"/>
      <c r="AO210" s="9"/>
      <c r="AP210" s="9"/>
      <c r="AQ210" s="9"/>
      <c r="AR210" s="9"/>
      <c r="AS210" s="26"/>
      <c r="AT210" s="26"/>
      <c r="AU210" s="26"/>
    </row>
    <row r="211" ht="21.0" customHeight="1">
      <c r="A211" s="26"/>
      <c r="B211" s="26"/>
      <c r="C211" s="27"/>
      <c r="D211" s="28"/>
      <c r="E211" s="2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0"/>
      <c r="T211" s="27"/>
      <c r="U211" s="27"/>
      <c r="V211" s="26"/>
      <c r="W211" s="26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35"/>
      <c r="AK211" s="26"/>
      <c r="AL211" s="26"/>
      <c r="AM211" s="26"/>
      <c r="AN211" s="26"/>
      <c r="AO211" s="9"/>
      <c r="AP211" s="9"/>
      <c r="AQ211" s="9"/>
      <c r="AR211" s="9"/>
      <c r="AS211" s="26"/>
      <c r="AT211" s="26"/>
      <c r="AU211" s="26"/>
    </row>
    <row r="212" ht="21.0" customHeight="1">
      <c r="A212" s="26"/>
      <c r="B212" s="26"/>
      <c r="C212" s="27"/>
      <c r="D212" s="28"/>
      <c r="E212" s="2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0"/>
      <c r="T212" s="27"/>
      <c r="U212" s="27"/>
      <c r="V212" s="26"/>
      <c r="W212" s="26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35"/>
      <c r="AK212" s="26"/>
      <c r="AL212" s="26"/>
      <c r="AM212" s="26"/>
      <c r="AN212" s="26"/>
      <c r="AO212" s="9"/>
      <c r="AP212" s="9"/>
      <c r="AQ212" s="9"/>
      <c r="AR212" s="9"/>
      <c r="AS212" s="26"/>
      <c r="AT212" s="26"/>
      <c r="AU212" s="26"/>
    </row>
    <row r="213" ht="21.0" customHeight="1">
      <c r="A213" s="26"/>
      <c r="B213" s="26"/>
      <c r="C213" s="27"/>
      <c r="D213" s="28"/>
      <c r="E213" s="2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0"/>
      <c r="T213" s="27"/>
      <c r="U213" s="27"/>
      <c r="V213" s="26"/>
      <c r="W213" s="26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35"/>
      <c r="AK213" s="26"/>
      <c r="AL213" s="26"/>
      <c r="AM213" s="26"/>
      <c r="AN213" s="26"/>
      <c r="AO213" s="9"/>
      <c r="AP213" s="9"/>
      <c r="AQ213" s="9"/>
      <c r="AR213" s="9"/>
      <c r="AS213" s="26"/>
      <c r="AT213" s="26"/>
      <c r="AU213" s="26"/>
    </row>
    <row r="214" ht="21.0" customHeight="1">
      <c r="A214" s="26"/>
      <c r="B214" s="26"/>
      <c r="C214" s="27"/>
      <c r="D214" s="28"/>
      <c r="E214" s="2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0"/>
      <c r="T214" s="27"/>
      <c r="U214" s="27"/>
      <c r="V214" s="26"/>
      <c r="W214" s="26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35"/>
      <c r="AK214" s="26"/>
      <c r="AL214" s="26"/>
      <c r="AM214" s="26"/>
      <c r="AN214" s="26"/>
      <c r="AO214" s="9"/>
      <c r="AP214" s="9"/>
      <c r="AQ214" s="9"/>
      <c r="AR214" s="9"/>
      <c r="AS214" s="26"/>
      <c r="AT214" s="26"/>
      <c r="AU214" s="26"/>
    </row>
    <row r="215" ht="21.0" customHeight="1">
      <c r="A215" s="26"/>
      <c r="B215" s="26"/>
      <c r="C215" s="27"/>
      <c r="D215" s="28"/>
      <c r="E215" s="2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0"/>
      <c r="T215" s="27"/>
      <c r="U215" s="27"/>
      <c r="V215" s="26"/>
      <c r="W215" s="26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35"/>
      <c r="AK215" s="26"/>
      <c r="AL215" s="26"/>
      <c r="AM215" s="26"/>
      <c r="AN215" s="26"/>
      <c r="AO215" s="9"/>
      <c r="AP215" s="9"/>
      <c r="AQ215" s="9"/>
      <c r="AR215" s="9"/>
      <c r="AS215" s="26"/>
      <c r="AT215" s="26"/>
      <c r="AU215" s="26"/>
    </row>
    <row r="216" ht="21.0" customHeight="1">
      <c r="A216" s="26"/>
      <c r="B216" s="26"/>
      <c r="C216" s="27"/>
      <c r="D216" s="28"/>
      <c r="E216" s="2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0"/>
      <c r="T216" s="27"/>
      <c r="U216" s="27"/>
      <c r="V216" s="26"/>
      <c r="W216" s="26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35"/>
      <c r="AK216" s="26"/>
      <c r="AL216" s="26"/>
      <c r="AM216" s="26"/>
      <c r="AN216" s="26"/>
      <c r="AO216" s="9"/>
      <c r="AP216" s="9"/>
      <c r="AQ216" s="9"/>
      <c r="AR216" s="9"/>
      <c r="AS216" s="26"/>
      <c r="AT216" s="26"/>
      <c r="AU216" s="26"/>
    </row>
    <row r="217" ht="21.0" customHeight="1">
      <c r="A217" s="26"/>
      <c r="B217" s="26"/>
      <c r="C217" s="27"/>
      <c r="D217" s="28"/>
      <c r="E217" s="2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0"/>
      <c r="T217" s="27"/>
      <c r="U217" s="27"/>
      <c r="V217" s="26"/>
      <c r="W217" s="26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35"/>
      <c r="AK217" s="26"/>
      <c r="AL217" s="26"/>
      <c r="AM217" s="26"/>
      <c r="AN217" s="26"/>
      <c r="AO217" s="9"/>
      <c r="AP217" s="9"/>
      <c r="AQ217" s="9"/>
      <c r="AR217" s="9"/>
      <c r="AS217" s="26"/>
      <c r="AT217" s="26"/>
      <c r="AU217" s="26"/>
    </row>
    <row r="218" ht="21.0" customHeight="1">
      <c r="A218" s="26"/>
      <c r="B218" s="26"/>
      <c r="C218" s="27"/>
      <c r="D218" s="28"/>
      <c r="E218" s="2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0"/>
      <c r="T218" s="27"/>
      <c r="U218" s="27"/>
      <c r="V218" s="26"/>
      <c r="W218" s="26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35"/>
      <c r="AK218" s="26"/>
      <c r="AL218" s="26"/>
      <c r="AM218" s="26"/>
      <c r="AN218" s="26"/>
      <c r="AO218" s="9"/>
      <c r="AP218" s="9"/>
      <c r="AQ218" s="9"/>
      <c r="AR218" s="9"/>
      <c r="AS218" s="26"/>
      <c r="AT218" s="26"/>
      <c r="AU218" s="26"/>
    </row>
    <row r="219" ht="21.0" customHeight="1">
      <c r="A219" s="26"/>
      <c r="B219" s="26"/>
      <c r="C219" s="27"/>
      <c r="D219" s="28"/>
      <c r="E219" s="2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0"/>
      <c r="T219" s="27"/>
      <c r="U219" s="27"/>
      <c r="V219" s="26"/>
      <c r="W219" s="26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35"/>
      <c r="AK219" s="26"/>
      <c r="AL219" s="26"/>
      <c r="AM219" s="26"/>
      <c r="AN219" s="26"/>
      <c r="AO219" s="9"/>
      <c r="AP219" s="9"/>
      <c r="AQ219" s="9"/>
      <c r="AR219" s="9"/>
      <c r="AS219" s="26"/>
      <c r="AT219" s="26"/>
      <c r="AU219" s="26"/>
    </row>
    <row r="220" ht="21.0" customHeight="1">
      <c r="A220" s="26"/>
      <c r="B220" s="26"/>
      <c r="C220" s="27"/>
      <c r="D220" s="28"/>
      <c r="E220" s="2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0"/>
      <c r="T220" s="27"/>
      <c r="U220" s="27"/>
      <c r="V220" s="26"/>
      <c r="W220" s="26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35"/>
      <c r="AK220" s="26"/>
      <c r="AL220" s="26"/>
      <c r="AM220" s="26"/>
      <c r="AN220" s="26"/>
      <c r="AO220" s="9"/>
      <c r="AP220" s="9"/>
      <c r="AQ220" s="9"/>
      <c r="AR220" s="9"/>
      <c r="AS220" s="26"/>
      <c r="AT220" s="26"/>
      <c r="AU220" s="26"/>
    </row>
    <row r="221" ht="21.0" customHeight="1">
      <c r="A221" s="26"/>
      <c r="B221" s="26"/>
      <c r="C221" s="27"/>
      <c r="D221" s="28"/>
      <c r="E221" s="2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0"/>
      <c r="T221" s="27"/>
      <c r="U221" s="27"/>
      <c r="V221" s="26"/>
      <c r="W221" s="26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35"/>
      <c r="AK221" s="26"/>
      <c r="AL221" s="26"/>
      <c r="AM221" s="26"/>
      <c r="AN221" s="26"/>
      <c r="AO221" s="9"/>
      <c r="AP221" s="9"/>
      <c r="AQ221" s="9"/>
      <c r="AR221" s="9"/>
      <c r="AS221" s="26"/>
      <c r="AT221" s="26"/>
      <c r="AU221" s="26"/>
    </row>
    <row r="222" ht="21.0" customHeight="1">
      <c r="A222" s="26"/>
      <c r="B222" s="26"/>
      <c r="C222" s="27"/>
      <c r="D222" s="28"/>
      <c r="E222" s="2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0"/>
      <c r="T222" s="27"/>
      <c r="U222" s="27"/>
      <c r="V222" s="26"/>
      <c r="W222" s="26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35"/>
      <c r="AK222" s="26"/>
      <c r="AL222" s="26"/>
      <c r="AM222" s="26"/>
      <c r="AN222" s="26"/>
      <c r="AO222" s="9"/>
      <c r="AP222" s="9"/>
      <c r="AQ222" s="9"/>
      <c r="AR222" s="9"/>
      <c r="AS222" s="26"/>
      <c r="AT222" s="26"/>
      <c r="AU222" s="26"/>
    </row>
    <row r="223" ht="21.0" customHeight="1">
      <c r="A223" s="26"/>
      <c r="B223" s="26"/>
      <c r="C223" s="27"/>
      <c r="D223" s="28"/>
      <c r="E223" s="2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0"/>
      <c r="T223" s="27"/>
      <c r="U223" s="27"/>
      <c r="V223" s="26"/>
      <c r="W223" s="26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35"/>
      <c r="AK223" s="26"/>
      <c r="AL223" s="26"/>
      <c r="AM223" s="26"/>
      <c r="AN223" s="26"/>
      <c r="AO223" s="9"/>
      <c r="AP223" s="9"/>
      <c r="AQ223" s="9"/>
      <c r="AR223" s="9"/>
      <c r="AS223" s="26"/>
      <c r="AT223" s="26"/>
      <c r="AU223" s="26"/>
    </row>
    <row r="224" ht="21.0" customHeight="1">
      <c r="A224" s="26"/>
      <c r="B224" s="26"/>
      <c r="C224" s="27"/>
      <c r="D224" s="28"/>
      <c r="E224" s="2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0"/>
      <c r="T224" s="27"/>
      <c r="U224" s="27"/>
      <c r="V224" s="26"/>
      <c r="W224" s="26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35"/>
      <c r="AK224" s="26"/>
      <c r="AL224" s="26"/>
      <c r="AM224" s="26"/>
      <c r="AN224" s="26"/>
      <c r="AO224" s="9"/>
      <c r="AP224" s="9"/>
      <c r="AQ224" s="9"/>
      <c r="AR224" s="9"/>
      <c r="AS224" s="26"/>
      <c r="AT224" s="26"/>
      <c r="AU224" s="26"/>
    </row>
    <row r="225" ht="21.0" customHeight="1">
      <c r="A225" s="26"/>
      <c r="B225" s="26"/>
      <c r="C225" s="27"/>
      <c r="D225" s="28"/>
      <c r="E225" s="2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0"/>
      <c r="T225" s="27"/>
      <c r="U225" s="27"/>
      <c r="V225" s="26"/>
      <c r="W225" s="26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35"/>
      <c r="AK225" s="26"/>
      <c r="AL225" s="26"/>
      <c r="AM225" s="26"/>
      <c r="AN225" s="26"/>
      <c r="AO225" s="9"/>
      <c r="AP225" s="9"/>
      <c r="AQ225" s="9"/>
      <c r="AR225" s="9"/>
      <c r="AS225" s="26"/>
      <c r="AT225" s="26"/>
      <c r="AU225" s="26"/>
    </row>
    <row r="226" ht="21.0" customHeight="1">
      <c r="A226" s="26"/>
      <c r="B226" s="26"/>
      <c r="C226" s="27"/>
      <c r="D226" s="28"/>
      <c r="E226" s="2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0"/>
      <c r="T226" s="27"/>
      <c r="U226" s="27"/>
      <c r="V226" s="26"/>
      <c r="W226" s="26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35"/>
      <c r="AK226" s="26"/>
      <c r="AL226" s="26"/>
      <c r="AM226" s="26"/>
      <c r="AN226" s="26"/>
      <c r="AO226" s="9"/>
      <c r="AP226" s="9"/>
      <c r="AQ226" s="9"/>
      <c r="AR226" s="9"/>
      <c r="AS226" s="26"/>
      <c r="AT226" s="26"/>
      <c r="AU226" s="26"/>
    </row>
    <row r="227" ht="21.0" customHeight="1">
      <c r="A227" s="26"/>
      <c r="B227" s="26"/>
      <c r="C227" s="27"/>
      <c r="D227" s="28"/>
      <c r="E227" s="2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0"/>
      <c r="T227" s="27"/>
      <c r="U227" s="27"/>
      <c r="V227" s="26"/>
      <c r="W227" s="26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35"/>
      <c r="AK227" s="26"/>
      <c r="AL227" s="26"/>
      <c r="AM227" s="26"/>
      <c r="AN227" s="26"/>
      <c r="AO227" s="9"/>
      <c r="AP227" s="9"/>
      <c r="AQ227" s="9"/>
      <c r="AR227" s="9"/>
      <c r="AS227" s="26"/>
      <c r="AT227" s="26"/>
      <c r="AU227" s="26"/>
    </row>
    <row r="228" ht="21.0" customHeight="1">
      <c r="A228" s="26"/>
      <c r="B228" s="26"/>
      <c r="C228" s="27"/>
      <c r="D228" s="28"/>
      <c r="E228" s="2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0"/>
      <c r="T228" s="27"/>
      <c r="U228" s="27"/>
      <c r="V228" s="26"/>
      <c r="W228" s="26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35"/>
      <c r="AK228" s="26"/>
      <c r="AL228" s="26"/>
      <c r="AM228" s="26"/>
      <c r="AN228" s="26"/>
      <c r="AO228" s="9"/>
      <c r="AP228" s="9"/>
      <c r="AQ228" s="9"/>
      <c r="AR228" s="9"/>
      <c r="AS228" s="26"/>
      <c r="AT228" s="26"/>
      <c r="AU228" s="26"/>
    </row>
    <row r="229" ht="21.0" customHeight="1">
      <c r="A229" s="26"/>
      <c r="B229" s="26"/>
      <c r="C229" s="27"/>
      <c r="D229" s="28"/>
      <c r="E229" s="2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0"/>
      <c r="T229" s="27"/>
      <c r="U229" s="27"/>
      <c r="V229" s="26"/>
      <c r="W229" s="26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35"/>
      <c r="AK229" s="26"/>
      <c r="AL229" s="26"/>
      <c r="AM229" s="26"/>
      <c r="AN229" s="26"/>
      <c r="AO229" s="9"/>
      <c r="AP229" s="9"/>
      <c r="AQ229" s="9"/>
      <c r="AR229" s="9"/>
      <c r="AS229" s="26"/>
      <c r="AT229" s="26"/>
      <c r="AU229" s="26"/>
    </row>
    <row r="230" ht="21.0" customHeight="1">
      <c r="A230" s="26"/>
      <c r="B230" s="26"/>
      <c r="C230" s="27"/>
      <c r="D230" s="28"/>
      <c r="E230" s="2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0"/>
      <c r="T230" s="27"/>
      <c r="U230" s="27"/>
      <c r="V230" s="26"/>
      <c r="W230" s="26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35"/>
      <c r="AK230" s="26"/>
      <c r="AL230" s="26"/>
      <c r="AM230" s="26"/>
      <c r="AN230" s="26"/>
      <c r="AO230" s="9"/>
      <c r="AP230" s="9"/>
      <c r="AQ230" s="9"/>
      <c r="AR230" s="9"/>
      <c r="AS230" s="26"/>
      <c r="AT230" s="26"/>
      <c r="AU230" s="26"/>
    </row>
    <row r="231" ht="21.0" customHeight="1">
      <c r="A231" s="26"/>
      <c r="B231" s="26"/>
      <c r="C231" s="27"/>
      <c r="D231" s="28"/>
      <c r="E231" s="2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0"/>
      <c r="T231" s="27"/>
      <c r="U231" s="27"/>
      <c r="V231" s="26"/>
      <c r="W231" s="26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35"/>
      <c r="AK231" s="26"/>
      <c r="AL231" s="26"/>
      <c r="AM231" s="26"/>
      <c r="AN231" s="26"/>
      <c r="AO231" s="9"/>
      <c r="AP231" s="9"/>
      <c r="AQ231" s="9"/>
      <c r="AR231" s="9"/>
      <c r="AS231" s="26"/>
      <c r="AT231" s="26"/>
      <c r="AU231" s="26"/>
    </row>
    <row r="232" ht="21.0" customHeight="1">
      <c r="A232" s="26"/>
      <c r="B232" s="26"/>
      <c r="C232" s="27"/>
      <c r="D232" s="28"/>
      <c r="E232" s="2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0"/>
      <c r="T232" s="27"/>
      <c r="U232" s="27"/>
      <c r="V232" s="26"/>
      <c r="W232" s="26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35"/>
      <c r="AK232" s="26"/>
      <c r="AL232" s="26"/>
      <c r="AM232" s="26"/>
      <c r="AN232" s="26"/>
      <c r="AO232" s="9"/>
      <c r="AP232" s="9"/>
      <c r="AQ232" s="9"/>
      <c r="AR232" s="9"/>
      <c r="AS232" s="26"/>
      <c r="AT232" s="26"/>
      <c r="AU232" s="26"/>
    </row>
    <row r="233" ht="21.0" customHeight="1">
      <c r="A233" s="26"/>
      <c r="B233" s="26"/>
      <c r="C233" s="27"/>
      <c r="D233" s="28"/>
      <c r="E233" s="2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0"/>
      <c r="T233" s="27"/>
      <c r="U233" s="27"/>
      <c r="V233" s="26"/>
      <c r="W233" s="26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35"/>
      <c r="AK233" s="26"/>
      <c r="AL233" s="26"/>
      <c r="AM233" s="26"/>
      <c r="AN233" s="26"/>
      <c r="AO233" s="9"/>
      <c r="AP233" s="9"/>
      <c r="AQ233" s="9"/>
      <c r="AR233" s="9"/>
      <c r="AS233" s="26"/>
      <c r="AT233" s="26"/>
      <c r="AU233" s="26"/>
    </row>
    <row r="234" ht="21.0" customHeight="1">
      <c r="A234" s="26"/>
      <c r="B234" s="26"/>
      <c r="C234" s="27"/>
      <c r="D234" s="28"/>
      <c r="E234" s="2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0"/>
      <c r="T234" s="27"/>
      <c r="U234" s="27"/>
      <c r="V234" s="26"/>
      <c r="W234" s="26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35"/>
      <c r="AK234" s="26"/>
      <c r="AL234" s="26"/>
      <c r="AM234" s="26"/>
      <c r="AN234" s="26"/>
      <c r="AO234" s="9"/>
      <c r="AP234" s="9"/>
      <c r="AQ234" s="9"/>
      <c r="AR234" s="9"/>
      <c r="AS234" s="26"/>
      <c r="AT234" s="26"/>
      <c r="AU234" s="26"/>
    </row>
    <row r="235" ht="21.0" customHeight="1">
      <c r="A235" s="26"/>
      <c r="B235" s="26"/>
      <c r="C235" s="27"/>
      <c r="D235" s="28"/>
      <c r="E235" s="2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0"/>
      <c r="T235" s="27"/>
      <c r="U235" s="27"/>
      <c r="V235" s="26"/>
      <c r="W235" s="26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35"/>
      <c r="AK235" s="26"/>
      <c r="AL235" s="26"/>
      <c r="AM235" s="26"/>
      <c r="AN235" s="26"/>
      <c r="AO235" s="9"/>
      <c r="AP235" s="9"/>
      <c r="AQ235" s="9"/>
      <c r="AR235" s="9"/>
      <c r="AS235" s="26"/>
      <c r="AT235" s="26"/>
      <c r="AU235" s="26"/>
    </row>
    <row r="236" ht="21.0" customHeight="1">
      <c r="A236" s="26"/>
      <c r="B236" s="26"/>
      <c r="C236" s="27"/>
      <c r="D236" s="28"/>
      <c r="E236" s="2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0"/>
      <c r="T236" s="27"/>
      <c r="U236" s="27"/>
      <c r="V236" s="26"/>
      <c r="W236" s="26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35"/>
      <c r="AK236" s="26"/>
      <c r="AL236" s="26"/>
      <c r="AM236" s="26"/>
      <c r="AN236" s="26"/>
      <c r="AO236" s="9"/>
      <c r="AP236" s="9"/>
      <c r="AQ236" s="9"/>
      <c r="AR236" s="9"/>
      <c r="AS236" s="26"/>
      <c r="AT236" s="26"/>
      <c r="AU236" s="26"/>
    </row>
    <row r="237" ht="21.0" customHeight="1">
      <c r="A237" s="26"/>
      <c r="B237" s="26"/>
      <c r="C237" s="27"/>
      <c r="D237" s="28"/>
      <c r="E237" s="2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0"/>
      <c r="T237" s="27"/>
      <c r="U237" s="27"/>
      <c r="V237" s="26"/>
      <c r="W237" s="26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35"/>
      <c r="AK237" s="26"/>
      <c r="AL237" s="26"/>
      <c r="AM237" s="26"/>
      <c r="AN237" s="26"/>
      <c r="AO237" s="9"/>
      <c r="AP237" s="9"/>
      <c r="AQ237" s="9"/>
      <c r="AR237" s="9"/>
      <c r="AS237" s="26"/>
      <c r="AT237" s="26"/>
      <c r="AU237" s="26"/>
    </row>
    <row r="238" ht="21.0" customHeight="1">
      <c r="A238" s="26"/>
      <c r="B238" s="26"/>
      <c r="C238" s="27"/>
      <c r="D238" s="28"/>
      <c r="E238" s="2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0"/>
      <c r="T238" s="27"/>
      <c r="U238" s="27"/>
      <c r="V238" s="26"/>
      <c r="W238" s="26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35"/>
      <c r="AK238" s="26"/>
      <c r="AL238" s="26"/>
      <c r="AM238" s="26"/>
      <c r="AN238" s="26"/>
      <c r="AO238" s="9"/>
      <c r="AP238" s="9"/>
      <c r="AQ238" s="9"/>
      <c r="AR238" s="9"/>
      <c r="AS238" s="26"/>
      <c r="AT238" s="26"/>
      <c r="AU238" s="26"/>
    </row>
    <row r="239" ht="21.0" customHeight="1">
      <c r="A239" s="26"/>
      <c r="B239" s="26"/>
      <c r="C239" s="27"/>
      <c r="D239" s="28"/>
      <c r="E239" s="2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0"/>
      <c r="T239" s="27"/>
      <c r="U239" s="27"/>
      <c r="V239" s="26"/>
      <c r="W239" s="26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35"/>
      <c r="AK239" s="26"/>
      <c r="AL239" s="26"/>
      <c r="AM239" s="26"/>
      <c r="AN239" s="26"/>
      <c r="AO239" s="9"/>
      <c r="AP239" s="9"/>
      <c r="AQ239" s="9"/>
      <c r="AR239" s="9"/>
      <c r="AS239" s="26"/>
      <c r="AT239" s="26"/>
      <c r="AU239" s="26"/>
    </row>
    <row r="240" ht="21.0" customHeight="1">
      <c r="A240" s="26"/>
      <c r="B240" s="26"/>
      <c r="C240" s="27"/>
      <c r="D240" s="28"/>
      <c r="E240" s="2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0"/>
      <c r="T240" s="27"/>
      <c r="U240" s="27"/>
      <c r="V240" s="26"/>
      <c r="W240" s="26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35"/>
      <c r="AK240" s="26"/>
      <c r="AL240" s="26"/>
      <c r="AM240" s="26"/>
      <c r="AN240" s="26"/>
      <c r="AO240" s="9"/>
      <c r="AP240" s="9"/>
      <c r="AQ240" s="9"/>
      <c r="AR240" s="9"/>
      <c r="AS240" s="26"/>
      <c r="AT240" s="26"/>
      <c r="AU240" s="26"/>
    </row>
    <row r="241" ht="21.0" customHeight="1">
      <c r="A241" s="26"/>
      <c r="B241" s="26"/>
      <c r="C241" s="27"/>
      <c r="D241" s="28"/>
      <c r="E241" s="2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0"/>
      <c r="T241" s="27"/>
      <c r="U241" s="27"/>
      <c r="V241" s="26"/>
      <c r="W241" s="26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35"/>
      <c r="AK241" s="26"/>
      <c r="AL241" s="26"/>
      <c r="AM241" s="26"/>
      <c r="AN241" s="26"/>
      <c r="AO241" s="9"/>
      <c r="AP241" s="9"/>
      <c r="AQ241" s="9"/>
      <c r="AR241" s="9"/>
      <c r="AS241" s="26"/>
      <c r="AT241" s="26"/>
      <c r="AU241" s="26"/>
    </row>
    <row r="242" ht="21.0" customHeight="1">
      <c r="A242" s="26"/>
      <c r="B242" s="26"/>
      <c r="C242" s="27"/>
      <c r="D242" s="28"/>
      <c r="E242" s="2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0"/>
      <c r="T242" s="27"/>
      <c r="U242" s="27"/>
      <c r="V242" s="26"/>
      <c r="W242" s="26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35"/>
      <c r="AK242" s="26"/>
      <c r="AL242" s="26"/>
      <c r="AM242" s="26"/>
      <c r="AN242" s="26"/>
      <c r="AO242" s="9"/>
      <c r="AP242" s="9"/>
      <c r="AQ242" s="9"/>
      <c r="AR242" s="9"/>
      <c r="AS242" s="26"/>
      <c r="AT242" s="26"/>
      <c r="AU242" s="26"/>
    </row>
    <row r="243" ht="21.0" customHeight="1">
      <c r="A243" s="26"/>
      <c r="B243" s="26"/>
      <c r="C243" s="27"/>
      <c r="D243" s="28"/>
      <c r="E243" s="2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0"/>
      <c r="T243" s="27"/>
      <c r="U243" s="27"/>
      <c r="V243" s="26"/>
      <c r="W243" s="26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35"/>
      <c r="AK243" s="26"/>
      <c r="AL243" s="26"/>
      <c r="AM243" s="26"/>
      <c r="AN243" s="26"/>
      <c r="AO243" s="9"/>
      <c r="AP243" s="9"/>
      <c r="AQ243" s="9"/>
      <c r="AR243" s="9"/>
      <c r="AS243" s="26"/>
      <c r="AT243" s="26"/>
      <c r="AU243" s="26"/>
    </row>
    <row r="244" ht="21.0" customHeight="1">
      <c r="A244" s="26"/>
      <c r="B244" s="26"/>
      <c r="C244" s="27"/>
      <c r="D244" s="28"/>
      <c r="E244" s="2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0"/>
      <c r="T244" s="27"/>
      <c r="U244" s="27"/>
      <c r="V244" s="26"/>
      <c r="W244" s="26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35"/>
      <c r="AK244" s="26"/>
      <c r="AL244" s="26"/>
      <c r="AM244" s="26"/>
      <c r="AN244" s="26"/>
      <c r="AO244" s="9"/>
      <c r="AP244" s="9"/>
      <c r="AQ244" s="9"/>
      <c r="AR244" s="9"/>
      <c r="AS244" s="26"/>
      <c r="AT244" s="26"/>
      <c r="AU244" s="26"/>
    </row>
    <row r="245" ht="21.0" customHeight="1">
      <c r="A245" s="26"/>
      <c r="B245" s="26"/>
      <c r="C245" s="27"/>
      <c r="D245" s="28"/>
      <c r="E245" s="2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0"/>
      <c r="T245" s="27"/>
      <c r="U245" s="27"/>
      <c r="V245" s="26"/>
      <c r="W245" s="26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35"/>
      <c r="AK245" s="26"/>
      <c r="AL245" s="26"/>
      <c r="AM245" s="26"/>
      <c r="AN245" s="26"/>
      <c r="AO245" s="9"/>
      <c r="AP245" s="9"/>
      <c r="AQ245" s="9"/>
      <c r="AR245" s="9"/>
      <c r="AS245" s="26"/>
      <c r="AT245" s="26"/>
      <c r="AU245" s="26"/>
    </row>
    <row r="246" ht="21.0" customHeight="1">
      <c r="A246" s="26"/>
      <c r="B246" s="26"/>
      <c r="C246" s="27"/>
      <c r="D246" s="28"/>
      <c r="E246" s="2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0"/>
      <c r="T246" s="27"/>
      <c r="U246" s="27"/>
      <c r="V246" s="26"/>
      <c r="W246" s="26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35"/>
      <c r="AK246" s="26"/>
      <c r="AL246" s="26"/>
      <c r="AM246" s="26"/>
      <c r="AN246" s="26"/>
      <c r="AO246" s="9"/>
      <c r="AP246" s="9"/>
      <c r="AQ246" s="9"/>
      <c r="AR246" s="9"/>
      <c r="AS246" s="26"/>
      <c r="AT246" s="26"/>
      <c r="AU246" s="26"/>
    </row>
    <row r="247" ht="21.0" customHeight="1">
      <c r="A247" s="26"/>
      <c r="B247" s="26"/>
      <c r="C247" s="27"/>
      <c r="D247" s="28"/>
      <c r="E247" s="2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0"/>
      <c r="T247" s="27"/>
      <c r="U247" s="27"/>
      <c r="V247" s="26"/>
      <c r="W247" s="26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35"/>
      <c r="AK247" s="26"/>
      <c r="AL247" s="26"/>
      <c r="AM247" s="26"/>
      <c r="AN247" s="26"/>
      <c r="AO247" s="9"/>
      <c r="AP247" s="9"/>
      <c r="AQ247" s="9"/>
      <c r="AR247" s="9"/>
      <c r="AS247" s="26"/>
      <c r="AT247" s="26"/>
      <c r="AU247" s="26"/>
    </row>
    <row r="248" ht="21.0" customHeight="1">
      <c r="A248" s="26"/>
      <c r="B248" s="26"/>
      <c r="C248" s="27"/>
      <c r="D248" s="28"/>
      <c r="E248" s="2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0"/>
      <c r="T248" s="27"/>
      <c r="U248" s="27"/>
      <c r="V248" s="26"/>
      <c r="W248" s="26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35"/>
      <c r="AK248" s="26"/>
      <c r="AL248" s="26"/>
      <c r="AM248" s="26"/>
      <c r="AN248" s="26"/>
      <c r="AO248" s="9"/>
      <c r="AP248" s="9"/>
      <c r="AQ248" s="9"/>
      <c r="AR248" s="9"/>
      <c r="AS248" s="26"/>
      <c r="AT248" s="26"/>
      <c r="AU248" s="26"/>
    </row>
    <row r="249" ht="21.0" customHeight="1">
      <c r="A249" s="26"/>
      <c r="B249" s="26"/>
      <c r="C249" s="27"/>
      <c r="D249" s="28"/>
      <c r="E249" s="2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0"/>
      <c r="T249" s="27"/>
      <c r="U249" s="27"/>
      <c r="V249" s="26"/>
      <c r="W249" s="26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35"/>
      <c r="AK249" s="26"/>
      <c r="AL249" s="26"/>
      <c r="AM249" s="26"/>
      <c r="AN249" s="26"/>
      <c r="AO249" s="9"/>
      <c r="AP249" s="9"/>
      <c r="AQ249" s="9"/>
      <c r="AR249" s="9"/>
      <c r="AS249" s="26"/>
      <c r="AT249" s="26"/>
      <c r="AU249" s="26"/>
    </row>
    <row r="250" ht="21.0" customHeight="1">
      <c r="A250" s="26"/>
      <c r="B250" s="26"/>
      <c r="C250" s="27"/>
      <c r="D250" s="28"/>
      <c r="E250" s="2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0"/>
      <c r="T250" s="27"/>
      <c r="U250" s="27"/>
      <c r="V250" s="26"/>
      <c r="W250" s="26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35"/>
      <c r="AK250" s="26"/>
      <c r="AL250" s="26"/>
      <c r="AM250" s="26"/>
      <c r="AN250" s="26"/>
      <c r="AO250" s="9"/>
      <c r="AP250" s="9"/>
      <c r="AQ250" s="9"/>
      <c r="AR250" s="9"/>
      <c r="AS250" s="26"/>
      <c r="AT250" s="26"/>
      <c r="AU250" s="26"/>
    </row>
    <row r="251" ht="21.0" customHeight="1">
      <c r="A251" s="26"/>
      <c r="B251" s="26"/>
      <c r="C251" s="27"/>
      <c r="D251" s="28"/>
      <c r="E251" s="2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0"/>
      <c r="T251" s="27"/>
      <c r="U251" s="27"/>
      <c r="V251" s="26"/>
      <c r="W251" s="26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35"/>
      <c r="AK251" s="26"/>
      <c r="AL251" s="26"/>
      <c r="AM251" s="26"/>
      <c r="AN251" s="26"/>
      <c r="AO251" s="9"/>
      <c r="AP251" s="9"/>
      <c r="AQ251" s="9"/>
      <c r="AR251" s="9"/>
      <c r="AS251" s="26"/>
      <c r="AT251" s="26"/>
      <c r="AU251" s="26"/>
    </row>
    <row r="252" ht="21.0" customHeight="1">
      <c r="A252" s="26"/>
      <c r="B252" s="26"/>
      <c r="C252" s="27"/>
      <c r="D252" s="28"/>
      <c r="E252" s="2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0"/>
      <c r="T252" s="27"/>
      <c r="U252" s="27"/>
      <c r="V252" s="26"/>
      <c r="W252" s="26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35"/>
      <c r="AK252" s="26"/>
      <c r="AL252" s="26"/>
      <c r="AM252" s="26"/>
      <c r="AN252" s="26"/>
      <c r="AO252" s="9"/>
      <c r="AP252" s="9"/>
      <c r="AQ252" s="9"/>
      <c r="AR252" s="9"/>
      <c r="AS252" s="26"/>
      <c r="AT252" s="26"/>
      <c r="AU252" s="26"/>
    </row>
    <row r="253" ht="21.0" customHeight="1">
      <c r="A253" s="26"/>
      <c r="B253" s="26"/>
      <c r="C253" s="27"/>
      <c r="D253" s="28"/>
      <c r="E253" s="2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0"/>
      <c r="T253" s="27"/>
      <c r="U253" s="27"/>
      <c r="V253" s="26"/>
      <c r="W253" s="26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35"/>
      <c r="AK253" s="26"/>
      <c r="AL253" s="26"/>
      <c r="AM253" s="26"/>
      <c r="AN253" s="26"/>
      <c r="AO253" s="9"/>
      <c r="AP253" s="9"/>
      <c r="AQ253" s="9"/>
      <c r="AR253" s="9"/>
      <c r="AS253" s="26"/>
      <c r="AT253" s="26"/>
      <c r="AU253" s="26"/>
    </row>
    <row r="254" ht="21.0" customHeight="1">
      <c r="A254" s="26"/>
      <c r="B254" s="26"/>
      <c r="C254" s="27"/>
      <c r="D254" s="28"/>
      <c r="E254" s="2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0"/>
      <c r="T254" s="27"/>
      <c r="U254" s="27"/>
      <c r="V254" s="26"/>
      <c r="W254" s="26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35"/>
      <c r="AK254" s="26"/>
      <c r="AL254" s="26"/>
      <c r="AM254" s="26"/>
      <c r="AN254" s="26"/>
      <c r="AO254" s="9"/>
      <c r="AP254" s="9"/>
      <c r="AQ254" s="9"/>
      <c r="AR254" s="9"/>
      <c r="AS254" s="26"/>
      <c r="AT254" s="26"/>
      <c r="AU254" s="26"/>
    </row>
    <row r="255" ht="21.0" customHeight="1">
      <c r="A255" s="26"/>
      <c r="B255" s="26"/>
      <c r="C255" s="27"/>
      <c r="D255" s="28"/>
      <c r="E255" s="2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0"/>
      <c r="T255" s="27"/>
      <c r="U255" s="27"/>
      <c r="V255" s="26"/>
      <c r="W255" s="26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35"/>
      <c r="AK255" s="26"/>
      <c r="AL255" s="26"/>
      <c r="AM255" s="26"/>
      <c r="AN255" s="26"/>
      <c r="AO255" s="9"/>
      <c r="AP255" s="9"/>
      <c r="AQ255" s="9"/>
      <c r="AR255" s="9"/>
      <c r="AS255" s="26"/>
      <c r="AT255" s="26"/>
      <c r="AU255" s="26"/>
    </row>
    <row r="256" ht="21.0" customHeight="1">
      <c r="A256" s="26"/>
      <c r="B256" s="26"/>
      <c r="C256" s="27"/>
      <c r="D256" s="28"/>
      <c r="E256" s="2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0"/>
      <c r="T256" s="27"/>
      <c r="U256" s="27"/>
      <c r="V256" s="26"/>
      <c r="W256" s="26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35"/>
      <c r="AK256" s="26"/>
      <c r="AL256" s="26"/>
      <c r="AM256" s="26"/>
      <c r="AN256" s="26"/>
      <c r="AO256" s="9"/>
      <c r="AP256" s="9"/>
      <c r="AQ256" s="9"/>
      <c r="AR256" s="9"/>
      <c r="AS256" s="26"/>
      <c r="AT256" s="26"/>
      <c r="AU256" s="26"/>
    </row>
    <row r="257" ht="21.0" customHeight="1">
      <c r="A257" s="26"/>
      <c r="B257" s="26"/>
      <c r="C257" s="27"/>
      <c r="D257" s="28"/>
      <c r="E257" s="2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0"/>
      <c r="T257" s="27"/>
      <c r="U257" s="27"/>
      <c r="V257" s="26"/>
      <c r="W257" s="26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35"/>
      <c r="AK257" s="26"/>
      <c r="AL257" s="26"/>
      <c r="AM257" s="26"/>
      <c r="AN257" s="26"/>
      <c r="AO257" s="9"/>
      <c r="AP257" s="9"/>
      <c r="AQ257" s="9"/>
      <c r="AR257" s="9"/>
      <c r="AS257" s="26"/>
      <c r="AT257" s="26"/>
      <c r="AU257" s="26"/>
    </row>
    <row r="258" ht="21.0" customHeight="1">
      <c r="A258" s="26"/>
      <c r="B258" s="26"/>
      <c r="C258" s="27"/>
      <c r="D258" s="28"/>
      <c r="E258" s="2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0"/>
      <c r="T258" s="27"/>
      <c r="U258" s="27"/>
      <c r="V258" s="26"/>
      <c r="W258" s="26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35"/>
      <c r="AK258" s="26"/>
      <c r="AL258" s="26"/>
      <c r="AM258" s="26"/>
      <c r="AN258" s="26"/>
      <c r="AO258" s="9"/>
      <c r="AP258" s="9"/>
      <c r="AQ258" s="9"/>
      <c r="AR258" s="9"/>
      <c r="AS258" s="26"/>
      <c r="AT258" s="26"/>
      <c r="AU258" s="26"/>
    </row>
    <row r="259" ht="21.0" customHeight="1">
      <c r="A259" s="26"/>
      <c r="B259" s="26"/>
      <c r="C259" s="27"/>
      <c r="D259" s="28"/>
      <c r="E259" s="2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0"/>
      <c r="T259" s="27"/>
      <c r="U259" s="27"/>
      <c r="V259" s="26"/>
      <c r="W259" s="26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35"/>
      <c r="AK259" s="26"/>
      <c r="AL259" s="26"/>
      <c r="AM259" s="26"/>
      <c r="AN259" s="26"/>
      <c r="AO259" s="9"/>
      <c r="AP259" s="9"/>
      <c r="AQ259" s="9"/>
      <c r="AR259" s="9"/>
      <c r="AS259" s="26"/>
      <c r="AT259" s="26"/>
      <c r="AU259" s="26"/>
    </row>
    <row r="260" ht="21.0" customHeight="1">
      <c r="A260" s="26"/>
      <c r="B260" s="26"/>
      <c r="C260" s="27"/>
      <c r="D260" s="28"/>
      <c r="E260" s="2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0"/>
      <c r="T260" s="27"/>
      <c r="U260" s="27"/>
      <c r="V260" s="26"/>
      <c r="W260" s="26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35"/>
      <c r="AK260" s="26"/>
      <c r="AL260" s="26"/>
      <c r="AM260" s="26"/>
      <c r="AN260" s="26"/>
      <c r="AO260" s="9"/>
      <c r="AP260" s="9"/>
      <c r="AQ260" s="9"/>
      <c r="AR260" s="9"/>
      <c r="AS260" s="26"/>
      <c r="AT260" s="26"/>
      <c r="AU260" s="26"/>
    </row>
    <row r="261" ht="21.0" customHeight="1">
      <c r="A261" s="26"/>
      <c r="B261" s="26"/>
      <c r="C261" s="27"/>
      <c r="D261" s="28"/>
      <c r="E261" s="2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0"/>
      <c r="T261" s="27"/>
      <c r="U261" s="27"/>
      <c r="V261" s="26"/>
      <c r="W261" s="26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35"/>
      <c r="AK261" s="26"/>
      <c r="AL261" s="26"/>
      <c r="AM261" s="26"/>
      <c r="AN261" s="26"/>
      <c r="AO261" s="9"/>
      <c r="AP261" s="9"/>
      <c r="AQ261" s="9"/>
      <c r="AR261" s="9"/>
      <c r="AS261" s="26"/>
      <c r="AT261" s="26"/>
      <c r="AU261" s="26"/>
    </row>
    <row r="262" ht="21.0" customHeight="1">
      <c r="A262" s="26"/>
      <c r="B262" s="26"/>
      <c r="C262" s="27"/>
      <c r="D262" s="28"/>
      <c r="E262" s="2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0"/>
      <c r="T262" s="27"/>
      <c r="U262" s="27"/>
      <c r="V262" s="26"/>
      <c r="W262" s="26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35"/>
      <c r="AK262" s="26"/>
      <c r="AL262" s="26"/>
      <c r="AM262" s="26"/>
      <c r="AN262" s="26"/>
      <c r="AO262" s="9"/>
      <c r="AP262" s="9"/>
      <c r="AQ262" s="9"/>
      <c r="AR262" s="9"/>
      <c r="AS262" s="26"/>
      <c r="AT262" s="26"/>
      <c r="AU262" s="26"/>
    </row>
    <row r="263" ht="21.0" customHeight="1">
      <c r="A263" s="26"/>
      <c r="B263" s="26"/>
      <c r="C263" s="27"/>
      <c r="D263" s="28"/>
      <c r="E263" s="2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0"/>
      <c r="T263" s="27"/>
      <c r="U263" s="27"/>
      <c r="V263" s="26"/>
      <c r="W263" s="26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35"/>
      <c r="AK263" s="26"/>
      <c r="AL263" s="26"/>
      <c r="AM263" s="26"/>
      <c r="AN263" s="26"/>
      <c r="AO263" s="9"/>
      <c r="AP263" s="9"/>
      <c r="AQ263" s="9"/>
      <c r="AR263" s="9"/>
      <c r="AS263" s="26"/>
      <c r="AT263" s="26"/>
      <c r="AU263" s="26"/>
    </row>
    <row r="264" ht="21.0" customHeight="1">
      <c r="A264" s="26"/>
      <c r="B264" s="26"/>
      <c r="C264" s="27"/>
      <c r="D264" s="28"/>
      <c r="E264" s="2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0"/>
      <c r="T264" s="27"/>
      <c r="U264" s="27"/>
      <c r="V264" s="26"/>
      <c r="W264" s="26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35"/>
      <c r="AK264" s="26"/>
      <c r="AL264" s="26"/>
      <c r="AM264" s="26"/>
      <c r="AN264" s="26"/>
      <c r="AO264" s="9"/>
      <c r="AP264" s="9"/>
      <c r="AQ264" s="9"/>
      <c r="AR264" s="9"/>
      <c r="AS264" s="26"/>
      <c r="AT264" s="26"/>
      <c r="AU264" s="26"/>
    </row>
    <row r="265" ht="21.0" customHeight="1">
      <c r="A265" s="26"/>
      <c r="B265" s="26"/>
      <c r="C265" s="27"/>
      <c r="D265" s="28"/>
      <c r="E265" s="2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0"/>
      <c r="T265" s="27"/>
      <c r="U265" s="27"/>
      <c r="V265" s="26"/>
      <c r="W265" s="26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35"/>
      <c r="AK265" s="26"/>
      <c r="AL265" s="26"/>
      <c r="AM265" s="26"/>
      <c r="AN265" s="26"/>
      <c r="AO265" s="9"/>
      <c r="AP265" s="9"/>
      <c r="AQ265" s="9"/>
      <c r="AR265" s="9"/>
      <c r="AS265" s="26"/>
      <c r="AT265" s="26"/>
      <c r="AU265" s="26"/>
    </row>
    <row r="266" ht="21.0" customHeight="1">
      <c r="A266" s="26"/>
      <c r="B266" s="26"/>
      <c r="C266" s="27"/>
      <c r="D266" s="28"/>
      <c r="E266" s="2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0"/>
      <c r="T266" s="27"/>
      <c r="U266" s="27"/>
      <c r="V266" s="26"/>
      <c r="W266" s="26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35"/>
      <c r="AK266" s="26"/>
      <c r="AL266" s="26"/>
      <c r="AM266" s="26"/>
      <c r="AN266" s="26"/>
      <c r="AO266" s="9"/>
      <c r="AP266" s="9"/>
      <c r="AQ266" s="9"/>
      <c r="AR266" s="9"/>
      <c r="AS266" s="26"/>
      <c r="AT266" s="26"/>
      <c r="AU266" s="26"/>
    </row>
    <row r="267" ht="21.0" customHeight="1">
      <c r="A267" s="26"/>
      <c r="B267" s="26"/>
      <c r="C267" s="27"/>
      <c r="D267" s="28"/>
      <c r="E267" s="2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0"/>
      <c r="T267" s="27"/>
      <c r="U267" s="27"/>
      <c r="V267" s="26"/>
      <c r="W267" s="26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35"/>
      <c r="AK267" s="26"/>
      <c r="AL267" s="26"/>
      <c r="AM267" s="26"/>
      <c r="AN267" s="26"/>
      <c r="AO267" s="9"/>
      <c r="AP267" s="9"/>
      <c r="AQ267" s="9"/>
      <c r="AR267" s="9"/>
      <c r="AS267" s="26"/>
      <c r="AT267" s="26"/>
      <c r="AU267" s="26"/>
    </row>
    <row r="268" ht="21.0" customHeight="1">
      <c r="A268" s="26"/>
      <c r="B268" s="26"/>
      <c r="C268" s="27"/>
      <c r="D268" s="28"/>
      <c r="E268" s="2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0"/>
      <c r="T268" s="27"/>
      <c r="U268" s="27"/>
      <c r="V268" s="26"/>
      <c r="W268" s="26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35"/>
      <c r="AK268" s="26"/>
      <c r="AL268" s="26"/>
      <c r="AM268" s="26"/>
      <c r="AN268" s="26"/>
      <c r="AO268" s="9"/>
      <c r="AP268" s="9"/>
      <c r="AQ268" s="9"/>
      <c r="AR268" s="9"/>
      <c r="AS268" s="26"/>
      <c r="AT268" s="26"/>
      <c r="AU268" s="26"/>
    </row>
    <row r="269" ht="21.0" customHeight="1">
      <c r="A269" s="26"/>
      <c r="B269" s="26"/>
      <c r="C269" s="27"/>
      <c r="D269" s="28"/>
      <c r="E269" s="2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0"/>
      <c r="T269" s="27"/>
      <c r="U269" s="27"/>
      <c r="V269" s="26"/>
      <c r="W269" s="26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35"/>
      <c r="AK269" s="26"/>
      <c r="AL269" s="26"/>
      <c r="AM269" s="26"/>
      <c r="AN269" s="26"/>
      <c r="AO269" s="9"/>
      <c r="AP269" s="9"/>
      <c r="AQ269" s="9"/>
      <c r="AR269" s="9"/>
      <c r="AS269" s="26"/>
      <c r="AT269" s="26"/>
      <c r="AU269" s="26"/>
    </row>
    <row r="270" ht="21.0" customHeight="1">
      <c r="A270" s="26"/>
      <c r="B270" s="26"/>
      <c r="C270" s="27"/>
      <c r="D270" s="28"/>
      <c r="E270" s="2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0"/>
      <c r="T270" s="27"/>
      <c r="U270" s="27"/>
      <c r="V270" s="26"/>
      <c r="W270" s="26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35"/>
      <c r="AK270" s="26"/>
      <c r="AL270" s="26"/>
      <c r="AM270" s="26"/>
      <c r="AN270" s="26"/>
      <c r="AO270" s="9"/>
      <c r="AP270" s="9"/>
      <c r="AQ270" s="9"/>
      <c r="AR270" s="9"/>
      <c r="AS270" s="26"/>
      <c r="AT270" s="26"/>
      <c r="AU270" s="26"/>
    </row>
    <row r="271" ht="21.0" customHeight="1">
      <c r="A271" s="26"/>
      <c r="B271" s="26"/>
      <c r="C271" s="27"/>
      <c r="D271" s="28"/>
      <c r="E271" s="2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0"/>
      <c r="T271" s="27"/>
      <c r="U271" s="27"/>
      <c r="V271" s="26"/>
      <c r="W271" s="26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35"/>
      <c r="AK271" s="26"/>
      <c r="AL271" s="26"/>
      <c r="AM271" s="26"/>
      <c r="AN271" s="26"/>
      <c r="AO271" s="9"/>
      <c r="AP271" s="9"/>
      <c r="AQ271" s="9"/>
      <c r="AR271" s="9"/>
      <c r="AS271" s="26"/>
      <c r="AT271" s="26"/>
      <c r="AU271" s="26"/>
    </row>
    <row r="272" ht="21.0" customHeight="1">
      <c r="A272" s="26"/>
      <c r="B272" s="26"/>
      <c r="C272" s="27"/>
      <c r="D272" s="28"/>
      <c r="E272" s="2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0"/>
      <c r="T272" s="27"/>
      <c r="U272" s="27"/>
      <c r="V272" s="26"/>
      <c r="W272" s="26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35"/>
      <c r="AK272" s="26"/>
      <c r="AL272" s="26"/>
      <c r="AM272" s="26"/>
      <c r="AN272" s="26"/>
      <c r="AO272" s="9"/>
      <c r="AP272" s="9"/>
      <c r="AQ272" s="9"/>
      <c r="AR272" s="9"/>
      <c r="AS272" s="26"/>
      <c r="AT272" s="26"/>
      <c r="AU272" s="26"/>
    </row>
    <row r="273" ht="21.0" customHeight="1">
      <c r="A273" s="26"/>
      <c r="B273" s="26"/>
      <c r="C273" s="27"/>
      <c r="D273" s="28"/>
      <c r="E273" s="2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0"/>
      <c r="T273" s="27"/>
      <c r="U273" s="27"/>
      <c r="V273" s="26"/>
      <c r="W273" s="26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35"/>
      <c r="AK273" s="26"/>
      <c r="AL273" s="26"/>
      <c r="AM273" s="26"/>
      <c r="AN273" s="26"/>
      <c r="AO273" s="9"/>
      <c r="AP273" s="9"/>
      <c r="AQ273" s="9"/>
      <c r="AR273" s="9"/>
      <c r="AS273" s="26"/>
      <c r="AT273" s="26"/>
      <c r="AU273" s="26"/>
    </row>
    <row r="274" ht="21.0" customHeight="1">
      <c r="A274" s="26"/>
      <c r="B274" s="26"/>
      <c r="C274" s="27"/>
      <c r="D274" s="28"/>
      <c r="E274" s="2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0"/>
      <c r="T274" s="27"/>
      <c r="U274" s="27"/>
      <c r="V274" s="26"/>
      <c r="W274" s="26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35"/>
      <c r="AK274" s="26"/>
      <c r="AL274" s="26"/>
      <c r="AM274" s="26"/>
      <c r="AN274" s="26"/>
      <c r="AO274" s="9"/>
      <c r="AP274" s="9"/>
      <c r="AQ274" s="9"/>
      <c r="AR274" s="9"/>
      <c r="AS274" s="26"/>
      <c r="AT274" s="26"/>
      <c r="AU274" s="26"/>
    </row>
    <row r="275" ht="21.0" customHeight="1">
      <c r="A275" s="26"/>
      <c r="B275" s="26"/>
      <c r="C275" s="27"/>
      <c r="D275" s="28"/>
      <c r="E275" s="2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0"/>
      <c r="T275" s="27"/>
      <c r="U275" s="27"/>
      <c r="V275" s="26"/>
      <c r="W275" s="26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35"/>
      <c r="AK275" s="26"/>
      <c r="AL275" s="26"/>
      <c r="AM275" s="26"/>
      <c r="AN275" s="26"/>
      <c r="AO275" s="9"/>
      <c r="AP275" s="9"/>
      <c r="AQ275" s="9"/>
      <c r="AR275" s="9"/>
      <c r="AS275" s="26"/>
      <c r="AT275" s="26"/>
      <c r="AU275" s="26"/>
    </row>
    <row r="276" ht="21.0" customHeight="1">
      <c r="A276" s="26"/>
      <c r="B276" s="26"/>
      <c r="C276" s="27"/>
      <c r="D276" s="28"/>
      <c r="E276" s="2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0"/>
      <c r="T276" s="27"/>
      <c r="U276" s="27"/>
      <c r="V276" s="26"/>
      <c r="W276" s="26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35"/>
      <c r="AK276" s="26"/>
      <c r="AL276" s="26"/>
      <c r="AM276" s="26"/>
      <c r="AN276" s="26"/>
      <c r="AO276" s="9"/>
      <c r="AP276" s="9"/>
      <c r="AQ276" s="9"/>
      <c r="AR276" s="9"/>
      <c r="AS276" s="26"/>
      <c r="AT276" s="26"/>
      <c r="AU276" s="26"/>
    </row>
    <row r="277" ht="21.0" customHeight="1">
      <c r="A277" s="26"/>
      <c r="B277" s="26"/>
      <c r="C277" s="27"/>
      <c r="D277" s="28"/>
      <c r="E277" s="2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0"/>
      <c r="T277" s="27"/>
      <c r="U277" s="27"/>
      <c r="V277" s="26"/>
      <c r="W277" s="26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35"/>
      <c r="AK277" s="26"/>
      <c r="AL277" s="26"/>
      <c r="AM277" s="26"/>
      <c r="AN277" s="26"/>
      <c r="AO277" s="9"/>
      <c r="AP277" s="9"/>
      <c r="AQ277" s="9"/>
      <c r="AR277" s="9"/>
      <c r="AS277" s="26"/>
      <c r="AT277" s="26"/>
      <c r="AU277" s="26"/>
    </row>
    <row r="278" ht="21.0" customHeight="1">
      <c r="A278" s="26"/>
      <c r="B278" s="26"/>
      <c r="C278" s="27"/>
      <c r="D278" s="28"/>
      <c r="E278" s="2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0"/>
      <c r="T278" s="27"/>
      <c r="U278" s="27"/>
      <c r="V278" s="26"/>
      <c r="W278" s="26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35"/>
      <c r="AK278" s="26"/>
      <c r="AL278" s="26"/>
      <c r="AM278" s="26"/>
      <c r="AN278" s="26"/>
      <c r="AO278" s="9"/>
      <c r="AP278" s="9"/>
      <c r="AQ278" s="9"/>
      <c r="AR278" s="9"/>
      <c r="AS278" s="26"/>
      <c r="AT278" s="26"/>
      <c r="AU278" s="26"/>
    </row>
    <row r="279" ht="21.0" customHeight="1">
      <c r="A279" s="26"/>
      <c r="B279" s="26"/>
      <c r="C279" s="27"/>
      <c r="D279" s="28"/>
      <c r="E279" s="2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0"/>
      <c r="T279" s="27"/>
      <c r="U279" s="27"/>
      <c r="V279" s="26"/>
      <c r="W279" s="26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35"/>
      <c r="AK279" s="26"/>
      <c r="AL279" s="26"/>
      <c r="AM279" s="26"/>
      <c r="AN279" s="26"/>
      <c r="AO279" s="9"/>
      <c r="AP279" s="9"/>
      <c r="AQ279" s="9"/>
      <c r="AR279" s="9"/>
      <c r="AS279" s="26"/>
      <c r="AT279" s="26"/>
      <c r="AU279" s="26"/>
    </row>
    <row r="280" ht="21.0" customHeight="1">
      <c r="A280" s="26"/>
      <c r="B280" s="26"/>
      <c r="C280" s="27"/>
      <c r="D280" s="28"/>
      <c r="E280" s="2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0"/>
      <c r="T280" s="27"/>
      <c r="U280" s="27"/>
      <c r="V280" s="26"/>
      <c r="W280" s="26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35"/>
      <c r="AK280" s="26"/>
      <c r="AL280" s="26"/>
      <c r="AM280" s="26"/>
      <c r="AN280" s="26"/>
      <c r="AO280" s="9"/>
      <c r="AP280" s="9"/>
      <c r="AQ280" s="9"/>
      <c r="AR280" s="9"/>
      <c r="AS280" s="26"/>
      <c r="AT280" s="26"/>
      <c r="AU280" s="26"/>
    </row>
    <row r="281" ht="21.0" customHeight="1">
      <c r="A281" s="26"/>
      <c r="B281" s="26"/>
      <c r="C281" s="27"/>
      <c r="D281" s="28"/>
      <c r="E281" s="2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0"/>
      <c r="T281" s="27"/>
      <c r="U281" s="27"/>
      <c r="V281" s="26"/>
      <c r="W281" s="26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35"/>
      <c r="AK281" s="26"/>
      <c r="AL281" s="26"/>
      <c r="AM281" s="26"/>
      <c r="AN281" s="26"/>
      <c r="AO281" s="9"/>
      <c r="AP281" s="9"/>
      <c r="AQ281" s="9"/>
      <c r="AR281" s="9"/>
      <c r="AS281" s="26"/>
      <c r="AT281" s="26"/>
      <c r="AU281" s="26"/>
    </row>
    <row r="282" ht="21.0" customHeight="1">
      <c r="A282" s="26"/>
      <c r="B282" s="26"/>
      <c r="C282" s="27"/>
      <c r="D282" s="28"/>
      <c r="E282" s="2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0"/>
      <c r="T282" s="27"/>
      <c r="U282" s="27"/>
      <c r="V282" s="26"/>
      <c r="W282" s="26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35"/>
      <c r="AK282" s="26"/>
      <c r="AL282" s="26"/>
      <c r="AM282" s="26"/>
      <c r="AN282" s="26"/>
      <c r="AO282" s="9"/>
      <c r="AP282" s="9"/>
      <c r="AQ282" s="9"/>
      <c r="AR282" s="9"/>
      <c r="AS282" s="26"/>
      <c r="AT282" s="26"/>
      <c r="AU282" s="26"/>
    </row>
    <row r="283" ht="21.0" customHeight="1">
      <c r="A283" s="26"/>
      <c r="B283" s="26"/>
      <c r="C283" s="27"/>
      <c r="D283" s="28"/>
      <c r="E283" s="2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0"/>
      <c r="T283" s="27"/>
      <c r="U283" s="27"/>
      <c r="V283" s="26"/>
      <c r="W283" s="26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35"/>
      <c r="AK283" s="26"/>
      <c r="AL283" s="26"/>
      <c r="AM283" s="26"/>
      <c r="AN283" s="26"/>
      <c r="AO283" s="9"/>
      <c r="AP283" s="9"/>
      <c r="AQ283" s="9"/>
      <c r="AR283" s="9"/>
      <c r="AS283" s="26"/>
      <c r="AT283" s="26"/>
      <c r="AU283" s="26"/>
    </row>
    <row r="284" ht="21.0" customHeight="1">
      <c r="A284" s="26"/>
      <c r="B284" s="26"/>
      <c r="C284" s="27"/>
      <c r="D284" s="28"/>
      <c r="E284" s="2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0"/>
      <c r="T284" s="27"/>
      <c r="U284" s="27"/>
      <c r="V284" s="26"/>
      <c r="W284" s="26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35"/>
      <c r="AK284" s="26"/>
      <c r="AL284" s="26"/>
      <c r="AM284" s="26"/>
      <c r="AN284" s="26"/>
      <c r="AO284" s="9"/>
      <c r="AP284" s="9"/>
      <c r="AQ284" s="9"/>
      <c r="AR284" s="9"/>
      <c r="AS284" s="26"/>
      <c r="AT284" s="26"/>
      <c r="AU284" s="26"/>
    </row>
    <row r="285" ht="21.0" customHeight="1">
      <c r="A285" s="26"/>
      <c r="B285" s="26"/>
      <c r="C285" s="27"/>
      <c r="D285" s="28"/>
      <c r="E285" s="2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0"/>
      <c r="T285" s="27"/>
      <c r="U285" s="27"/>
      <c r="V285" s="26"/>
      <c r="W285" s="26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35"/>
      <c r="AK285" s="26"/>
      <c r="AL285" s="26"/>
      <c r="AM285" s="26"/>
      <c r="AN285" s="26"/>
      <c r="AO285" s="9"/>
      <c r="AP285" s="9"/>
      <c r="AQ285" s="9"/>
      <c r="AR285" s="9"/>
      <c r="AS285" s="26"/>
      <c r="AT285" s="26"/>
      <c r="AU285" s="26"/>
    </row>
    <row r="286" ht="21.0" customHeight="1">
      <c r="A286" s="26"/>
      <c r="B286" s="26"/>
      <c r="C286" s="27"/>
      <c r="D286" s="28"/>
      <c r="E286" s="2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0"/>
      <c r="T286" s="27"/>
      <c r="U286" s="27"/>
      <c r="V286" s="26"/>
      <c r="W286" s="26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35"/>
      <c r="AK286" s="26"/>
      <c r="AL286" s="26"/>
      <c r="AM286" s="26"/>
      <c r="AN286" s="26"/>
      <c r="AO286" s="9"/>
      <c r="AP286" s="9"/>
      <c r="AQ286" s="9"/>
      <c r="AR286" s="9"/>
      <c r="AS286" s="26"/>
      <c r="AT286" s="26"/>
      <c r="AU286" s="26"/>
    </row>
    <row r="287" ht="21.0" customHeight="1">
      <c r="A287" s="26"/>
      <c r="B287" s="26"/>
      <c r="C287" s="27"/>
      <c r="D287" s="28"/>
      <c r="E287" s="2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0"/>
      <c r="T287" s="27"/>
      <c r="U287" s="27"/>
      <c r="V287" s="26"/>
      <c r="W287" s="26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35"/>
      <c r="AK287" s="26"/>
      <c r="AL287" s="26"/>
      <c r="AM287" s="26"/>
      <c r="AN287" s="26"/>
      <c r="AO287" s="9"/>
      <c r="AP287" s="9"/>
      <c r="AQ287" s="9"/>
      <c r="AR287" s="9"/>
      <c r="AS287" s="26"/>
      <c r="AT287" s="26"/>
      <c r="AU287" s="26"/>
    </row>
    <row r="288" ht="21.0" customHeight="1">
      <c r="A288" s="26"/>
      <c r="B288" s="26"/>
      <c r="C288" s="27"/>
      <c r="D288" s="28"/>
      <c r="E288" s="2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0"/>
      <c r="T288" s="27"/>
      <c r="U288" s="27"/>
      <c r="V288" s="26"/>
      <c r="W288" s="26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35"/>
      <c r="AK288" s="26"/>
      <c r="AL288" s="26"/>
      <c r="AM288" s="26"/>
      <c r="AN288" s="26"/>
      <c r="AO288" s="9"/>
      <c r="AP288" s="9"/>
      <c r="AQ288" s="9"/>
      <c r="AR288" s="9"/>
      <c r="AS288" s="26"/>
      <c r="AT288" s="26"/>
      <c r="AU288" s="26"/>
    </row>
    <row r="289" ht="21.0" customHeight="1">
      <c r="A289" s="26"/>
      <c r="B289" s="26"/>
      <c r="C289" s="27"/>
      <c r="D289" s="28"/>
      <c r="E289" s="2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0"/>
      <c r="T289" s="27"/>
      <c r="U289" s="27"/>
      <c r="V289" s="26"/>
      <c r="W289" s="26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35"/>
      <c r="AK289" s="26"/>
      <c r="AL289" s="26"/>
      <c r="AM289" s="26"/>
      <c r="AN289" s="26"/>
      <c r="AO289" s="9"/>
      <c r="AP289" s="9"/>
      <c r="AQ289" s="9"/>
      <c r="AR289" s="9"/>
      <c r="AS289" s="26"/>
      <c r="AT289" s="26"/>
      <c r="AU289" s="26"/>
    </row>
    <row r="290" ht="21.0" customHeight="1">
      <c r="A290" s="26"/>
      <c r="B290" s="26"/>
      <c r="C290" s="27"/>
      <c r="D290" s="28"/>
      <c r="E290" s="2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0"/>
      <c r="T290" s="27"/>
      <c r="U290" s="27"/>
      <c r="V290" s="26"/>
      <c r="W290" s="26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35"/>
      <c r="AK290" s="26"/>
      <c r="AL290" s="26"/>
      <c r="AM290" s="26"/>
      <c r="AN290" s="26"/>
      <c r="AO290" s="9"/>
      <c r="AP290" s="9"/>
      <c r="AQ290" s="9"/>
      <c r="AR290" s="9"/>
      <c r="AS290" s="26"/>
      <c r="AT290" s="26"/>
      <c r="AU290" s="26"/>
    </row>
    <row r="291" ht="21.0" customHeight="1">
      <c r="A291" s="26"/>
      <c r="B291" s="26"/>
      <c r="C291" s="27"/>
      <c r="D291" s="28"/>
      <c r="E291" s="2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0"/>
      <c r="T291" s="27"/>
      <c r="U291" s="27"/>
      <c r="V291" s="26"/>
      <c r="W291" s="26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35"/>
      <c r="AK291" s="26"/>
      <c r="AL291" s="26"/>
      <c r="AM291" s="26"/>
      <c r="AN291" s="26"/>
      <c r="AO291" s="9"/>
      <c r="AP291" s="9"/>
      <c r="AQ291" s="9"/>
      <c r="AR291" s="9"/>
      <c r="AS291" s="26"/>
      <c r="AT291" s="26"/>
      <c r="AU291" s="26"/>
    </row>
    <row r="292" ht="21.0" customHeight="1">
      <c r="A292" s="26"/>
      <c r="B292" s="26"/>
      <c r="C292" s="27"/>
      <c r="D292" s="28"/>
      <c r="E292" s="2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0"/>
      <c r="T292" s="27"/>
      <c r="U292" s="27"/>
      <c r="V292" s="26"/>
      <c r="W292" s="26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35"/>
      <c r="AK292" s="26"/>
      <c r="AL292" s="26"/>
      <c r="AM292" s="26"/>
      <c r="AN292" s="26"/>
      <c r="AO292" s="9"/>
      <c r="AP292" s="9"/>
      <c r="AQ292" s="9"/>
      <c r="AR292" s="9"/>
      <c r="AS292" s="26"/>
      <c r="AT292" s="26"/>
      <c r="AU292" s="26"/>
    </row>
    <row r="293" ht="21.0" customHeight="1">
      <c r="A293" s="26"/>
      <c r="B293" s="26"/>
      <c r="C293" s="27"/>
      <c r="D293" s="28"/>
      <c r="E293" s="2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0"/>
      <c r="T293" s="27"/>
      <c r="U293" s="27"/>
      <c r="V293" s="26"/>
      <c r="W293" s="26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35"/>
      <c r="AK293" s="26"/>
      <c r="AL293" s="26"/>
      <c r="AM293" s="26"/>
      <c r="AN293" s="26"/>
      <c r="AO293" s="9"/>
      <c r="AP293" s="9"/>
      <c r="AQ293" s="9"/>
      <c r="AR293" s="9"/>
      <c r="AS293" s="26"/>
      <c r="AT293" s="26"/>
      <c r="AU293" s="26"/>
    </row>
    <row r="294" ht="21.0" customHeight="1">
      <c r="A294" s="26"/>
      <c r="B294" s="26"/>
      <c r="C294" s="27"/>
      <c r="D294" s="28"/>
      <c r="E294" s="2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0"/>
      <c r="T294" s="27"/>
      <c r="U294" s="27"/>
      <c r="V294" s="26"/>
      <c r="W294" s="26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35"/>
      <c r="AK294" s="26"/>
      <c r="AL294" s="26"/>
      <c r="AM294" s="26"/>
      <c r="AN294" s="26"/>
      <c r="AO294" s="9"/>
      <c r="AP294" s="9"/>
      <c r="AQ294" s="9"/>
      <c r="AR294" s="9"/>
      <c r="AS294" s="26"/>
      <c r="AT294" s="26"/>
      <c r="AU294" s="26"/>
    </row>
    <row r="295" ht="21.0" customHeight="1">
      <c r="A295" s="26"/>
      <c r="B295" s="26"/>
      <c r="C295" s="27"/>
      <c r="D295" s="28"/>
      <c r="E295" s="2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0"/>
      <c r="T295" s="27"/>
      <c r="U295" s="27"/>
      <c r="V295" s="26"/>
      <c r="W295" s="26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35"/>
      <c r="AK295" s="26"/>
      <c r="AL295" s="26"/>
      <c r="AM295" s="26"/>
      <c r="AN295" s="26"/>
      <c r="AO295" s="9"/>
      <c r="AP295" s="9"/>
      <c r="AQ295" s="9"/>
      <c r="AR295" s="9"/>
      <c r="AS295" s="26"/>
      <c r="AT295" s="26"/>
      <c r="AU295" s="26"/>
    </row>
    <row r="296" ht="21.0" customHeight="1">
      <c r="A296" s="26"/>
      <c r="B296" s="26"/>
      <c r="C296" s="27"/>
      <c r="D296" s="28"/>
      <c r="E296" s="2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0"/>
      <c r="T296" s="27"/>
      <c r="U296" s="27"/>
      <c r="V296" s="26"/>
      <c r="W296" s="26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35"/>
      <c r="AK296" s="26"/>
      <c r="AL296" s="26"/>
      <c r="AM296" s="26"/>
      <c r="AN296" s="26"/>
      <c r="AO296" s="9"/>
      <c r="AP296" s="9"/>
      <c r="AQ296" s="9"/>
      <c r="AR296" s="9"/>
      <c r="AS296" s="26"/>
      <c r="AT296" s="26"/>
      <c r="AU296" s="26"/>
    </row>
    <row r="297" ht="21.0" customHeight="1">
      <c r="A297" s="26"/>
      <c r="B297" s="26"/>
      <c r="C297" s="27"/>
      <c r="D297" s="28"/>
      <c r="E297" s="2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0"/>
      <c r="T297" s="27"/>
      <c r="U297" s="27"/>
      <c r="V297" s="26"/>
      <c r="W297" s="26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35"/>
      <c r="AK297" s="26"/>
      <c r="AL297" s="26"/>
      <c r="AM297" s="26"/>
      <c r="AN297" s="26"/>
      <c r="AO297" s="9"/>
      <c r="AP297" s="9"/>
      <c r="AQ297" s="9"/>
      <c r="AR297" s="9"/>
      <c r="AS297" s="26"/>
      <c r="AT297" s="26"/>
      <c r="AU297" s="26"/>
    </row>
    <row r="298" ht="21.0" customHeight="1">
      <c r="A298" s="26"/>
      <c r="B298" s="26"/>
      <c r="C298" s="27"/>
      <c r="D298" s="28"/>
      <c r="E298" s="2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0"/>
      <c r="T298" s="27"/>
      <c r="U298" s="27"/>
      <c r="V298" s="26"/>
      <c r="W298" s="26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35"/>
      <c r="AK298" s="26"/>
      <c r="AL298" s="26"/>
      <c r="AM298" s="26"/>
      <c r="AN298" s="26"/>
      <c r="AO298" s="9"/>
      <c r="AP298" s="9"/>
      <c r="AQ298" s="9"/>
      <c r="AR298" s="9"/>
      <c r="AS298" s="26"/>
      <c r="AT298" s="26"/>
      <c r="AU298" s="26"/>
    </row>
    <row r="299" ht="21.0" customHeight="1">
      <c r="A299" s="26"/>
      <c r="B299" s="26"/>
      <c r="C299" s="27"/>
      <c r="D299" s="28"/>
      <c r="E299" s="2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0"/>
      <c r="T299" s="27"/>
      <c r="U299" s="27"/>
      <c r="V299" s="26"/>
      <c r="W299" s="26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35"/>
      <c r="AK299" s="26"/>
      <c r="AL299" s="26"/>
      <c r="AM299" s="26"/>
      <c r="AN299" s="26"/>
      <c r="AO299" s="9"/>
      <c r="AP299" s="9"/>
      <c r="AQ299" s="9"/>
      <c r="AR299" s="9"/>
      <c r="AS299" s="26"/>
      <c r="AT299" s="26"/>
      <c r="AU299" s="26"/>
    </row>
    <row r="300" ht="21.0" customHeight="1">
      <c r="A300" s="26"/>
      <c r="B300" s="26"/>
      <c r="C300" s="27"/>
      <c r="D300" s="28"/>
      <c r="E300" s="2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0"/>
      <c r="T300" s="27"/>
      <c r="U300" s="27"/>
      <c r="V300" s="26"/>
      <c r="W300" s="26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35"/>
      <c r="AK300" s="26"/>
      <c r="AL300" s="26"/>
      <c r="AM300" s="26"/>
      <c r="AN300" s="26"/>
      <c r="AO300" s="9"/>
      <c r="AP300" s="9"/>
      <c r="AQ300" s="9"/>
      <c r="AR300" s="9"/>
      <c r="AS300" s="26"/>
      <c r="AT300" s="26"/>
      <c r="AU300" s="26"/>
    </row>
    <row r="301" ht="21.0" customHeight="1">
      <c r="A301" s="26"/>
      <c r="B301" s="26"/>
      <c r="C301" s="27"/>
      <c r="D301" s="28"/>
      <c r="E301" s="2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0"/>
      <c r="T301" s="27"/>
      <c r="U301" s="27"/>
      <c r="V301" s="26"/>
      <c r="W301" s="26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35"/>
      <c r="AK301" s="26"/>
      <c r="AL301" s="26"/>
      <c r="AM301" s="26"/>
      <c r="AN301" s="26"/>
      <c r="AO301" s="9"/>
      <c r="AP301" s="9"/>
      <c r="AQ301" s="9"/>
      <c r="AR301" s="9"/>
      <c r="AS301" s="26"/>
      <c r="AT301" s="26"/>
      <c r="AU301" s="26"/>
    </row>
    <row r="302" ht="21.0" customHeight="1">
      <c r="A302" s="26"/>
      <c r="B302" s="26"/>
      <c r="C302" s="27"/>
      <c r="D302" s="28"/>
      <c r="E302" s="2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0"/>
      <c r="T302" s="27"/>
      <c r="U302" s="27"/>
      <c r="V302" s="26"/>
      <c r="W302" s="26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35"/>
      <c r="AK302" s="26"/>
      <c r="AL302" s="26"/>
      <c r="AM302" s="26"/>
      <c r="AN302" s="26"/>
      <c r="AO302" s="9"/>
      <c r="AP302" s="9"/>
      <c r="AQ302" s="9"/>
      <c r="AR302" s="9"/>
      <c r="AS302" s="26"/>
      <c r="AT302" s="26"/>
      <c r="AU302" s="26"/>
    </row>
    <row r="303" ht="21.0" customHeight="1">
      <c r="A303" s="26"/>
      <c r="B303" s="26"/>
      <c r="C303" s="27"/>
      <c r="D303" s="28"/>
      <c r="E303" s="2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0"/>
      <c r="T303" s="27"/>
      <c r="U303" s="27"/>
      <c r="V303" s="26"/>
      <c r="W303" s="26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35"/>
      <c r="AK303" s="26"/>
      <c r="AL303" s="26"/>
      <c r="AM303" s="26"/>
      <c r="AN303" s="26"/>
      <c r="AO303" s="9"/>
      <c r="AP303" s="9"/>
      <c r="AQ303" s="9"/>
      <c r="AR303" s="9"/>
      <c r="AS303" s="26"/>
      <c r="AT303" s="26"/>
      <c r="AU303" s="26"/>
    </row>
    <row r="304" ht="21.0" customHeight="1">
      <c r="A304" s="26"/>
      <c r="B304" s="26"/>
      <c r="C304" s="27"/>
      <c r="D304" s="28"/>
      <c r="E304" s="2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0"/>
      <c r="T304" s="27"/>
      <c r="U304" s="27"/>
      <c r="V304" s="26"/>
      <c r="W304" s="26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35"/>
      <c r="AK304" s="26"/>
      <c r="AL304" s="26"/>
      <c r="AM304" s="26"/>
      <c r="AN304" s="26"/>
      <c r="AO304" s="9"/>
      <c r="AP304" s="9"/>
      <c r="AQ304" s="9"/>
      <c r="AR304" s="9"/>
      <c r="AS304" s="26"/>
      <c r="AT304" s="26"/>
      <c r="AU304" s="26"/>
    </row>
    <row r="305" ht="21.0" customHeight="1">
      <c r="A305" s="26"/>
      <c r="B305" s="26"/>
      <c r="C305" s="27"/>
      <c r="D305" s="28"/>
      <c r="E305" s="2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0"/>
      <c r="T305" s="27"/>
      <c r="U305" s="27"/>
      <c r="V305" s="26"/>
      <c r="W305" s="26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35"/>
      <c r="AK305" s="26"/>
      <c r="AL305" s="26"/>
      <c r="AM305" s="26"/>
      <c r="AN305" s="26"/>
      <c r="AO305" s="9"/>
      <c r="AP305" s="9"/>
      <c r="AQ305" s="9"/>
      <c r="AR305" s="9"/>
      <c r="AS305" s="26"/>
      <c r="AT305" s="26"/>
      <c r="AU305" s="26"/>
    </row>
    <row r="306" ht="21.0" customHeight="1">
      <c r="A306" s="26"/>
      <c r="B306" s="26"/>
      <c r="C306" s="27"/>
      <c r="D306" s="28"/>
      <c r="E306" s="2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0"/>
      <c r="T306" s="27"/>
      <c r="U306" s="27"/>
      <c r="V306" s="26"/>
      <c r="W306" s="26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35"/>
      <c r="AK306" s="26"/>
      <c r="AL306" s="26"/>
      <c r="AM306" s="26"/>
      <c r="AN306" s="26"/>
      <c r="AO306" s="9"/>
      <c r="AP306" s="9"/>
      <c r="AQ306" s="9"/>
      <c r="AR306" s="9"/>
      <c r="AS306" s="26"/>
      <c r="AT306" s="26"/>
      <c r="AU306" s="26"/>
    </row>
    <row r="307" ht="21.0" customHeight="1">
      <c r="A307" s="26"/>
      <c r="B307" s="26"/>
      <c r="C307" s="27"/>
      <c r="D307" s="28"/>
      <c r="E307" s="2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0"/>
      <c r="T307" s="27"/>
      <c r="U307" s="27"/>
      <c r="V307" s="26"/>
      <c r="W307" s="26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35"/>
      <c r="AK307" s="26"/>
      <c r="AL307" s="26"/>
      <c r="AM307" s="26"/>
      <c r="AN307" s="26"/>
      <c r="AO307" s="9"/>
      <c r="AP307" s="9"/>
      <c r="AQ307" s="9"/>
      <c r="AR307" s="9"/>
      <c r="AS307" s="26"/>
      <c r="AT307" s="26"/>
      <c r="AU307" s="26"/>
    </row>
    <row r="308" ht="21.0" customHeight="1">
      <c r="A308" s="26"/>
      <c r="B308" s="26"/>
      <c r="C308" s="27"/>
      <c r="D308" s="28"/>
      <c r="E308" s="2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0"/>
      <c r="T308" s="27"/>
      <c r="U308" s="27"/>
      <c r="V308" s="26"/>
      <c r="W308" s="26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35"/>
      <c r="AK308" s="26"/>
      <c r="AL308" s="26"/>
      <c r="AM308" s="26"/>
      <c r="AN308" s="26"/>
      <c r="AO308" s="9"/>
      <c r="AP308" s="9"/>
      <c r="AQ308" s="9"/>
      <c r="AR308" s="9"/>
      <c r="AS308" s="26"/>
      <c r="AT308" s="26"/>
      <c r="AU308" s="26"/>
    </row>
    <row r="309" ht="21.0" customHeight="1">
      <c r="A309" s="26"/>
      <c r="B309" s="26"/>
      <c r="C309" s="27"/>
      <c r="D309" s="28"/>
      <c r="E309" s="2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0"/>
      <c r="T309" s="27"/>
      <c r="U309" s="27"/>
      <c r="V309" s="26"/>
      <c r="W309" s="26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35"/>
      <c r="AK309" s="26"/>
      <c r="AL309" s="26"/>
      <c r="AM309" s="26"/>
      <c r="AN309" s="26"/>
      <c r="AO309" s="9"/>
      <c r="AP309" s="9"/>
      <c r="AQ309" s="9"/>
      <c r="AR309" s="9"/>
      <c r="AS309" s="26"/>
      <c r="AT309" s="26"/>
      <c r="AU309" s="26"/>
    </row>
    <row r="310" ht="21.0" customHeight="1">
      <c r="A310" s="26"/>
      <c r="B310" s="26"/>
      <c r="C310" s="27"/>
      <c r="D310" s="28"/>
      <c r="E310" s="2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0"/>
      <c r="T310" s="27"/>
      <c r="U310" s="27"/>
      <c r="V310" s="26"/>
      <c r="W310" s="26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35"/>
      <c r="AK310" s="26"/>
      <c r="AL310" s="26"/>
      <c r="AM310" s="26"/>
      <c r="AN310" s="26"/>
      <c r="AO310" s="9"/>
      <c r="AP310" s="9"/>
      <c r="AQ310" s="9"/>
      <c r="AR310" s="9"/>
      <c r="AS310" s="26"/>
      <c r="AT310" s="26"/>
      <c r="AU310" s="26"/>
    </row>
    <row r="311" ht="21.0" customHeight="1">
      <c r="A311" s="26"/>
      <c r="B311" s="26"/>
      <c r="C311" s="27"/>
      <c r="D311" s="28"/>
      <c r="E311" s="2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0"/>
      <c r="T311" s="27"/>
      <c r="U311" s="27"/>
      <c r="V311" s="26"/>
      <c r="W311" s="26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35"/>
      <c r="AK311" s="26"/>
      <c r="AL311" s="26"/>
      <c r="AM311" s="26"/>
      <c r="AN311" s="26"/>
      <c r="AO311" s="9"/>
      <c r="AP311" s="9"/>
      <c r="AQ311" s="9"/>
      <c r="AR311" s="9"/>
      <c r="AS311" s="26"/>
      <c r="AT311" s="26"/>
      <c r="AU311" s="26"/>
    </row>
    <row r="312" ht="21.0" customHeight="1">
      <c r="A312" s="26"/>
      <c r="B312" s="26"/>
      <c r="C312" s="27"/>
      <c r="D312" s="28"/>
      <c r="E312" s="2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0"/>
      <c r="T312" s="27"/>
      <c r="U312" s="27"/>
      <c r="V312" s="26"/>
      <c r="W312" s="26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35"/>
      <c r="AK312" s="26"/>
      <c r="AL312" s="26"/>
      <c r="AM312" s="26"/>
      <c r="AN312" s="26"/>
      <c r="AO312" s="9"/>
      <c r="AP312" s="9"/>
      <c r="AQ312" s="9"/>
      <c r="AR312" s="9"/>
      <c r="AS312" s="26"/>
      <c r="AT312" s="26"/>
      <c r="AU312" s="26"/>
    </row>
    <row r="313" ht="21.0" customHeight="1">
      <c r="A313" s="26"/>
      <c r="B313" s="26"/>
      <c r="C313" s="27"/>
      <c r="D313" s="28"/>
      <c r="E313" s="2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0"/>
      <c r="T313" s="27"/>
      <c r="U313" s="27"/>
      <c r="V313" s="26"/>
      <c r="W313" s="26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35"/>
      <c r="AK313" s="26"/>
      <c r="AL313" s="26"/>
      <c r="AM313" s="26"/>
      <c r="AN313" s="26"/>
      <c r="AO313" s="9"/>
      <c r="AP313" s="9"/>
      <c r="AQ313" s="9"/>
      <c r="AR313" s="9"/>
      <c r="AS313" s="26"/>
      <c r="AT313" s="26"/>
      <c r="AU313" s="26"/>
    </row>
    <row r="314" ht="21.0" customHeight="1">
      <c r="A314" s="26"/>
      <c r="B314" s="26"/>
      <c r="C314" s="27"/>
      <c r="D314" s="28"/>
      <c r="E314" s="2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0"/>
      <c r="T314" s="27"/>
      <c r="U314" s="27"/>
      <c r="V314" s="26"/>
      <c r="W314" s="26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35"/>
      <c r="AK314" s="26"/>
      <c r="AL314" s="26"/>
      <c r="AM314" s="26"/>
      <c r="AN314" s="26"/>
      <c r="AO314" s="9"/>
      <c r="AP314" s="9"/>
      <c r="AQ314" s="9"/>
      <c r="AR314" s="9"/>
      <c r="AS314" s="26"/>
      <c r="AT314" s="26"/>
      <c r="AU314" s="26"/>
    </row>
    <row r="315" ht="21.0" customHeight="1">
      <c r="A315" s="26"/>
      <c r="B315" s="26"/>
      <c r="C315" s="27"/>
      <c r="D315" s="28"/>
      <c r="E315" s="2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0"/>
      <c r="T315" s="27"/>
      <c r="U315" s="27"/>
      <c r="V315" s="26"/>
      <c r="W315" s="26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35"/>
      <c r="AK315" s="26"/>
      <c r="AL315" s="26"/>
      <c r="AM315" s="26"/>
      <c r="AN315" s="26"/>
      <c r="AO315" s="9"/>
      <c r="AP315" s="9"/>
      <c r="AQ315" s="9"/>
      <c r="AR315" s="9"/>
      <c r="AS315" s="26"/>
      <c r="AT315" s="26"/>
      <c r="AU315" s="26"/>
    </row>
    <row r="316" ht="21.0" customHeight="1">
      <c r="A316" s="26"/>
      <c r="B316" s="26"/>
      <c r="C316" s="27"/>
      <c r="D316" s="28"/>
      <c r="E316" s="2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0"/>
      <c r="T316" s="27"/>
      <c r="U316" s="27"/>
      <c r="V316" s="26"/>
      <c r="W316" s="26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35"/>
      <c r="AK316" s="26"/>
      <c r="AL316" s="26"/>
      <c r="AM316" s="26"/>
      <c r="AN316" s="26"/>
      <c r="AO316" s="9"/>
      <c r="AP316" s="9"/>
      <c r="AQ316" s="9"/>
      <c r="AR316" s="9"/>
      <c r="AS316" s="26"/>
      <c r="AT316" s="26"/>
      <c r="AU316" s="26"/>
    </row>
    <row r="317" ht="21.0" customHeight="1">
      <c r="A317" s="26"/>
      <c r="B317" s="26"/>
      <c r="C317" s="27"/>
      <c r="D317" s="28"/>
      <c r="E317" s="2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0"/>
      <c r="T317" s="27"/>
      <c r="U317" s="27"/>
      <c r="V317" s="26"/>
      <c r="W317" s="26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35"/>
      <c r="AK317" s="26"/>
      <c r="AL317" s="26"/>
      <c r="AM317" s="26"/>
      <c r="AN317" s="26"/>
      <c r="AO317" s="9"/>
      <c r="AP317" s="9"/>
      <c r="AQ317" s="9"/>
      <c r="AR317" s="9"/>
      <c r="AS317" s="26"/>
      <c r="AT317" s="26"/>
      <c r="AU317" s="26"/>
    </row>
    <row r="318" ht="21.0" customHeight="1">
      <c r="A318" s="26"/>
      <c r="B318" s="26"/>
      <c r="C318" s="27"/>
      <c r="D318" s="28"/>
      <c r="E318" s="2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0"/>
      <c r="T318" s="27"/>
      <c r="U318" s="27"/>
      <c r="V318" s="26"/>
      <c r="W318" s="26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35"/>
      <c r="AK318" s="26"/>
      <c r="AL318" s="26"/>
      <c r="AM318" s="26"/>
      <c r="AN318" s="26"/>
      <c r="AO318" s="9"/>
      <c r="AP318" s="9"/>
      <c r="AQ318" s="9"/>
      <c r="AR318" s="9"/>
      <c r="AS318" s="26"/>
      <c r="AT318" s="26"/>
      <c r="AU318" s="26"/>
    </row>
    <row r="319" ht="21.0" customHeight="1">
      <c r="A319" s="26"/>
      <c r="B319" s="26"/>
      <c r="C319" s="27"/>
      <c r="D319" s="28"/>
      <c r="E319" s="2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0"/>
      <c r="T319" s="27"/>
      <c r="U319" s="27"/>
      <c r="V319" s="26"/>
      <c r="W319" s="26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35"/>
      <c r="AK319" s="26"/>
      <c r="AL319" s="26"/>
      <c r="AM319" s="26"/>
      <c r="AN319" s="26"/>
      <c r="AO319" s="9"/>
      <c r="AP319" s="9"/>
      <c r="AQ319" s="9"/>
      <c r="AR319" s="9"/>
      <c r="AS319" s="26"/>
      <c r="AT319" s="26"/>
      <c r="AU319" s="26"/>
    </row>
    <row r="320" ht="21.0" customHeight="1">
      <c r="A320" s="26"/>
      <c r="B320" s="26"/>
      <c r="C320" s="27"/>
      <c r="D320" s="28"/>
      <c r="E320" s="2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0"/>
      <c r="T320" s="27"/>
      <c r="U320" s="27"/>
      <c r="V320" s="26"/>
      <c r="W320" s="26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35"/>
      <c r="AK320" s="26"/>
      <c r="AL320" s="26"/>
      <c r="AM320" s="26"/>
      <c r="AN320" s="26"/>
      <c r="AO320" s="9"/>
      <c r="AP320" s="9"/>
      <c r="AQ320" s="9"/>
      <c r="AR320" s="9"/>
      <c r="AS320" s="26"/>
      <c r="AT320" s="26"/>
      <c r="AU320" s="26"/>
    </row>
    <row r="321" ht="21.0" customHeight="1">
      <c r="A321" s="26"/>
      <c r="B321" s="26"/>
      <c r="C321" s="27"/>
      <c r="D321" s="28"/>
      <c r="E321" s="2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0"/>
      <c r="T321" s="27"/>
      <c r="U321" s="27"/>
      <c r="V321" s="26"/>
      <c r="W321" s="26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35"/>
      <c r="AK321" s="26"/>
      <c r="AL321" s="26"/>
      <c r="AM321" s="26"/>
      <c r="AN321" s="26"/>
      <c r="AO321" s="9"/>
      <c r="AP321" s="9"/>
      <c r="AQ321" s="9"/>
      <c r="AR321" s="9"/>
      <c r="AS321" s="26"/>
      <c r="AT321" s="26"/>
      <c r="AU321" s="26"/>
    </row>
    <row r="322" ht="21.0" customHeight="1">
      <c r="A322" s="26"/>
      <c r="B322" s="26"/>
      <c r="C322" s="27"/>
      <c r="D322" s="28"/>
      <c r="E322" s="2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0"/>
      <c r="T322" s="27"/>
      <c r="U322" s="27"/>
      <c r="V322" s="26"/>
      <c r="W322" s="26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35"/>
      <c r="AK322" s="26"/>
      <c r="AL322" s="26"/>
      <c r="AM322" s="26"/>
      <c r="AN322" s="26"/>
      <c r="AO322" s="9"/>
      <c r="AP322" s="9"/>
      <c r="AQ322" s="9"/>
      <c r="AR322" s="9"/>
      <c r="AS322" s="26"/>
      <c r="AT322" s="26"/>
      <c r="AU322" s="26"/>
    </row>
    <row r="323" ht="21.0" customHeight="1">
      <c r="A323" s="26"/>
      <c r="B323" s="26"/>
      <c r="C323" s="27"/>
      <c r="D323" s="28"/>
      <c r="E323" s="2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0"/>
      <c r="T323" s="27"/>
      <c r="U323" s="27"/>
      <c r="V323" s="26"/>
      <c r="W323" s="26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35"/>
      <c r="AK323" s="26"/>
      <c r="AL323" s="26"/>
      <c r="AM323" s="26"/>
      <c r="AN323" s="26"/>
      <c r="AO323" s="9"/>
      <c r="AP323" s="9"/>
      <c r="AQ323" s="9"/>
      <c r="AR323" s="9"/>
      <c r="AS323" s="26"/>
      <c r="AT323" s="26"/>
      <c r="AU323" s="26"/>
    </row>
    <row r="324" ht="21.0" customHeight="1">
      <c r="A324" s="26"/>
      <c r="B324" s="26"/>
      <c r="C324" s="27"/>
      <c r="D324" s="28"/>
      <c r="E324" s="2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0"/>
      <c r="T324" s="27"/>
      <c r="U324" s="27"/>
      <c r="V324" s="26"/>
      <c r="W324" s="26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35"/>
      <c r="AK324" s="26"/>
      <c r="AL324" s="26"/>
      <c r="AM324" s="26"/>
      <c r="AN324" s="26"/>
      <c r="AO324" s="9"/>
      <c r="AP324" s="9"/>
      <c r="AQ324" s="9"/>
      <c r="AR324" s="9"/>
      <c r="AS324" s="26"/>
      <c r="AT324" s="26"/>
      <c r="AU324" s="26"/>
    </row>
    <row r="325" ht="21.0" customHeight="1">
      <c r="A325" s="26"/>
      <c r="B325" s="26"/>
      <c r="C325" s="27"/>
      <c r="D325" s="28"/>
      <c r="E325" s="2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0"/>
      <c r="T325" s="27"/>
      <c r="U325" s="27"/>
      <c r="V325" s="26"/>
      <c r="W325" s="26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35"/>
      <c r="AK325" s="26"/>
      <c r="AL325" s="26"/>
      <c r="AM325" s="26"/>
      <c r="AN325" s="26"/>
      <c r="AO325" s="9"/>
      <c r="AP325" s="9"/>
      <c r="AQ325" s="9"/>
      <c r="AR325" s="9"/>
      <c r="AS325" s="26"/>
      <c r="AT325" s="26"/>
      <c r="AU325" s="26"/>
    </row>
    <row r="326" ht="21.0" customHeight="1">
      <c r="A326" s="26"/>
      <c r="B326" s="26"/>
      <c r="C326" s="27"/>
      <c r="D326" s="28"/>
      <c r="E326" s="2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0"/>
      <c r="T326" s="27"/>
      <c r="U326" s="27"/>
      <c r="V326" s="26"/>
      <c r="W326" s="26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35"/>
      <c r="AK326" s="26"/>
      <c r="AL326" s="26"/>
      <c r="AM326" s="26"/>
      <c r="AN326" s="26"/>
      <c r="AO326" s="9"/>
      <c r="AP326" s="9"/>
      <c r="AQ326" s="9"/>
      <c r="AR326" s="9"/>
      <c r="AS326" s="26"/>
      <c r="AT326" s="26"/>
      <c r="AU326" s="26"/>
    </row>
    <row r="327" ht="21.0" customHeight="1">
      <c r="A327" s="26"/>
      <c r="B327" s="26"/>
      <c r="C327" s="27"/>
      <c r="D327" s="28"/>
      <c r="E327" s="2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0"/>
      <c r="T327" s="27"/>
      <c r="U327" s="27"/>
      <c r="V327" s="26"/>
      <c r="W327" s="26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35"/>
      <c r="AK327" s="26"/>
      <c r="AL327" s="26"/>
      <c r="AM327" s="26"/>
      <c r="AN327" s="26"/>
      <c r="AO327" s="9"/>
      <c r="AP327" s="9"/>
      <c r="AQ327" s="9"/>
      <c r="AR327" s="9"/>
      <c r="AS327" s="26"/>
      <c r="AT327" s="26"/>
      <c r="AU327" s="26"/>
    </row>
    <row r="328" ht="21.0" customHeight="1">
      <c r="A328" s="26"/>
      <c r="B328" s="26"/>
      <c r="C328" s="27"/>
      <c r="D328" s="28"/>
      <c r="E328" s="2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0"/>
      <c r="T328" s="27"/>
      <c r="U328" s="27"/>
      <c r="V328" s="26"/>
      <c r="W328" s="26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35"/>
      <c r="AK328" s="26"/>
      <c r="AL328" s="26"/>
      <c r="AM328" s="26"/>
      <c r="AN328" s="26"/>
      <c r="AO328" s="9"/>
      <c r="AP328" s="9"/>
      <c r="AQ328" s="9"/>
      <c r="AR328" s="9"/>
      <c r="AS328" s="26"/>
      <c r="AT328" s="26"/>
      <c r="AU328" s="26"/>
    </row>
    <row r="329" ht="21.0" customHeight="1">
      <c r="A329" s="26"/>
      <c r="B329" s="26"/>
      <c r="C329" s="27"/>
      <c r="D329" s="28"/>
      <c r="E329" s="2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0"/>
      <c r="T329" s="27"/>
      <c r="U329" s="27"/>
      <c r="V329" s="26"/>
      <c r="W329" s="26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35"/>
      <c r="AK329" s="26"/>
      <c r="AL329" s="26"/>
      <c r="AM329" s="26"/>
      <c r="AN329" s="26"/>
      <c r="AO329" s="9"/>
      <c r="AP329" s="9"/>
      <c r="AQ329" s="9"/>
      <c r="AR329" s="9"/>
      <c r="AS329" s="26"/>
      <c r="AT329" s="26"/>
      <c r="AU329" s="26"/>
    </row>
    <row r="330" ht="21.0" customHeight="1">
      <c r="A330" s="26"/>
      <c r="B330" s="26"/>
      <c r="C330" s="27"/>
      <c r="D330" s="28"/>
      <c r="E330" s="2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0"/>
      <c r="T330" s="27"/>
      <c r="U330" s="27"/>
      <c r="V330" s="26"/>
      <c r="W330" s="26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35"/>
      <c r="AK330" s="26"/>
      <c r="AL330" s="26"/>
      <c r="AM330" s="26"/>
      <c r="AN330" s="26"/>
      <c r="AO330" s="9"/>
      <c r="AP330" s="9"/>
      <c r="AQ330" s="9"/>
      <c r="AR330" s="9"/>
      <c r="AS330" s="26"/>
      <c r="AT330" s="26"/>
      <c r="AU330" s="26"/>
    </row>
    <row r="331" ht="21.0" customHeight="1">
      <c r="A331" s="26"/>
      <c r="B331" s="26"/>
      <c r="C331" s="27"/>
      <c r="D331" s="28"/>
      <c r="E331" s="2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0"/>
      <c r="T331" s="27"/>
      <c r="U331" s="27"/>
      <c r="V331" s="26"/>
      <c r="W331" s="26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35"/>
      <c r="AK331" s="26"/>
      <c r="AL331" s="26"/>
      <c r="AM331" s="26"/>
      <c r="AN331" s="26"/>
      <c r="AO331" s="9"/>
      <c r="AP331" s="9"/>
      <c r="AQ331" s="9"/>
      <c r="AR331" s="9"/>
      <c r="AS331" s="26"/>
      <c r="AT331" s="26"/>
      <c r="AU331" s="26"/>
    </row>
    <row r="332" ht="21.0" customHeight="1">
      <c r="A332" s="26"/>
      <c r="B332" s="26"/>
      <c r="C332" s="27"/>
      <c r="D332" s="28"/>
      <c r="E332" s="2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0"/>
      <c r="T332" s="27"/>
      <c r="U332" s="27"/>
      <c r="V332" s="26"/>
      <c r="W332" s="26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35"/>
      <c r="AK332" s="26"/>
      <c r="AL332" s="26"/>
      <c r="AM332" s="26"/>
      <c r="AN332" s="26"/>
      <c r="AO332" s="9"/>
      <c r="AP332" s="9"/>
      <c r="AQ332" s="9"/>
      <c r="AR332" s="9"/>
      <c r="AS332" s="26"/>
      <c r="AT332" s="26"/>
      <c r="AU332" s="26"/>
    </row>
    <row r="333" ht="21.0" customHeight="1">
      <c r="A333" s="26"/>
      <c r="B333" s="26"/>
      <c r="C333" s="27"/>
      <c r="D333" s="28"/>
      <c r="E333" s="2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0"/>
      <c r="T333" s="27"/>
      <c r="U333" s="27"/>
      <c r="V333" s="26"/>
      <c r="W333" s="26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35"/>
      <c r="AK333" s="26"/>
      <c r="AL333" s="26"/>
      <c r="AM333" s="26"/>
      <c r="AN333" s="26"/>
      <c r="AO333" s="9"/>
      <c r="AP333" s="9"/>
      <c r="AQ333" s="9"/>
      <c r="AR333" s="9"/>
      <c r="AS333" s="26"/>
      <c r="AT333" s="26"/>
      <c r="AU333" s="26"/>
    </row>
    <row r="334" ht="21.0" customHeight="1">
      <c r="A334" s="26"/>
      <c r="B334" s="26"/>
      <c r="C334" s="27"/>
      <c r="D334" s="28"/>
      <c r="E334" s="2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0"/>
      <c r="T334" s="27"/>
      <c r="U334" s="27"/>
      <c r="V334" s="26"/>
      <c r="W334" s="26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35"/>
      <c r="AK334" s="26"/>
      <c r="AL334" s="26"/>
      <c r="AM334" s="26"/>
      <c r="AN334" s="26"/>
      <c r="AO334" s="9"/>
      <c r="AP334" s="9"/>
      <c r="AQ334" s="9"/>
      <c r="AR334" s="9"/>
      <c r="AS334" s="26"/>
      <c r="AT334" s="26"/>
      <c r="AU334" s="26"/>
    </row>
    <row r="335" ht="21.0" customHeight="1">
      <c r="A335" s="26"/>
      <c r="B335" s="26"/>
      <c r="C335" s="27"/>
      <c r="D335" s="28"/>
      <c r="E335" s="2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0"/>
      <c r="T335" s="27"/>
      <c r="U335" s="27"/>
      <c r="V335" s="26"/>
      <c r="W335" s="26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35"/>
      <c r="AK335" s="26"/>
      <c r="AL335" s="26"/>
      <c r="AM335" s="26"/>
      <c r="AN335" s="26"/>
      <c r="AO335" s="9"/>
      <c r="AP335" s="9"/>
      <c r="AQ335" s="9"/>
      <c r="AR335" s="9"/>
      <c r="AS335" s="26"/>
      <c r="AT335" s="26"/>
      <c r="AU335" s="26"/>
    </row>
    <row r="336" ht="21.0" customHeight="1">
      <c r="A336" s="26"/>
      <c r="B336" s="26"/>
      <c r="C336" s="27"/>
      <c r="D336" s="28"/>
      <c r="E336" s="2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0"/>
      <c r="T336" s="27"/>
      <c r="U336" s="27"/>
      <c r="V336" s="26"/>
      <c r="W336" s="26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35"/>
      <c r="AK336" s="26"/>
      <c r="AL336" s="26"/>
      <c r="AM336" s="26"/>
      <c r="AN336" s="26"/>
      <c r="AO336" s="9"/>
      <c r="AP336" s="9"/>
      <c r="AQ336" s="9"/>
      <c r="AR336" s="9"/>
      <c r="AS336" s="26"/>
      <c r="AT336" s="26"/>
      <c r="AU336" s="26"/>
    </row>
    <row r="337" ht="21.0" customHeight="1">
      <c r="A337" s="26"/>
      <c r="B337" s="26"/>
      <c r="C337" s="27"/>
      <c r="D337" s="28"/>
      <c r="E337" s="2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0"/>
      <c r="T337" s="27"/>
      <c r="U337" s="27"/>
      <c r="V337" s="26"/>
      <c r="W337" s="26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35"/>
      <c r="AK337" s="26"/>
      <c r="AL337" s="26"/>
      <c r="AM337" s="26"/>
      <c r="AN337" s="26"/>
      <c r="AO337" s="9"/>
      <c r="AP337" s="9"/>
      <c r="AQ337" s="9"/>
      <c r="AR337" s="9"/>
      <c r="AS337" s="26"/>
      <c r="AT337" s="26"/>
      <c r="AU337" s="26"/>
    </row>
    <row r="338" ht="21.0" customHeight="1">
      <c r="A338" s="26"/>
      <c r="B338" s="26"/>
      <c r="C338" s="27"/>
      <c r="D338" s="28"/>
      <c r="E338" s="2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0"/>
      <c r="T338" s="27"/>
      <c r="U338" s="27"/>
      <c r="V338" s="26"/>
      <c r="W338" s="26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35"/>
      <c r="AK338" s="26"/>
      <c r="AL338" s="26"/>
      <c r="AM338" s="26"/>
      <c r="AN338" s="26"/>
      <c r="AO338" s="9"/>
      <c r="AP338" s="9"/>
      <c r="AQ338" s="9"/>
      <c r="AR338" s="9"/>
      <c r="AS338" s="26"/>
      <c r="AT338" s="26"/>
      <c r="AU338" s="26"/>
    </row>
    <row r="339" ht="21.0" customHeight="1">
      <c r="A339" s="26"/>
      <c r="B339" s="26"/>
      <c r="C339" s="27"/>
      <c r="D339" s="28"/>
      <c r="E339" s="2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0"/>
      <c r="T339" s="27"/>
      <c r="U339" s="27"/>
      <c r="V339" s="26"/>
      <c r="W339" s="26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35"/>
      <c r="AK339" s="26"/>
      <c r="AL339" s="26"/>
      <c r="AM339" s="26"/>
      <c r="AN339" s="26"/>
      <c r="AO339" s="9"/>
      <c r="AP339" s="9"/>
      <c r="AQ339" s="9"/>
      <c r="AR339" s="9"/>
      <c r="AS339" s="26"/>
      <c r="AT339" s="26"/>
      <c r="AU339" s="26"/>
    </row>
    <row r="340" ht="21.0" customHeight="1">
      <c r="A340" s="26"/>
      <c r="B340" s="26"/>
      <c r="C340" s="27"/>
      <c r="D340" s="28"/>
      <c r="E340" s="2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0"/>
      <c r="T340" s="27"/>
      <c r="U340" s="27"/>
      <c r="V340" s="26"/>
      <c r="W340" s="26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35"/>
      <c r="AK340" s="26"/>
      <c r="AL340" s="26"/>
      <c r="AM340" s="26"/>
      <c r="AN340" s="26"/>
      <c r="AO340" s="9"/>
      <c r="AP340" s="9"/>
      <c r="AQ340" s="9"/>
      <c r="AR340" s="9"/>
      <c r="AS340" s="26"/>
      <c r="AT340" s="26"/>
      <c r="AU340" s="26"/>
    </row>
    <row r="341" ht="21.0" customHeight="1">
      <c r="A341" s="26"/>
      <c r="B341" s="26"/>
      <c r="C341" s="27"/>
      <c r="D341" s="28"/>
      <c r="E341" s="2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0"/>
      <c r="T341" s="27"/>
      <c r="U341" s="27"/>
      <c r="V341" s="26"/>
      <c r="W341" s="26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35"/>
      <c r="AK341" s="26"/>
      <c r="AL341" s="26"/>
      <c r="AM341" s="26"/>
      <c r="AN341" s="26"/>
      <c r="AO341" s="9"/>
      <c r="AP341" s="9"/>
      <c r="AQ341" s="9"/>
      <c r="AR341" s="9"/>
      <c r="AS341" s="26"/>
      <c r="AT341" s="26"/>
      <c r="AU341" s="26"/>
    </row>
    <row r="342" ht="21.0" customHeight="1">
      <c r="A342" s="26"/>
      <c r="B342" s="26"/>
      <c r="C342" s="27"/>
      <c r="D342" s="28"/>
      <c r="E342" s="2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0"/>
      <c r="T342" s="27"/>
      <c r="U342" s="27"/>
      <c r="V342" s="26"/>
      <c r="W342" s="26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35"/>
      <c r="AK342" s="26"/>
      <c r="AL342" s="26"/>
      <c r="AM342" s="26"/>
      <c r="AN342" s="26"/>
      <c r="AO342" s="9"/>
      <c r="AP342" s="9"/>
      <c r="AQ342" s="9"/>
      <c r="AR342" s="9"/>
      <c r="AS342" s="26"/>
      <c r="AT342" s="26"/>
      <c r="AU342" s="26"/>
    </row>
    <row r="343" ht="21.0" customHeight="1">
      <c r="A343" s="26"/>
      <c r="B343" s="26"/>
      <c r="C343" s="27"/>
      <c r="D343" s="28"/>
      <c r="E343" s="2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0"/>
      <c r="T343" s="27"/>
      <c r="U343" s="27"/>
      <c r="V343" s="26"/>
      <c r="W343" s="26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35"/>
      <c r="AK343" s="26"/>
      <c r="AL343" s="26"/>
      <c r="AM343" s="26"/>
      <c r="AN343" s="26"/>
      <c r="AO343" s="9"/>
      <c r="AP343" s="9"/>
      <c r="AQ343" s="9"/>
      <c r="AR343" s="9"/>
      <c r="AS343" s="26"/>
      <c r="AT343" s="26"/>
      <c r="AU343" s="26"/>
    </row>
    <row r="344" ht="21.0" customHeight="1">
      <c r="A344" s="26"/>
      <c r="B344" s="26"/>
      <c r="C344" s="27"/>
      <c r="D344" s="28"/>
      <c r="E344" s="2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0"/>
      <c r="T344" s="27"/>
      <c r="U344" s="27"/>
      <c r="V344" s="26"/>
      <c r="W344" s="26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35"/>
      <c r="AK344" s="26"/>
      <c r="AL344" s="26"/>
      <c r="AM344" s="26"/>
      <c r="AN344" s="26"/>
      <c r="AO344" s="9"/>
      <c r="AP344" s="9"/>
      <c r="AQ344" s="9"/>
      <c r="AR344" s="9"/>
      <c r="AS344" s="26"/>
      <c r="AT344" s="26"/>
      <c r="AU344" s="26"/>
    </row>
    <row r="345" ht="21.0" customHeight="1">
      <c r="A345" s="26"/>
      <c r="B345" s="26"/>
      <c r="C345" s="27"/>
      <c r="D345" s="28"/>
      <c r="E345" s="2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0"/>
      <c r="T345" s="27"/>
      <c r="U345" s="27"/>
      <c r="V345" s="26"/>
      <c r="W345" s="26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35"/>
      <c r="AK345" s="26"/>
      <c r="AL345" s="26"/>
      <c r="AM345" s="26"/>
      <c r="AN345" s="26"/>
      <c r="AO345" s="9"/>
      <c r="AP345" s="9"/>
      <c r="AQ345" s="9"/>
      <c r="AR345" s="9"/>
      <c r="AS345" s="26"/>
      <c r="AT345" s="26"/>
      <c r="AU345" s="26"/>
    </row>
    <row r="346" ht="21.0" customHeight="1">
      <c r="A346" s="26"/>
      <c r="B346" s="26"/>
      <c r="C346" s="27"/>
      <c r="D346" s="28"/>
      <c r="E346" s="2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0"/>
      <c r="T346" s="27"/>
      <c r="U346" s="27"/>
      <c r="V346" s="26"/>
      <c r="W346" s="26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35"/>
      <c r="AK346" s="26"/>
      <c r="AL346" s="26"/>
      <c r="AM346" s="26"/>
      <c r="AN346" s="26"/>
      <c r="AO346" s="9"/>
      <c r="AP346" s="9"/>
      <c r="AQ346" s="9"/>
      <c r="AR346" s="9"/>
      <c r="AS346" s="26"/>
      <c r="AT346" s="26"/>
      <c r="AU346" s="26"/>
    </row>
    <row r="347" ht="21.0" customHeight="1">
      <c r="A347" s="26"/>
      <c r="B347" s="26"/>
      <c r="C347" s="27"/>
      <c r="D347" s="28"/>
      <c r="E347" s="2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0"/>
      <c r="T347" s="27"/>
      <c r="U347" s="27"/>
      <c r="V347" s="26"/>
      <c r="W347" s="26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35"/>
      <c r="AK347" s="26"/>
      <c r="AL347" s="26"/>
      <c r="AM347" s="26"/>
      <c r="AN347" s="26"/>
      <c r="AO347" s="9"/>
      <c r="AP347" s="9"/>
      <c r="AQ347" s="9"/>
      <c r="AR347" s="9"/>
      <c r="AS347" s="26"/>
      <c r="AT347" s="26"/>
      <c r="AU347" s="26"/>
    </row>
    <row r="348" ht="21.0" customHeight="1">
      <c r="A348" s="26"/>
      <c r="B348" s="26"/>
      <c r="C348" s="27"/>
      <c r="D348" s="28"/>
      <c r="E348" s="2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0"/>
      <c r="T348" s="27"/>
      <c r="U348" s="27"/>
      <c r="V348" s="26"/>
      <c r="W348" s="26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35"/>
      <c r="AK348" s="26"/>
      <c r="AL348" s="26"/>
      <c r="AM348" s="26"/>
      <c r="AN348" s="26"/>
      <c r="AO348" s="9"/>
      <c r="AP348" s="9"/>
      <c r="AQ348" s="9"/>
      <c r="AR348" s="9"/>
      <c r="AS348" s="26"/>
      <c r="AT348" s="26"/>
      <c r="AU348" s="26"/>
    </row>
    <row r="349" ht="21.0" customHeight="1">
      <c r="A349" s="26"/>
      <c r="B349" s="26"/>
      <c r="C349" s="27"/>
      <c r="D349" s="28"/>
      <c r="E349" s="2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0"/>
      <c r="T349" s="27"/>
      <c r="U349" s="27"/>
      <c r="V349" s="26"/>
      <c r="W349" s="26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35"/>
      <c r="AK349" s="26"/>
      <c r="AL349" s="26"/>
      <c r="AM349" s="26"/>
      <c r="AN349" s="26"/>
      <c r="AO349" s="9"/>
      <c r="AP349" s="9"/>
      <c r="AQ349" s="9"/>
      <c r="AR349" s="9"/>
      <c r="AS349" s="26"/>
      <c r="AT349" s="26"/>
      <c r="AU349" s="26"/>
    </row>
    <row r="350" ht="21.0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</row>
    <row r="351" ht="21.0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</row>
    <row r="352" ht="21.0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</row>
    <row r="353" ht="21.0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</row>
    <row r="354" ht="21.0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</row>
    <row r="355" ht="21.0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</row>
    <row r="356" ht="21.0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</row>
    <row r="357" ht="21.0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</row>
    <row r="358" ht="21.0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</row>
    <row r="359" ht="21.0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</row>
    <row r="360" ht="21.0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</row>
    <row r="361" ht="21.0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</row>
    <row r="362" ht="21.0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</row>
    <row r="363" ht="21.0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</row>
    <row r="364" ht="21.0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</row>
    <row r="365" ht="21.0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</row>
    <row r="366" ht="21.0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</row>
    <row r="367" ht="21.0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</row>
    <row r="368" ht="21.0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</row>
    <row r="369" ht="21.0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</row>
    <row r="370" ht="21.0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</row>
    <row r="371" ht="21.0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</row>
    <row r="372" ht="21.0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</row>
    <row r="373" ht="21.0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</row>
    <row r="374" ht="21.0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</row>
    <row r="375" ht="21.0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</row>
    <row r="376" ht="21.0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</row>
    <row r="377" ht="21.0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</row>
    <row r="378" ht="21.0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</row>
    <row r="379" ht="21.0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</row>
    <row r="380" ht="21.0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</row>
    <row r="381" ht="21.0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</row>
    <row r="382" ht="21.0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</row>
    <row r="383" ht="21.0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</row>
    <row r="384" ht="21.0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</row>
    <row r="385" ht="21.0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</row>
    <row r="386" ht="21.0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</row>
    <row r="387" ht="21.0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</row>
    <row r="388" ht="21.0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</row>
    <row r="389" ht="21.0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</row>
    <row r="390" ht="21.0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</row>
    <row r="391" ht="21.0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</row>
    <row r="392" ht="21.0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</row>
    <row r="393" ht="21.0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</row>
    <row r="394" ht="21.0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</row>
    <row r="395" ht="21.0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</row>
    <row r="396" ht="21.0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</row>
    <row r="397" ht="21.0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</row>
    <row r="398" ht="21.0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</row>
    <row r="399" ht="21.0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</row>
    <row r="400" ht="21.0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</row>
    <row r="401" ht="21.0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</row>
    <row r="402" ht="21.0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</row>
    <row r="403" ht="21.0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</row>
    <row r="404" ht="21.0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</row>
    <row r="405" ht="21.0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</row>
    <row r="406" ht="21.0" customHeight="1">
      <c r="A406" s="26"/>
      <c r="B406" s="26"/>
      <c r="C406" s="27"/>
      <c r="D406" s="28"/>
      <c r="E406" s="192"/>
      <c r="F406" s="193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0"/>
      <c r="T406" s="27"/>
      <c r="U406" s="27"/>
      <c r="V406" s="26"/>
      <c r="W406" s="26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35"/>
      <c r="AK406" s="26"/>
      <c r="AL406" s="26"/>
      <c r="AM406" s="26"/>
      <c r="AN406" s="26"/>
      <c r="AO406" s="9"/>
      <c r="AP406" s="9"/>
      <c r="AQ406" s="9"/>
      <c r="AR406" s="9"/>
      <c r="AS406" s="26"/>
      <c r="AT406" s="26"/>
      <c r="AU406" s="26"/>
    </row>
    <row r="407" ht="21.0" customHeight="1">
      <c r="A407" s="26"/>
      <c r="B407" s="26"/>
      <c r="C407" s="27"/>
      <c r="D407" s="28"/>
      <c r="E407" s="192"/>
      <c r="F407" s="193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0"/>
      <c r="T407" s="27"/>
      <c r="U407" s="27"/>
      <c r="V407" s="26"/>
      <c r="W407" s="26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35"/>
      <c r="AK407" s="26"/>
      <c r="AL407" s="26"/>
      <c r="AM407" s="26"/>
      <c r="AN407" s="26"/>
      <c r="AO407" s="9"/>
      <c r="AP407" s="9"/>
      <c r="AQ407" s="9"/>
      <c r="AR407" s="9"/>
      <c r="AS407" s="26"/>
      <c r="AT407" s="26"/>
      <c r="AU407" s="26"/>
    </row>
    <row r="408" ht="21.0" customHeight="1">
      <c r="A408" s="26"/>
      <c r="B408" s="26"/>
      <c r="C408" s="27"/>
      <c r="D408" s="28"/>
      <c r="E408" s="192"/>
      <c r="F408" s="193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0"/>
      <c r="T408" s="27"/>
      <c r="U408" s="27"/>
      <c r="V408" s="26"/>
      <c r="W408" s="26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35"/>
      <c r="AK408" s="26"/>
      <c r="AL408" s="26"/>
      <c r="AM408" s="26"/>
      <c r="AN408" s="26"/>
      <c r="AO408" s="9"/>
      <c r="AP408" s="9"/>
      <c r="AQ408" s="9"/>
      <c r="AR408" s="9"/>
      <c r="AS408" s="26"/>
      <c r="AT408" s="26"/>
      <c r="AU408" s="26"/>
    </row>
    <row r="409" ht="21.0" customHeight="1">
      <c r="A409" s="26"/>
      <c r="B409" s="26"/>
      <c r="C409" s="27"/>
      <c r="D409" s="28"/>
      <c r="E409" s="192"/>
      <c r="F409" s="193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0"/>
      <c r="T409" s="27"/>
      <c r="U409" s="27"/>
      <c r="V409" s="26"/>
      <c r="W409" s="26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35"/>
      <c r="AK409" s="26"/>
      <c r="AL409" s="26"/>
      <c r="AM409" s="26"/>
      <c r="AN409" s="26"/>
      <c r="AO409" s="9"/>
      <c r="AP409" s="9"/>
      <c r="AQ409" s="9"/>
      <c r="AR409" s="9"/>
      <c r="AS409" s="26"/>
      <c r="AT409" s="26"/>
      <c r="AU409" s="26"/>
    </row>
    <row r="410" ht="21.0" customHeight="1">
      <c r="A410" s="26"/>
      <c r="B410" s="26"/>
      <c r="C410" s="27"/>
      <c r="D410" s="28"/>
      <c r="E410" s="192"/>
      <c r="F410" s="193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0"/>
      <c r="T410" s="27"/>
      <c r="U410" s="27"/>
      <c r="V410" s="26"/>
      <c r="W410" s="26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35"/>
      <c r="AK410" s="26"/>
      <c r="AL410" s="26"/>
      <c r="AM410" s="26"/>
      <c r="AN410" s="26"/>
      <c r="AO410" s="9"/>
      <c r="AP410" s="9"/>
      <c r="AQ410" s="9"/>
      <c r="AR410" s="9"/>
      <c r="AS410" s="26"/>
      <c r="AT410" s="26"/>
      <c r="AU410" s="26"/>
    </row>
    <row r="411" ht="21.0" customHeight="1">
      <c r="A411" s="26"/>
      <c r="B411" s="26"/>
      <c r="C411" s="27"/>
      <c r="D411" s="28"/>
      <c r="E411" s="192"/>
      <c r="F411" s="193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0"/>
      <c r="T411" s="27"/>
      <c r="U411" s="27"/>
      <c r="V411" s="26"/>
      <c r="W411" s="26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35"/>
      <c r="AK411" s="26"/>
      <c r="AL411" s="26"/>
      <c r="AM411" s="26"/>
      <c r="AN411" s="26"/>
      <c r="AO411" s="9"/>
      <c r="AP411" s="9"/>
      <c r="AQ411" s="9"/>
      <c r="AR411" s="9"/>
      <c r="AS411" s="26"/>
      <c r="AT411" s="26"/>
      <c r="AU411" s="26"/>
    </row>
    <row r="412" ht="21.0" customHeight="1">
      <c r="A412" s="26"/>
      <c r="B412" s="26"/>
      <c r="C412" s="27"/>
      <c r="D412" s="28"/>
      <c r="E412" s="192"/>
      <c r="F412" s="193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0"/>
      <c r="T412" s="27"/>
      <c r="U412" s="27"/>
      <c r="V412" s="26"/>
      <c r="W412" s="26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35"/>
      <c r="AK412" s="26"/>
      <c r="AL412" s="26"/>
      <c r="AM412" s="26"/>
      <c r="AN412" s="26"/>
      <c r="AO412" s="9"/>
      <c r="AP412" s="9"/>
      <c r="AQ412" s="9"/>
      <c r="AR412" s="9"/>
      <c r="AS412" s="26"/>
      <c r="AT412" s="26"/>
      <c r="AU412" s="26"/>
    </row>
    <row r="413" ht="21.0" customHeight="1">
      <c r="A413" s="26"/>
      <c r="B413" s="26"/>
      <c r="C413" s="27"/>
      <c r="D413" s="28"/>
      <c r="E413" s="192"/>
      <c r="F413" s="193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0"/>
      <c r="T413" s="27"/>
      <c r="U413" s="27"/>
      <c r="V413" s="26"/>
      <c r="W413" s="26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35"/>
      <c r="AK413" s="26"/>
      <c r="AL413" s="26"/>
      <c r="AM413" s="26"/>
      <c r="AN413" s="26"/>
      <c r="AO413" s="9"/>
      <c r="AP413" s="9"/>
      <c r="AQ413" s="9"/>
      <c r="AR413" s="9"/>
      <c r="AS413" s="26"/>
      <c r="AT413" s="26"/>
      <c r="AU413" s="26"/>
    </row>
    <row r="414" ht="21.0" customHeight="1">
      <c r="A414" s="26"/>
      <c r="B414" s="26"/>
      <c r="C414" s="27"/>
      <c r="D414" s="28"/>
      <c r="E414" s="192"/>
      <c r="F414" s="193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0"/>
      <c r="T414" s="27"/>
      <c r="U414" s="27"/>
      <c r="V414" s="26"/>
      <c r="W414" s="26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35"/>
      <c r="AK414" s="26"/>
      <c r="AL414" s="26"/>
      <c r="AM414" s="26"/>
      <c r="AN414" s="26"/>
      <c r="AO414" s="9"/>
      <c r="AP414" s="9"/>
      <c r="AQ414" s="9"/>
      <c r="AR414" s="9"/>
      <c r="AS414" s="26"/>
      <c r="AT414" s="26"/>
      <c r="AU414" s="26"/>
    </row>
    <row r="415" ht="21.0" customHeight="1">
      <c r="A415" s="26"/>
      <c r="B415" s="26"/>
      <c r="C415" s="27"/>
      <c r="D415" s="28"/>
      <c r="E415" s="192"/>
      <c r="F415" s="193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0"/>
      <c r="T415" s="27"/>
      <c r="U415" s="27"/>
      <c r="V415" s="26"/>
      <c r="W415" s="26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35"/>
      <c r="AK415" s="26"/>
      <c r="AL415" s="26"/>
      <c r="AM415" s="26"/>
      <c r="AN415" s="26"/>
      <c r="AO415" s="9"/>
      <c r="AP415" s="9"/>
      <c r="AQ415" s="9"/>
      <c r="AR415" s="9"/>
      <c r="AS415" s="26"/>
      <c r="AT415" s="26"/>
      <c r="AU415" s="26"/>
    </row>
    <row r="416" ht="21.0" customHeight="1">
      <c r="A416" s="26"/>
      <c r="B416" s="26"/>
      <c r="C416" s="27"/>
      <c r="D416" s="28"/>
      <c r="E416" s="192"/>
      <c r="F416" s="193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0"/>
      <c r="T416" s="27"/>
      <c r="U416" s="27"/>
      <c r="V416" s="26"/>
      <c r="W416" s="26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35"/>
      <c r="AK416" s="26"/>
      <c r="AL416" s="26"/>
      <c r="AM416" s="26"/>
      <c r="AN416" s="26"/>
      <c r="AO416" s="9"/>
      <c r="AP416" s="9"/>
      <c r="AQ416" s="9"/>
      <c r="AR416" s="9"/>
      <c r="AS416" s="26"/>
      <c r="AT416" s="26"/>
      <c r="AU416" s="26"/>
    </row>
    <row r="417" ht="21.0" customHeight="1">
      <c r="A417" s="26"/>
      <c r="B417" s="26"/>
      <c r="C417" s="27"/>
      <c r="D417" s="28"/>
      <c r="E417" s="192"/>
      <c r="F417" s="193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0"/>
      <c r="T417" s="27"/>
      <c r="U417" s="27"/>
      <c r="V417" s="26"/>
      <c r="W417" s="26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35"/>
      <c r="AK417" s="26"/>
      <c r="AL417" s="26"/>
      <c r="AM417" s="26"/>
      <c r="AN417" s="26"/>
      <c r="AO417" s="9"/>
      <c r="AP417" s="9"/>
      <c r="AQ417" s="9"/>
      <c r="AR417" s="9"/>
      <c r="AS417" s="26"/>
      <c r="AT417" s="26"/>
      <c r="AU417" s="26"/>
    </row>
    <row r="418" ht="21.0" customHeight="1">
      <c r="A418" s="26"/>
      <c r="B418" s="26"/>
      <c r="C418" s="27"/>
      <c r="D418" s="28"/>
      <c r="E418" s="192"/>
      <c r="F418" s="193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0"/>
      <c r="T418" s="27"/>
      <c r="U418" s="27"/>
      <c r="V418" s="26"/>
      <c r="W418" s="26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35"/>
      <c r="AK418" s="26"/>
      <c r="AL418" s="26"/>
      <c r="AM418" s="26"/>
      <c r="AN418" s="26"/>
      <c r="AO418" s="9"/>
      <c r="AP418" s="9"/>
      <c r="AQ418" s="9"/>
      <c r="AR418" s="9"/>
      <c r="AS418" s="26"/>
      <c r="AT418" s="26"/>
      <c r="AU418" s="26"/>
    </row>
    <row r="419" ht="21.0" customHeight="1">
      <c r="A419" s="26"/>
      <c r="B419" s="26"/>
      <c r="C419" s="27"/>
      <c r="D419" s="28"/>
      <c r="E419" s="192"/>
      <c r="F419" s="193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0"/>
      <c r="T419" s="27"/>
      <c r="U419" s="27"/>
      <c r="V419" s="26"/>
      <c r="W419" s="26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35"/>
      <c r="AK419" s="26"/>
      <c r="AL419" s="26"/>
      <c r="AM419" s="26"/>
      <c r="AN419" s="26"/>
      <c r="AO419" s="9"/>
      <c r="AP419" s="9"/>
      <c r="AQ419" s="9"/>
      <c r="AR419" s="9"/>
      <c r="AS419" s="26"/>
      <c r="AT419" s="26"/>
      <c r="AU419" s="26"/>
    </row>
    <row r="420" ht="21.0" customHeight="1">
      <c r="A420" s="26"/>
      <c r="B420" s="26"/>
      <c r="C420" s="27"/>
      <c r="D420" s="28"/>
      <c r="E420" s="192"/>
      <c r="F420" s="193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0"/>
      <c r="T420" s="27"/>
      <c r="U420" s="27"/>
      <c r="V420" s="26"/>
      <c r="W420" s="26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35"/>
      <c r="AK420" s="26"/>
      <c r="AL420" s="26"/>
      <c r="AM420" s="26"/>
      <c r="AN420" s="26"/>
      <c r="AO420" s="9"/>
      <c r="AP420" s="9"/>
      <c r="AQ420" s="9"/>
      <c r="AR420" s="9"/>
      <c r="AS420" s="26"/>
      <c r="AT420" s="26"/>
      <c r="AU420" s="26"/>
    </row>
    <row r="421" ht="21.0" customHeight="1">
      <c r="A421" s="26"/>
      <c r="B421" s="26"/>
      <c r="C421" s="27"/>
      <c r="D421" s="28"/>
      <c r="E421" s="192"/>
      <c r="F421" s="193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0"/>
      <c r="T421" s="27"/>
      <c r="U421" s="27"/>
      <c r="V421" s="26"/>
      <c r="W421" s="26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35"/>
      <c r="AK421" s="26"/>
      <c r="AL421" s="26"/>
      <c r="AM421" s="26"/>
      <c r="AN421" s="26"/>
      <c r="AO421" s="9"/>
      <c r="AP421" s="9"/>
      <c r="AQ421" s="9"/>
      <c r="AR421" s="9"/>
      <c r="AS421" s="26"/>
      <c r="AT421" s="26"/>
      <c r="AU421" s="26"/>
    </row>
    <row r="422" ht="21.0" customHeight="1">
      <c r="A422" s="26"/>
      <c r="B422" s="26"/>
      <c r="C422" s="27"/>
      <c r="D422" s="28"/>
      <c r="E422" s="192"/>
      <c r="F422" s="193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0"/>
      <c r="T422" s="27"/>
      <c r="U422" s="27"/>
      <c r="V422" s="26"/>
      <c r="W422" s="26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35"/>
      <c r="AK422" s="26"/>
      <c r="AL422" s="26"/>
      <c r="AM422" s="26"/>
      <c r="AN422" s="26"/>
      <c r="AO422" s="9"/>
      <c r="AP422" s="9"/>
      <c r="AQ422" s="9"/>
      <c r="AR422" s="9"/>
      <c r="AS422" s="26"/>
      <c r="AT422" s="26"/>
      <c r="AU422" s="26"/>
    </row>
    <row r="423" ht="21.0" customHeight="1">
      <c r="A423" s="26"/>
      <c r="B423" s="26"/>
      <c r="C423" s="27"/>
      <c r="D423" s="28"/>
      <c r="E423" s="192"/>
      <c r="F423" s="193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0"/>
      <c r="T423" s="27"/>
      <c r="U423" s="27"/>
      <c r="V423" s="26"/>
      <c r="W423" s="26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35"/>
      <c r="AK423" s="26"/>
      <c r="AL423" s="26"/>
      <c r="AM423" s="26"/>
      <c r="AN423" s="26"/>
      <c r="AO423" s="9"/>
      <c r="AP423" s="9"/>
      <c r="AQ423" s="9"/>
      <c r="AR423" s="9"/>
      <c r="AS423" s="26"/>
      <c r="AT423" s="26"/>
      <c r="AU423" s="26"/>
    </row>
    <row r="424" ht="21.0" customHeight="1">
      <c r="A424" s="26"/>
      <c r="B424" s="26"/>
      <c r="C424" s="27"/>
      <c r="D424" s="28"/>
      <c r="E424" s="192"/>
      <c r="F424" s="193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0"/>
      <c r="T424" s="27"/>
      <c r="U424" s="27"/>
      <c r="V424" s="26"/>
      <c r="W424" s="26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35"/>
      <c r="AK424" s="26"/>
      <c r="AL424" s="26"/>
      <c r="AM424" s="26"/>
      <c r="AN424" s="26"/>
      <c r="AO424" s="9"/>
      <c r="AP424" s="9"/>
      <c r="AQ424" s="9"/>
      <c r="AR424" s="9"/>
      <c r="AS424" s="26"/>
      <c r="AT424" s="26"/>
      <c r="AU424" s="26"/>
    </row>
    <row r="425" ht="21.0" customHeight="1">
      <c r="A425" s="26"/>
      <c r="B425" s="26"/>
      <c r="C425" s="27"/>
      <c r="D425" s="28"/>
      <c r="E425" s="192"/>
      <c r="F425" s="193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0"/>
      <c r="T425" s="27"/>
      <c r="U425" s="27"/>
      <c r="V425" s="26"/>
      <c r="W425" s="26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35"/>
      <c r="AK425" s="26"/>
      <c r="AL425" s="26"/>
      <c r="AM425" s="26"/>
      <c r="AN425" s="26"/>
      <c r="AO425" s="9"/>
      <c r="AP425" s="9"/>
      <c r="AQ425" s="9"/>
      <c r="AR425" s="9"/>
      <c r="AS425" s="26"/>
      <c r="AT425" s="26"/>
      <c r="AU425" s="26"/>
    </row>
    <row r="426" ht="21.0" customHeight="1">
      <c r="A426" s="26"/>
      <c r="B426" s="26"/>
      <c r="C426" s="27"/>
      <c r="D426" s="28"/>
      <c r="E426" s="192"/>
      <c r="F426" s="193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0"/>
      <c r="T426" s="27"/>
      <c r="U426" s="27"/>
      <c r="V426" s="26"/>
      <c r="W426" s="26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35"/>
      <c r="AK426" s="26"/>
      <c r="AL426" s="26"/>
      <c r="AM426" s="26"/>
      <c r="AN426" s="26"/>
      <c r="AO426" s="9"/>
      <c r="AP426" s="9"/>
      <c r="AQ426" s="9"/>
      <c r="AR426" s="9"/>
      <c r="AS426" s="26"/>
      <c r="AT426" s="26"/>
      <c r="AU426" s="26"/>
    </row>
    <row r="427" ht="21.0" customHeight="1">
      <c r="A427" s="26"/>
      <c r="B427" s="26"/>
      <c r="C427" s="27"/>
      <c r="D427" s="28"/>
      <c r="E427" s="192"/>
      <c r="F427" s="193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0"/>
      <c r="T427" s="27"/>
      <c r="U427" s="27"/>
      <c r="V427" s="26"/>
      <c r="W427" s="26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35"/>
      <c r="AK427" s="26"/>
      <c r="AL427" s="26"/>
      <c r="AM427" s="26"/>
      <c r="AN427" s="26"/>
      <c r="AO427" s="9"/>
      <c r="AP427" s="9"/>
      <c r="AQ427" s="9"/>
      <c r="AR427" s="9"/>
      <c r="AS427" s="26"/>
      <c r="AT427" s="26"/>
      <c r="AU427" s="26"/>
    </row>
    <row r="428" ht="21.0" customHeight="1">
      <c r="A428" s="26"/>
      <c r="B428" s="26"/>
      <c r="C428" s="27"/>
      <c r="D428" s="28"/>
      <c r="E428" s="192"/>
      <c r="F428" s="193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0"/>
      <c r="T428" s="27"/>
      <c r="U428" s="27"/>
      <c r="V428" s="26"/>
      <c r="W428" s="26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35"/>
      <c r="AK428" s="26"/>
      <c r="AL428" s="26"/>
      <c r="AM428" s="26"/>
      <c r="AN428" s="26"/>
      <c r="AO428" s="9"/>
      <c r="AP428" s="9"/>
      <c r="AQ428" s="9"/>
      <c r="AR428" s="9"/>
      <c r="AS428" s="26"/>
      <c r="AT428" s="26"/>
      <c r="AU428" s="26"/>
    </row>
    <row r="429" ht="21.0" customHeight="1">
      <c r="A429" s="26"/>
      <c r="B429" s="26"/>
      <c r="C429" s="27"/>
      <c r="D429" s="28"/>
      <c r="E429" s="192"/>
      <c r="F429" s="193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0"/>
      <c r="T429" s="27"/>
      <c r="U429" s="27"/>
      <c r="V429" s="26"/>
      <c r="W429" s="26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35"/>
      <c r="AK429" s="26"/>
      <c r="AL429" s="26"/>
      <c r="AM429" s="26"/>
      <c r="AN429" s="26"/>
      <c r="AO429" s="9"/>
      <c r="AP429" s="9"/>
      <c r="AQ429" s="9"/>
      <c r="AR429" s="9"/>
      <c r="AS429" s="26"/>
      <c r="AT429" s="26"/>
      <c r="AU429" s="26"/>
    </row>
    <row r="430" ht="21.0" customHeight="1">
      <c r="A430" s="26"/>
      <c r="B430" s="26"/>
      <c r="C430" s="27"/>
      <c r="D430" s="28"/>
      <c r="E430" s="192"/>
      <c r="F430" s="193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0"/>
      <c r="T430" s="27"/>
      <c r="U430" s="27"/>
      <c r="V430" s="26"/>
      <c r="W430" s="26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35"/>
      <c r="AK430" s="26"/>
      <c r="AL430" s="26"/>
      <c r="AM430" s="26"/>
      <c r="AN430" s="26"/>
      <c r="AO430" s="9"/>
      <c r="AP430" s="9"/>
      <c r="AQ430" s="9"/>
      <c r="AR430" s="9"/>
      <c r="AS430" s="26"/>
      <c r="AT430" s="26"/>
      <c r="AU430" s="26"/>
    </row>
    <row r="431" ht="21.0" customHeight="1">
      <c r="A431" s="26"/>
      <c r="B431" s="26"/>
      <c r="C431" s="27"/>
      <c r="D431" s="28"/>
      <c r="E431" s="192"/>
      <c r="F431" s="193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0"/>
      <c r="T431" s="27"/>
      <c r="U431" s="27"/>
      <c r="V431" s="26"/>
      <c r="W431" s="26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35"/>
      <c r="AK431" s="26"/>
      <c r="AL431" s="26"/>
      <c r="AM431" s="26"/>
      <c r="AN431" s="26"/>
      <c r="AO431" s="9"/>
      <c r="AP431" s="9"/>
      <c r="AQ431" s="9"/>
      <c r="AR431" s="9"/>
      <c r="AS431" s="26"/>
      <c r="AT431" s="26"/>
      <c r="AU431" s="26"/>
    </row>
    <row r="432" ht="21.0" customHeight="1">
      <c r="A432" s="26"/>
      <c r="B432" s="26"/>
      <c r="C432" s="27"/>
      <c r="D432" s="28"/>
      <c r="E432" s="192"/>
      <c r="F432" s="193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0"/>
      <c r="T432" s="27"/>
      <c r="U432" s="27"/>
      <c r="V432" s="26"/>
      <c r="W432" s="26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35"/>
      <c r="AK432" s="26"/>
      <c r="AL432" s="26"/>
      <c r="AM432" s="26"/>
      <c r="AN432" s="26"/>
      <c r="AO432" s="9"/>
      <c r="AP432" s="9"/>
      <c r="AQ432" s="9"/>
      <c r="AR432" s="9"/>
      <c r="AS432" s="26"/>
      <c r="AT432" s="26"/>
      <c r="AU432" s="26"/>
    </row>
    <row r="433" ht="21.0" customHeight="1">
      <c r="A433" s="26"/>
      <c r="B433" s="26"/>
      <c r="C433" s="27"/>
      <c r="D433" s="28"/>
      <c r="E433" s="192"/>
      <c r="F433" s="193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0"/>
      <c r="T433" s="27"/>
      <c r="U433" s="27"/>
      <c r="V433" s="26"/>
      <c r="W433" s="26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35"/>
      <c r="AK433" s="26"/>
      <c r="AL433" s="26"/>
      <c r="AM433" s="26"/>
      <c r="AN433" s="26"/>
      <c r="AO433" s="9"/>
      <c r="AP433" s="9"/>
      <c r="AQ433" s="9"/>
      <c r="AR433" s="9"/>
      <c r="AS433" s="26"/>
      <c r="AT433" s="26"/>
      <c r="AU433" s="26"/>
    </row>
    <row r="434" ht="21.0" customHeight="1">
      <c r="A434" s="26"/>
      <c r="B434" s="26"/>
      <c r="C434" s="27"/>
      <c r="D434" s="28"/>
      <c r="E434" s="192"/>
      <c r="F434" s="193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0"/>
      <c r="T434" s="27"/>
      <c r="U434" s="27"/>
      <c r="V434" s="26"/>
      <c r="W434" s="26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35"/>
      <c r="AK434" s="26"/>
      <c r="AL434" s="26"/>
      <c r="AM434" s="26"/>
      <c r="AN434" s="26"/>
      <c r="AO434" s="9"/>
      <c r="AP434" s="9"/>
      <c r="AQ434" s="9"/>
      <c r="AR434" s="9"/>
      <c r="AS434" s="26"/>
      <c r="AT434" s="26"/>
      <c r="AU434" s="26"/>
    </row>
    <row r="435" ht="21.0" customHeight="1">
      <c r="A435" s="26"/>
      <c r="B435" s="26"/>
      <c r="C435" s="27"/>
      <c r="D435" s="28"/>
      <c r="E435" s="192"/>
      <c r="F435" s="193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0"/>
      <c r="T435" s="27"/>
      <c r="U435" s="27"/>
      <c r="V435" s="26"/>
      <c r="W435" s="26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35"/>
      <c r="AK435" s="26"/>
      <c r="AL435" s="26"/>
      <c r="AM435" s="26"/>
      <c r="AN435" s="26"/>
      <c r="AO435" s="9"/>
      <c r="AP435" s="9"/>
      <c r="AQ435" s="9"/>
      <c r="AR435" s="9"/>
      <c r="AS435" s="26"/>
      <c r="AT435" s="26"/>
      <c r="AU435" s="26"/>
    </row>
    <row r="436" ht="21.0" customHeight="1">
      <c r="A436" s="26"/>
      <c r="B436" s="26"/>
      <c r="C436" s="27"/>
      <c r="D436" s="28"/>
      <c r="E436" s="192"/>
      <c r="F436" s="193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0"/>
      <c r="T436" s="27"/>
      <c r="U436" s="27"/>
      <c r="V436" s="26"/>
      <c r="W436" s="26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35"/>
      <c r="AK436" s="26"/>
      <c r="AL436" s="26"/>
      <c r="AM436" s="26"/>
      <c r="AN436" s="26"/>
      <c r="AO436" s="9"/>
      <c r="AP436" s="9"/>
      <c r="AQ436" s="9"/>
      <c r="AR436" s="9"/>
      <c r="AS436" s="26"/>
      <c r="AT436" s="26"/>
      <c r="AU436" s="26"/>
    </row>
    <row r="437" ht="21.0" customHeight="1">
      <c r="A437" s="26"/>
      <c r="B437" s="26"/>
      <c r="C437" s="27"/>
      <c r="D437" s="28"/>
      <c r="E437" s="192"/>
      <c r="F437" s="193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0"/>
      <c r="T437" s="27"/>
      <c r="U437" s="27"/>
      <c r="V437" s="26"/>
      <c r="W437" s="26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35"/>
      <c r="AK437" s="26"/>
      <c r="AL437" s="26"/>
      <c r="AM437" s="26"/>
      <c r="AN437" s="26"/>
      <c r="AO437" s="9"/>
      <c r="AP437" s="9"/>
      <c r="AQ437" s="9"/>
      <c r="AR437" s="9"/>
      <c r="AS437" s="26"/>
      <c r="AT437" s="26"/>
      <c r="AU437" s="26"/>
    </row>
    <row r="438" ht="21.0" customHeight="1">
      <c r="A438" s="26"/>
      <c r="B438" s="26"/>
      <c r="C438" s="27"/>
      <c r="D438" s="28"/>
      <c r="E438" s="192"/>
      <c r="F438" s="193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0"/>
      <c r="T438" s="27"/>
      <c r="U438" s="27"/>
      <c r="V438" s="26"/>
      <c r="W438" s="26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35"/>
      <c r="AK438" s="26"/>
      <c r="AL438" s="26"/>
      <c r="AM438" s="26"/>
      <c r="AN438" s="26"/>
      <c r="AO438" s="9"/>
      <c r="AP438" s="9"/>
      <c r="AQ438" s="9"/>
      <c r="AR438" s="9"/>
      <c r="AS438" s="26"/>
      <c r="AT438" s="26"/>
      <c r="AU438" s="26"/>
    </row>
    <row r="439" ht="21.0" customHeight="1">
      <c r="A439" s="26"/>
      <c r="B439" s="26"/>
      <c r="C439" s="27"/>
      <c r="D439" s="28"/>
      <c r="E439" s="192"/>
      <c r="F439" s="193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0"/>
      <c r="T439" s="27"/>
      <c r="U439" s="27"/>
      <c r="V439" s="26"/>
      <c r="W439" s="26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35"/>
      <c r="AK439" s="26"/>
      <c r="AL439" s="26"/>
      <c r="AM439" s="26"/>
      <c r="AN439" s="26"/>
      <c r="AO439" s="9"/>
      <c r="AP439" s="9"/>
      <c r="AQ439" s="9"/>
      <c r="AR439" s="9"/>
      <c r="AS439" s="26"/>
      <c r="AT439" s="26"/>
      <c r="AU439" s="26"/>
    </row>
    <row r="440" ht="21.0" customHeight="1">
      <c r="A440" s="26"/>
      <c r="B440" s="26"/>
      <c r="C440" s="27"/>
      <c r="D440" s="28"/>
      <c r="E440" s="192"/>
      <c r="F440" s="193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0"/>
      <c r="T440" s="27"/>
      <c r="U440" s="27"/>
      <c r="V440" s="26"/>
      <c r="W440" s="26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35"/>
      <c r="AK440" s="26"/>
      <c r="AL440" s="26"/>
      <c r="AM440" s="26"/>
      <c r="AN440" s="26"/>
      <c r="AO440" s="9"/>
      <c r="AP440" s="9"/>
      <c r="AQ440" s="9"/>
      <c r="AR440" s="9"/>
      <c r="AS440" s="26"/>
      <c r="AT440" s="26"/>
      <c r="AU440" s="26"/>
    </row>
    <row r="441" ht="21.0" customHeight="1">
      <c r="A441" s="26"/>
      <c r="B441" s="26"/>
      <c r="C441" s="27"/>
      <c r="D441" s="28"/>
      <c r="E441" s="192"/>
      <c r="F441" s="193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0"/>
      <c r="T441" s="27"/>
      <c r="U441" s="27"/>
      <c r="V441" s="26"/>
      <c r="W441" s="26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35"/>
      <c r="AK441" s="26"/>
      <c r="AL441" s="26"/>
      <c r="AM441" s="26"/>
      <c r="AN441" s="26"/>
      <c r="AO441" s="9"/>
      <c r="AP441" s="9"/>
      <c r="AQ441" s="9"/>
      <c r="AR441" s="9"/>
      <c r="AS441" s="26"/>
      <c r="AT441" s="26"/>
      <c r="AU441" s="26"/>
    </row>
    <row r="442" ht="21.0" customHeight="1">
      <c r="A442" s="26"/>
      <c r="B442" s="26"/>
      <c r="C442" s="27"/>
      <c r="D442" s="28"/>
      <c r="E442" s="192"/>
      <c r="F442" s="193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0"/>
      <c r="T442" s="27"/>
      <c r="U442" s="27"/>
      <c r="V442" s="26"/>
      <c r="W442" s="26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35"/>
      <c r="AK442" s="26"/>
      <c r="AL442" s="26"/>
      <c r="AM442" s="26"/>
      <c r="AN442" s="26"/>
      <c r="AO442" s="9"/>
      <c r="AP442" s="9"/>
      <c r="AQ442" s="9"/>
      <c r="AR442" s="9"/>
      <c r="AS442" s="26"/>
      <c r="AT442" s="26"/>
      <c r="AU442" s="26"/>
    </row>
    <row r="443" ht="21.0" customHeight="1">
      <c r="A443" s="26"/>
      <c r="B443" s="26"/>
      <c r="C443" s="27"/>
      <c r="D443" s="28"/>
      <c r="E443" s="192"/>
      <c r="F443" s="193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0"/>
      <c r="T443" s="27"/>
      <c r="U443" s="27"/>
      <c r="V443" s="26"/>
      <c r="W443" s="26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35"/>
      <c r="AK443" s="26"/>
      <c r="AL443" s="26"/>
      <c r="AM443" s="26"/>
      <c r="AN443" s="26"/>
      <c r="AO443" s="9"/>
      <c r="AP443" s="9"/>
      <c r="AQ443" s="9"/>
      <c r="AR443" s="9"/>
      <c r="AS443" s="26"/>
      <c r="AT443" s="26"/>
      <c r="AU443" s="26"/>
    </row>
    <row r="444" ht="21.0" customHeight="1">
      <c r="A444" s="26"/>
      <c r="B444" s="26"/>
      <c r="C444" s="27"/>
      <c r="D444" s="28"/>
      <c r="E444" s="192"/>
      <c r="F444" s="193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0"/>
      <c r="T444" s="27"/>
      <c r="U444" s="27"/>
      <c r="V444" s="26"/>
      <c r="W444" s="26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35"/>
      <c r="AK444" s="26"/>
      <c r="AL444" s="26"/>
      <c r="AM444" s="26"/>
      <c r="AN444" s="26"/>
      <c r="AO444" s="9"/>
      <c r="AP444" s="9"/>
      <c r="AQ444" s="9"/>
      <c r="AR444" s="9"/>
      <c r="AS444" s="26"/>
      <c r="AT444" s="26"/>
      <c r="AU444" s="26"/>
    </row>
    <row r="445" ht="21.0" customHeight="1">
      <c r="A445" s="26"/>
      <c r="B445" s="26"/>
      <c r="C445" s="27"/>
      <c r="D445" s="28"/>
      <c r="E445" s="192"/>
      <c r="F445" s="193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0"/>
      <c r="T445" s="27"/>
      <c r="U445" s="27"/>
      <c r="V445" s="26"/>
      <c r="W445" s="26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35"/>
      <c r="AK445" s="26"/>
      <c r="AL445" s="26"/>
      <c r="AM445" s="26"/>
      <c r="AN445" s="26"/>
      <c r="AO445" s="9"/>
      <c r="AP445" s="9"/>
      <c r="AQ445" s="9"/>
      <c r="AR445" s="9"/>
      <c r="AS445" s="26"/>
      <c r="AT445" s="26"/>
      <c r="AU445" s="26"/>
    </row>
    <row r="446" ht="21.0" customHeight="1">
      <c r="A446" s="26"/>
      <c r="B446" s="26"/>
      <c r="C446" s="27"/>
      <c r="D446" s="28"/>
      <c r="E446" s="192"/>
      <c r="F446" s="193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0"/>
      <c r="T446" s="27"/>
      <c r="U446" s="27"/>
      <c r="V446" s="26"/>
      <c r="W446" s="26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35"/>
      <c r="AK446" s="26"/>
      <c r="AL446" s="26"/>
      <c r="AM446" s="26"/>
      <c r="AN446" s="26"/>
      <c r="AO446" s="9"/>
      <c r="AP446" s="9"/>
      <c r="AQ446" s="9"/>
      <c r="AR446" s="9"/>
      <c r="AS446" s="26"/>
      <c r="AT446" s="26"/>
      <c r="AU446" s="26"/>
    </row>
    <row r="447" ht="21.0" customHeight="1">
      <c r="A447" s="26"/>
      <c r="B447" s="26"/>
      <c r="C447" s="27"/>
      <c r="D447" s="28"/>
      <c r="E447" s="192"/>
      <c r="F447" s="193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0"/>
      <c r="T447" s="27"/>
      <c r="U447" s="27"/>
      <c r="V447" s="26"/>
      <c r="W447" s="26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35"/>
      <c r="AK447" s="26"/>
      <c r="AL447" s="26"/>
      <c r="AM447" s="26"/>
      <c r="AN447" s="26"/>
      <c r="AO447" s="9"/>
      <c r="AP447" s="9"/>
      <c r="AQ447" s="9"/>
      <c r="AR447" s="9"/>
      <c r="AS447" s="26"/>
      <c r="AT447" s="26"/>
      <c r="AU447" s="26"/>
    </row>
    <row r="448" ht="21.0" customHeight="1">
      <c r="A448" s="26"/>
      <c r="B448" s="26"/>
      <c r="C448" s="27"/>
      <c r="D448" s="28"/>
      <c r="E448" s="192"/>
      <c r="F448" s="193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0"/>
      <c r="T448" s="27"/>
      <c r="U448" s="27"/>
      <c r="V448" s="26"/>
      <c r="W448" s="26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35"/>
      <c r="AK448" s="26"/>
      <c r="AL448" s="26"/>
      <c r="AM448" s="26"/>
      <c r="AN448" s="26"/>
      <c r="AO448" s="9"/>
      <c r="AP448" s="9"/>
      <c r="AQ448" s="9"/>
      <c r="AR448" s="9"/>
      <c r="AS448" s="26"/>
      <c r="AT448" s="26"/>
      <c r="AU448" s="26"/>
    </row>
    <row r="449" ht="21.0" customHeight="1">
      <c r="A449" s="26"/>
      <c r="B449" s="26"/>
      <c r="C449" s="27"/>
      <c r="D449" s="28"/>
      <c r="E449" s="192"/>
      <c r="F449" s="193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0"/>
      <c r="T449" s="27"/>
      <c r="U449" s="27"/>
      <c r="V449" s="26"/>
      <c r="W449" s="26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35"/>
      <c r="AK449" s="26"/>
      <c r="AL449" s="26"/>
      <c r="AM449" s="26"/>
      <c r="AN449" s="26"/>
      <c r="AO449" s="9"/>
      <c r="AP449" s="9"/>
      <c r="AQ449" s="9"/>
      <c r="AR449" s="9"/>
      <c r="AS449" s="26"/>
      <c r="AT449" s="26"/>
      <c r="AU449" s="26"/>
    </row>
    <row r="450" ht="21.0" customHeight="1">
      <c r="A450" s="26"/>
      <c r="B450" s="26"/>
      <c r="C450" s="27"/>
      <c r="D450" s="28"/>
      <c r="E450" s="192"/>
      <c r="F450" s="193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0"/>
      <c r="T450" s="27"/>
      <c r="U450" s="27"/>
      <c r="V450" s="26"/>
      <c r="W450" s="26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35"/>
      <c r="AK450" s="26"/>
      <c r="AL450" s="26"/>
      <c r="AM450" s="26"/>
      <c r="AN450" s="26"/>
      <c r="AO450" s="9"/>
      <c r="AP450" s="9"/>
      <c r="AQ450" s="9"/>
      <c r="AR450" s="9"/>
      <c r="AS450" s="26"/>
      <c r="AT450" s="26"/>
      <c r="AU450" s="26"/>
    </row>
    <row r="451" ht="21.0" customHeight="1">
      <c r="A451" s="26"/>
      <c r="B451" s="26"/>
      <c r="C451" s="27"/>
      <c r="D451" s="28"/>
      <c r="E451" s="192"/>
      <c r="F451" s="193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0"/>
      <c r="T451" s="27"/>
      <c r="U451" s="27"/>
      <c r="V451" s="26"/>
      <c r="W451" s="26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35"/>
      <c r="AK451" s="26"/>
      <c r="AL451" s="26"/>
      <c r="AM451" s="26"/>
      <c r="AN451" s="26"/>
      <c r="AO451" s="9"/>
      <c r="AP451" s="9"/>
      <c r="AQ451" s="9"/>
      <c r="AR451" s="9"/>
      <c r="AS451" s="26"/>
      <c r="AT451" s="26"/>
      <c r="AU451" s="26"/>
    </row>
    <row r="452" ht="21.0" customHeight="1">
      <c r="A452" s="26"/>
      <c r="B452" s="26"/>
      <c r="C452" s="27"/>
      <c r="D452" s="28"/>
      <c r="E452" s="192"/>
      <c r="F452" s="193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0"/>
      <c r="T452" s="27"/>
      <c r="U452" s="27"/>
      <c r="V452" s="26"/>
      <c r="W452" s="26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35"/>
      <c r="AK452" s="26"/>
      <c r="AL452" s="26"/>
      <c r="AM452" s="26"/>
      <c r="AN452" s="26"/>
      <c r="AO452" s="9"/>
      <c r="AP452" s="9"/>
      <c r="AQ452" s="9"/>
      <c r="AR452" s="9"/>
      <c r="AS452" s="26"/>
      <c r="AT452" s="26"/>
      <c r="AU452" s="26"/>
    </row>
    <row r="453" ht="21.0" customHeight="1">
      <c r="A453" s="26"/>
      <c r="B453" s="26"/>
      <c r="C453" s="27"/>
      <c r="D453" s="28"/>
      <c r="E453" s="192"/>
      <c r="F453" s="193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0"/>
      <c r="T453" s="27"/>
      <c r="U453" s="27"/>
      <c r="V453" s="26"/>
      <c r="W453" s="26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35"/>
      <c r="AK453" s="26"/>
      <c r="AL453" s="26"/>
      <c r="AM453" s="26"/>
      <c r="AN453" s="26"/>
      <c r="AO453" s="9"/>
      <c r="AP453" s="9"/>
      <c r="AQ453" s="9"/>
      <c r="AR453" s="9"/>
      <c r="AS453" s="26"/>
      <c r="AT453" s="26"/>
      <c r="AU453" s="26"/>
    </row>
    <row r="454" ht="21.0" customHeight="1">
      <c r="A454" s="26"/>
      <c r="B454" s="26"/>
      <c r="C454" s="27"/>
      <c r="D454" s="28"/>
      <c r="E454" s="192"/>
      <c r="F454" s="193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0"/>
      <c r="T454" s="27"/>
      <c r="U454" s="27"/>
      <c r="V454" s="26"/>
      <c r="W454" s="26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35"/>
      <c r="AK454" s="26"/>
      <c r="AL454" s="26"/>
      <c r="AM454" s="26"/>
      <c r="AN454" s="26"/>
      <c r="AO454" s="9"/>
      <c r="AP454" s="9"/>
      <c r="AQ454" s="9"/>
      <c r="AR454" s="9"/>
      <c r="AS454" s="26"/>
      <c r="AT454" s="26"/>
      <c r="AU454" s="26"/>
    </row>
    <row r="455" ht="21.0" customHeight="1">
      <c r="A455" s="26"/>
      <c r="B455" s="26"/>
      <c r="C455" s="27"/>
      <c r="D455" s="28"/>
      <c r="E455" s="192"/>
      <c r="F455" s="193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0"/>
      <c r="T455" s="27"/>
      <c r="U455" s="27"/>
      <c r="V455" s="26"/>
      <c r="W455" s="26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35"/>
      <c r="AK455" s="26"/>
      <c r="AL455" s="26"/>
      <c r="AM455" s="26"/>
      <c r="AN455" s="26"/>
      <c r="AO455" s="9"/>
      <c r="AP455" s="9"/>
      <c r="AQ455" s="9"/>
      <c r="AR455" s="9"/>
      <c r="AS455" s="26"/>
      <c r="AT455" s="26"/>
      <c r="AU455" s="26"/>
    </row>
    <row r="456" ht="21.0" customHeight="1">
      <c r="A456" s="26"/>
      <c r="B456" s="26"/>
      <c r="C456" s="27"/>
      <c r="D456" s="28"/>
      <c r="E456" s="192"/>
      <c r="F456" s="193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0"/>
      <c r="T456" s="27"/>
      <c r="U456" s="27"/>
      <c r="V456" s="26"/>
      <c r="W456" s="26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35"/>
      <c r="AK456" s="26"/>
      <c r="AL456" s="26"/>
      <c r="AM456" s="26"/>
      <c r="AN456" s="26"/>
      <c r="AO456" s="9"/>
      <c r="AP456" s="9"/>
      <c r="AQ456" s="9"/>
      <c r="AR456" s="9"/>
      <c r="AS456" s="26"/>
      <c r="AT456" s="26"/>
      <c r="AU456" s="26"/>
    </row>
    <row r="457" ht="21.0" customHeight="1">
      <c r="A457" s="26"/>
      <c r="B457" s="26"/>
      <c r="C457" s="27"/>
      <c r="D457" s="28"/>
      <c r="E457" s="192"/>
      <c r="F457" s="193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0"/>
      <c r="T457" s="27"/>
      <c r="U457" s="27"/>
      <c r="V457" s="26"/>
      <c r="W457" s="26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35"/>
      <c r="AK457" s="26"/>
      <c r="AL457" s="26"/>
      <c r="AM457" s="26"/>
      <c r="AN457" s="26"/>
      <c r="AO457" s="9"/>
      <c r="AP457" s="9"/>
      <c r="AQ457" s="9"/>
      <c r="AR457" s="9"/>
      <c r="AS457" s="26"/>
      <c r="AT457" s="26"/>
      <c r="AU457" s="26"/>
    </row>
    <row r="458" ht="21.0" customHeight="1">
      <c r="A458" s="26"/>
      <c r="B458" s="26"/>
      <c r="C458" s="27"/>
      <c r="D458" s="28"/>
      <c r="E458" s="192"/>
      <c r="F458" s="193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0"/>
      <c r="T458" s="27"/>
      <c r="U458" s="27"/>
      <c r="V458" s="26"/>
      <c r="W458" s="26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35"/>
      <c r="AK458" s="26"/>
      <c r="AL458" s="26"/>
      <c r="AM458" s="26"/>
      <c r="AN458" s="26"/>
      <c r="AO458" s="9"/>
      <c r="AP458" s="9"/>
      <c r="AQ458" s="9"/>
      <c r="AR458" s="9"/>
      <c r="AS458" s="26"/>
      <c r="AT458" s="26"/>
      <c r="AU458" s="26"/>
    </row>
    <row r="459" ht="21.0" customHeight="1">
      <c r="A459" s="26"/>
      <c r="B459" s="26"/>
      <c r="C459" s="27"/>
      <c r="D459" s="28"/>
      <c r="E459" s="192"/>
      <c r="F459" s="193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0"/>
      <c r="T459" s="27"/>
      <c r="U459" s="27"/>
      <c r="V459" s="26"/>
      <c r="W459" s="26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35"/>
      <c r="AK459" s="26"/>
      <c r="AL459" s="26"/>
      <c r="AM459" s="26"/>
      <c r="AN459" s="26"/>
      <c r="AO459" s="9"/>
      <c r="AP459" s="9"/>
      <c r="AQ459" s="9"/>
      <c r="AR459" s="9"/>
      <c r="AS459" s="26"/>
      <c r="AT459" s="26"/>
      <c r="AU459" s="26"/>
    </row>
    <row r="460" ht="21.0" customHeight="1">
      <c r="A460" s="26"/>
      <c r="B460" s="26"/>
      <c r="C460" s="27"/>
      <c r="D460" s="28"/>
      <c r="E460" s="192"/>
      <c r="F460" s="193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0"/>
      <c r="T460" s="27"/>
      <c r="U460" s="27"/>
      <c r="V460" s="26"/>
      <c r="W460" s="26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35"/>
      <c r="AK460" s="26"/>
      <c r="AL460" s="26"/>
      <c r="AM460" s="26"/>
      <c r="AN460" s="26"/>
      <c r="AO460" s="9"/>
      <c r="AP460" s="9"/>
      <c r="AQ460" s="9"/>
      <c r="AR460" s="9"/>
      <c r="AS460" s="26"/>
      <c r="AT460" s="26"/>
      <c r="AU460" s="26"/>
    </row>
    <row r="461" ht="21.0" customHeight="1">
      <c r="A461" s="26"/>
      <c r="B461" s="26"/>
      <c r="C461" s="27"/>
      <c r="D461" s="28"/>
      <c r="E461" s="192"/>
      <c r="F461" s="193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0"/>
      <c r="T461" s="27"/>
      <c r="U461" s="27"/>
      <c r="V461" s="26"/>
      <c r="W461" s="26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35"/>
      <c r="AK461" s="26"/>
      <c r="AL461" s="26"/>
      <c r="AM461" s="26"/>
      <c r="AN461" s="26"/>
      <c r="AO461" s="9"/>
      <c r="AP461" s="9"/>
      <c r="AQ461" s="9"/>
      <c r="AR461" s="9"/>
      <c r="AS461" s="26"/>
      <c r="AT461" s="26"/>
      <c r="AU461" s="26"/>
    </row>
    <row r="462" ht="21.0" customHeight="1">
      <c r="A462" s="26"/>
      <c r="B462" s="26"/>
      <c r="C462" s="27"/>
      <c r="D462" s="28"/>
      <c r="E462" s="192"/>
      <c r="F462" s="193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0"/>
      <c r="T462" s="27"/>
      <c r="U462" s="27"/>
      <c r="V462" s="26"/>
      <c r="W462" s="26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35"/>
      <c r="AK462" s="26"/>
      <c r="AL462" s="26"/>
      <c r="AM462" s="26"/>
      <c r="AN462" s="26"/>
      <c r="AO462" s="9"/>
      <c r="AP462" s="9"/>
      <c r="AQ462" s="9"/>
      <c r="AR462" s="9"/>
      <c r="AS462" s="26"/>
      <c r="AT462" s="26"/>
      <c r="AU462" s="26"/>
    </row>
    <row r="463" ht="21.0" customHeight="1">
      <c r="A463" s="26"/>
      <c r="B463" s="26"/>
      <c r="C463" s="27"/>
      <c r="D463" s="28"/>
      <c r="E463" s="192"/>
      <c r="F463" s="193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0"/>
      <c r="T463" s="27"/>
      <c r="U463" s="27"/>
      <c r="V463" s="26"/>
      <c r="W463" s="26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35"/>
      <c r="AK463" s="26"/>
      <c r="AL463" s="26"/>
      <c r="AM463" s="26"/>
      <c r="AN463" s="26"/>
      <c r="AO463" s="9"/>
      <c r="AP463" s="9"/>
      <c r="AQ463" s="9"/>
      <c r="AR463" s="9"/>
      <c r="AS463" s="26"/>
      <c r="AT463" s="26"/>
      <c r="AU463" s="26"/>
    </row>
    <row r="464" ht="21.0" customHeight="1">
      <c r="A464" s="26"/>
      <c r="B464" s="26"/>
      <c r="C464" s="27"/>
      <c r="D464" s="28"/>
      <c r="E464" s="192"/>
      <c r="F464" s="193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0"/>
      <c r="T464" s="27"/>
      <c r="U464" s="27"/>
      <c r="V464" s="26"/>
      <c r="W464" s="26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35"/>
      <c r="AK464" s="26"/>
      <c r="AL464" s="26"/>
      <c r="AM464" s="26"/>
      <c r="AN464" s="26"/>
      <c r="AO464" s="9"/>
      <c r="AP464" s="9"/>
      <c r="AQ464" s="9"/>
      <c r="AR464" s="9"/>
      <c r="AS464" s="26"/>
      <c r="AT464" s="26"/>
      <c r="AU464" s="26"/>
    </row>
    <row r="465" ht="21.0" customHeight="1">
      <c r="A465" s="26"/>
      <c r="B465" s="26"/>
      <c r="C465" s="27"/>
      <c r="D465" s="28"/>
      <c r="E465" s="192"/>
      <c r="F465" s="193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0"/>
      <c r="T465" s="27"/>
      <c r="U465" s="27"/>
      <c r="V465" s="26"/>
      <c r="W465" s="26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35"/>
      <c r="AK465" s="26"/>
      <c r="AL465" s="26"/>
      <c r="AM465" s="26"/>
      <c r="AN465" s="26"/>
      <c r="AO465" s="9"/>
      <c r="AP465" s="9"/>
      <c r="AQ465" s="9"/>
      <c r="AR465" s="9"/>
      <c r="AS465" s="26"/>
      <c r="AT465" s="26"/>
      <c r="AU465" s="26"/>
    </row>
    <row r="466" ht="21.0" customHeight="1">
      <c r="A466" s="26"/>
      <c r="B466" s="26"/>
      <c r="C466" s="27"/>
      <c r="D466" s="28"/>
      <c r="E466" s="192"/>
      <c r="F466" s="193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0"/>
      <c r="T466" s="27"/>
      <c r="U466" s="27"/>
      <c r="V466" s="26"/>
      <c r="W466" s="26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35"/>
      <c r="AK466" s="26"/>
      <c r="AL466" s="26"/>
      <c r="AM466" s="26"/>
      <c r="AN466" s="26"/>
      <c r="AO466" s="9"/>
      <c r="AP466" s="9"/>
      <c r="AQ466" s="9"/>
      <c r="AR466" s="9"/>
      <c r="AS466" s="26"/>
      <c r="AT466" s="26"/>
      <c r="AU466" s="26"/>
    </row>
    <row r="467" ht="21.0" customHeight="1">
      <c r="A467" s="26"/>
      <c r="B467" s="26"/>
      <c r="C467" s="27"/>
      <c r="D467" s="28"/>
      <c r="E467" s="192"/>
      <c r="F467" s="193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0"/>
      <c r="T467" s="27"/>
      <c r="U467" s="27"/>
      <c r="V467" s="26"/>
      <c r="W467" s="26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35"/>
      <c r="AK467" s="26"/>
      <c r="AL467" s="26"/>
      <c r="AM467" s="26"/>
      <c r="AN467" s="26"/>
      <c r="AO467" s="9"/>
      <c r="AP467" s="9"/>
      <c r="AQ467" s="9"/>
      <c r="AR467" s="9"/>
      <c r="AS467" s="26"/>
      <c r="AT467" s="26"/>
      <c r="AU467" s="26"/>
    </row>
    <row r="468" ht="21.0" customHeight="1">
      <c r="A468" s="26"/>
      <c r="B468" s="26"/>
      <c r="C468" s="27"/>
      <c r="D468" s="28"/>
      <c r="E468" s="192"/>
      <c r="F468" s="193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0"/>
      <c r="T468" s="27"/>
      <c r="U468" s="27"/>
      <c r="V468" s="26"/>
      <c r="W468" s="26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35"/>
      <c r="AK468" s="26"/>
      <c r="AL468" s="26"/>
      <c r="AM468" s="26"/>
      <c r="AN468" s="26"/>
      <c r="AO468" s="9"/>
      <c r="AP468" s="9"/>
      <c r="AQ468" s="9"/>
      <c r="AR468" s="9"/>
      <c r="AS468" s="26"/>
      <c r="AT468" s="26"/>
      <c r="AU468" s="26"/>
    </row>
    <row r="469" ht="21.0" customHeight="1">
      <c r="A469" s="26"/>
      <c r="B469" s="26"/>
      <c r="C469" s="27"/>
      <c r="D469" s="28"/>
      <c r="E469" s="192"/>
      <c r="F469" s="193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0"/>
      <c r="T469" s="27"/>
      <c r="U469" s="27"/>
      <c r="V469" s="26"/>
      <c r="W469" s="26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35"/>
      <c r="AK469" s="26"/>
      <c r="AL469" s="26"/>
      <c r="AM469" s="26"/>
      <c r="AN469" s="26"/>
      <c r="AO469" s="9"/>
      <c r="AP469" s="9"/>
      <c r="AQ469" s="9"/>
      <c r="AR469" s="9"/>
      <c r="AS469" s="26"/>
      <c r="AT469" s="26"/>
      <c r="AU469" s="26"/>
    </row>
    <row r="470" ht="21.0" customHeight="1">
      <c r="A470" s="26"/>
      <c r="B470" s="26"/>
      <c r="C470" s="27"/>
      <c r="D470" s="28"/>
      <c r="E470" s="192"/>
      <c r="F470" s="193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0"/>
      <c r="T470" s="27"/>
      <c r="U470" s="27"/>
      <c r="V470" s="26"/>
      <c r="W470" s="26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35"/>
      <c r="AK470" s="26"/>
      <c r="AL470" s="26"/>
      <c r="AM470" s="26"/>
      <c r="AN470" s="26"/>
      <c r="AO470" s="9"/>
      <c r="AP470" s="9"/>
      <c r="AQ470" s="9"/>
      <c r="AR470" s="9"/>
      <c r="AS470" s="26"/>
      <c r="AT470" s="26"/>
      <c r="AU470" s="26"/>
    </row>
    <row r="471" ht="21.0" customHeight="1">
      <c r="A471" s="26"/>
      <c r="B471" s="26"/>
      <c r="C471" s="27"/>
      <c r="D471" s="28"/>
      <c r="E471" s="192"/>
      <c r="F471" s="193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0"/>
      <c r="T471" s="27"/>
      <c r="U471" s="27"/>
      <c r="V471" s="26"/>
      <c r="W471" s="26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35"/>
      <c r="AK471" s="26"/>
      <c r="AL471" s="26"/>
      <c r="AM471" s="26"/>
      <c r="AN471" s="26"/>
      <c r="AO471" s="9"/>
      <c r="AP471" s="9"/>
      <c r="AQ471" s="9"/>
      <c r="AR471" s="9"/>
      <c r="AS471" s="26"/>
      <c r="AT471" s="26"/>
      <c r="AU471" s="26"/>
    </row>
    <row r="472" ht="21.0" customHeight="1">
      <c r="A472" s="26"/>
      <c r="B472" s="26"/>
      <c r="C472" s="27"/>
      <c r="D472" s="28"/>
      <c r="E472" s="192"/>
      <c r="F472" s="193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0"/>
      <c r="T472" s="27"/>
      <c r="U472" s="27"/>
      <c r="V472" s="26"/>
      <c r="W472" s="26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35"/>
      <c r="AK472" s="26"/>
      <c r="AL472" s="26"/>
      <c r="AM472" s="26"/>
      <c r="AN472" s="26"/>
      <c r="AO472" s="9"/>
      <c r="AP472" s="9"/>
      <c r="AQ472" s="9"/>
      <c r="AR472" s="9"/>
      <c r="AS472" s="26"/>
      <c r="AT472" s="26"/>
      <c r="AU472" s="26"/>
    </row>
    <row r="473" ht="21.0" customHeight="1">
      <c r="A473" s="26"/>
      <c r="B473" s="26"/>
      <c r="C473" s="27"/>
      <c r="D473" s="28"/>
      <c r="E473" s="192"/>
      <c r="F473" s="193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0"/>
      <c r="T473" s="27"/>
      <c r="U473" s="27"/>
      <c r="V473" s="26"/>
      <c r="W473" s="26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35"/>
      <c r="AK473" s="26"/>
      <c r="AL473" s="26"/>
      <c r="AM473" s="26"/>
      <c r="AN473" s="26"/>
      <c r="AO473" s="9"/>
      <c r="AP473" s="9"/>
      <c r="AQ473" s="9"/>
      <c r="AR473" s="9"/>
      <c r="AS473" s="26"/>
      <c r="AT473" s="26"/>
      <c r="AU473" s="26"/>
    </row>
    <row r="474" ht="21.0" customHeight="1">
      <c r="A474" s="26"/>
      <c r="B474" s="26"/>
      <c r="C474" s="27"/>
      <c r="D474" s="28"/>
      <c r="E474" s="192"/>
      <c r="F474" s="193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0"/>
      <c r="T474" s="27"/>
      <c r="U474" s="27"/>
      <c r="V474" s="26"/>
      <c r="W474" s="26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35"/>
      <c r="AK474" s="26"/>
      <c r="AL474" s="26"/>
      <c r="AM474" s="26"/>
      <c r="AN474" s="26"/>
      <c r="AO474" s="9"/>
      <c r="AP474" s="9"/>
      <c r="AQ474" s="9"/>
      <c r="AR474" s="9"/>
      <c r="AS474" s="26"/>
      <c r="AT474" s="26"/>
      <c r="AU474" s="26"/>
    </row>
    <row r="475" ht="21.0" customHeight="1">
      <c r="A475" s="26"/>
      <c r="B475" s="26"/>
      <c r="C475" s="27"/>
      <c r="D475" s="28"/>
      <c r="E475" s="192"/>
      <c r="F475" s="193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0"/>
      <c r="T475" s="27"/>
      <c r="U475" s="27"/>
      <c r="V475" s="26"/>
      <c r="W475" s="26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35"/>
      <c r="AK475" s="26"/>
      <c r="AL475" s="26"/>
      <c r="AM475" s="26"/>
      <c r="AN475" s="26"/>
      <c r="AO475" s="9"/>
      <c r="AP475" s="9"/>
      <c r="AQ475" s="9"/>
      <c r="AR475" s="9"/>
      <c r="AS475" s="26"/>
      <c r="AT475" s="26"/>
      <c r="AU475" s="26"/>
    </row>
    <row r="476" ht="21.0" customHeight="1">
      <c r="A476" s="26"/>
      <c r="B476" s="26"/>
      <c r="C476" s="27"/>
      <c r="D476" s="28"/>
      <c r="E476" s="192"/>
      <c r="F476" s="193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0"/>
      <c r="T476" s="27"/>
      <c r="U476" s="27"/>
      <c r="V476" s="26"/>
      <c r="W476" s="26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35"/>
      <c r="AK476" s="26"/>
      <c r="AL476" s="26"/>
      <c r="AM476" s="26"/>
      <c r="AN476" s="26"/>
      <c r="AO476" s="9"/>
      <c r="AP476" s="9"/>
      <c r="AQ476" s="9"/>
      <c r="AR476" s="9"/>
      <c r="AS476" s="26"/>
      <c r="AT476" s="26"/>
      <c r="AU476" s="26"/>
    </row>
    <row r="477" ht="21.0" customHeight="1">
      <c r="A477" s="26"/>
      <c r="B477" s="26"/>
      <c r="C477" s="27"/>
      <c r="D477" s="28"/>
      <c r="E477" s="192"/>
      <c r="F477" s="193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0"/>
      <c r="T477" s="27"/>
      <c r="U477" s="27"/>
      <c r="V477" s="26"/>
      <c r="W477" s="26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35"/>
      <c r="AK477" s="26"/>
      <c r="AL477" s="26"/>
      <c r="AM477" s="26"/>
      <c r="AN477" s="26"/>
      <c r="AO477" s="9"/>
      <c r="AP477" s="9"/>
      <c r="AQ477" s="9"/>
      <c r="AR477" s="9"/>
      <c r="AS477" s="26"/>
      <c r="AT477" s="26"/>
      <c r="AU477" s="26"/>
    </row>
    <row r="478" ht="21.0" customHeight="1">
      <c r="A478" s="26"/>
      <c r="B478" s="26"/>
      <c r="C478" s="27"/>
      <c r="D478" s="28"/>
      <c r="E478" s="192"/>
      <c r="F478" s="193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0"/>
      <c r="T478" s="27"/>
      <c r="U478" s="27"/>
      <c r="V478" s="26"/>
      <c r="W478" s="26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35"/>
      <c r="AK478" s="26"/>
      <c r="AL478" s="26"/>
      <c r="AM478" s="26"/>
      <c r="AN478" s="26"/>
      <c r="AO478" s="9"/>
      <c r="AP478" s="9"/>
      <c r="AQ478" s="9"/>
      <c r="AR478" s="9"/>
      <c r="AS478" s="26"/>
      <c r="AT478" s="26"/>
      <c r="AU478" s="26"/>
    </row>
    <row r="479" ht="21.0" customHeight="1">
      <c r="A479" s="26"/>
      <c r="B479" s="26"/>
      <c r="C479" s="27"/>
      <c r="D479" s="28"/>
      <c r="E479" s="192"/>
      <c r="F479" s="193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0"/>
      <c r="T479" s="27"/>
      <c r="U479" s="27"/>
      <c r="V479" s="26"/>
      <c r="W479" s="26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35"/>
      <c r="AK479" s="26"/>
      <c r="AL479" s="26"/>
      <c r="AM479" s="26"/>
      <c r="AN479" s="26"/>
      <c r="AO479" s="9"/>
      <c r="AP479" s="9"/>
      <c r="AQ479" s="9"/>
      <c r="AR479" s="9"/>
      <c r="AS479" s="26"/>
      <c r="AT479" s="26"/>
      <c r="AU479" s="26"/>
    </row>
    <row r="480" ht="21.0" customHeight="1">
      <c r="A480" s="26"/>
      <c r="B480" s="26"/>
      <c r="C480" s="27"/>
      <c r="D480" s="28"/>
      <c r="E480" s="192"/>
      <c r="F480" s="193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0"/>
      <c r="T480" s="27"/>
      <c r="U480" s="27"/>
      <c r="V480" s="26"/>
      <c r="W480" s="26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35"/>
      <c r="AK480" s="26"/>
      <c r="AL480" s="26"/>
      <c r="AM480" s="26"/>
      <c r="AN480" s="26"/>
      <c r="AO480" s="9"/>
      <c r="AP480" s="9"/>
      <c r="AQ480" s="9"/>
      <c r="AR480" s="9"/>
      <c r="AS480" s="26"/>
      <c r="AT480" s="26"/>
      <c r="AU480" s="26"/>
    </row>
    <row r="481" ht="21.0" customHeight="1">
      <c r="A481" s="26"/>
      <c r="B481" s="26"/>
      <c r="C481" s="27"/>
      <c r="D481" s="28"/>
      <c r="E481" s="192"/>
      <c r="F481" s="193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0"/>
      <c r="T481" s="27"/>
      <c r="U481" s="27"/>
      <c r="V481" s="26"/>
      <c r="W481" s="26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35"/>
      <c r="AK481" s="26"/>
      <c r="AL481" s="26"/>
      <c r="AM481" s="26"/>
      <c r="AN481" s="26"/>
      <c r="AO481" s="9"/>
      <c r="AP481" s="9"/>
      <c r="AQ481" s="9"/>
      <c r="AR481" s="9"/>
      <c r="AS481" s="26"/>
      <c r="AT481" s="26"/>
      <c r="AU481" s="26"/>
    </row>
    <row r="482" ht="21.0" customHeight="1">
      <c r="A482" s="26"/>
      <c r="B482" s="26"/>
      <c r="C482" s="27"/>
      <c r="D482" s="28"/>
      <c r="E482" s="192"/>
      <c r="F482" s="193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0"/>
      <c r="T482" s="27"/>
      <c r="U482" s="27"/>
      <c r="V482" s="26"/>
      <c r="W482" s="26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35"/>
      <c r="AK482" s="26"/>
      <c r="AL482" s="26"/>
      <c r="AM482" s="26"/>
      <c r="AN482" s="26"/>
      <c r="AO482" s="9"/>
      <c r="AP482" s="9"/>
      <c r="AQ482" s="9"/>
      <c r="AR482" s="9"/>
      <c r="AS482" s="26"/>
      <c r="AT482" s="26"/>
      <c r="AU482" s="26"/>
    </row>
    <row r="483" ht="21.0" customHeight="1">
      <c r="A483" s="26"/>
      <c r="B483" s="26"/>
      <c r="C483" s="27"/>
      <c r="D483" s="28"/>
      <c r="E483" s="192"/>
      <c r="F483" s="193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0"/>
      <c r="T483" s="27"/>
      <c r="U483" s="27"/>
      <c r="V483" s="26"/>
      <c r="W483" s="26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35"/>
      <c r="AK483" s="26"/>
      <c r="AL483" s="26"/>
      <c r="AM483" s="26"/>
      <c r="AN483" s="26"/>
      <c r="AO483" s="9"/>
      <c r="AP483" s="9"/>
      <c r="AQ483" s="9"/>
      <c r="AR483" s="9"/>
      <c r="AS483" s="26"/>
      <c r="AT483" s="26"/>
      <c r="AU483" s="26"/>
    </row>
    <row r="484" ht="21.0" customHeight="1">
      <c r="A484" s="26"/>
      <c r="B484" s="26"/>
      <c r="C484" s="27"/>
      <c r="D484" s="28"/>
      <c r="E484" s="192"/>
      <c r="F484" s="193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0"/>
      <c r="T484" s="27"/>
      <c r="U484" s="27"/>
      <c r="V484" s="26"/>
      <c r="W484" s="26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35"/>
      <c r="AK484" s="26"/>
      <c r="AL484" s="26"/>
      <c r="AM484" s="26"/>
      <c r="AN484" s="26"/>
      <c r="AO484" s="9"/>
      <c r="AP484" s="9"/>
      <c r="AQ484" s="9"/>
      <c r="AR484" s="9"/>
      <c r="AS484" s="26"/>
      <c r="AT484" s="26"/>
      <c r="AU484" s="26"/>
    </row>
    <row r="485" ht="21.0" customHeight="1">
      <c r="A485" s="26"/>
      <c r="B485" s="26"/>
      <c r="C485" s="27"/>
      <c r="D485" s="28"/>
      <c r="E485" s="192"/>
      <c r="F485" s="193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0"/>
      <c r="T485" s="27"/>
      <c r="U485" s="27"/>
      <c r="V485" s="26"/>
      <c r="W485" s="26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35"/>
      <c r="AK485" s="26"/>
      <c r="AL485" s="26"/>
      <c r="AM485" s="26"/>
      <c r="AN485" s="26"/>
      <c r="AO485" s="9"/>
      <c r="AP485" s="9"/>
      <c r="AQ485" s="9"/>
      <c r="AR485" s="9"/>
      <c r="AS485" s="26"/>
      <c r="AT485" s="26"/>
      <c r="AU485" s="26"/>
    </row>
    <row r="486" ht="21.0" customHeight="1">
      <c r="A486" s="26"/>
      <c r="B486" s="26"/>
      <c r="C486" s="27"/>
      <c r="D486" s="28"/>
      <c r="E486" s="192"/>
      <c r="F486" s="193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0"/>
      <c r="T486" s="27"/>
      <c r="U486" s="27"/>
      <c r="V486" s="26"/>
      <c r="W486" s="26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35"/>
      <c r="AK486" s="26"/>
      <c r="AL486" s="26"/>
      <c r="AM486" s="26"/>
      <c r="AN486" s="26"/>
      <c r="AO486" s="9"/>
      <c r="AP486" s="9"/>
      <c r="AQ486" s="9"/>
      <c r="AR486" s="9"/>
      <c r="AS486" s="26"/>
      <c r="AT486" s="26"/>
      <c r="AU486" s="26"/>
    </row>
    <row r="487" ht="21.0" customHeight="1">
      <c r="A487" s="26"/>
      <c r="B487" s="26"/>
      <c r="C487" s="27"/>
      <c r="D487" s="28"/>
      <c r="E487" s="192"/>
      <c r="F487" s="193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0"/>
      <c r="T487" s="27"/>
      <c r="U487" s="27"/>
      <c r="V487" s="26"/>
      <c r="W487" s="26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35"/>
      <c r="AK487" s="26"/>
      <c r="AL487" s="26"/>
      <c r="AM487" s="26"/>
      <c r="AN487" s="26"/>
      <c r="AO487" s="9"/>
      <c r="AP487" s="9"/>
      <c r="AQ487" s="9"/>
      <c r="AR487" s="9"/>
      <c r="AS487" s="26"/>
      <c r="AT487" s="26"/>
      <c r="AU487" s="26"/>
    </row>
    <row r="488" ht="21.0" customHeight="1">
      <c r="A488" s="26"/>
      <c r="B488" s="26"/>
      <c r="C488" s="27"/>
      <c r="D488" s="28"/>
      <c r="E488" s="192"/>
      <c r="F488" s="193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0"/>
      <c r="T488" s="27"/>
      <c r="U488" s="27"/>
      <c r="V488" s="26"/>
      <c r="W488" s="26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35"/>
      <c r="AK488" s="26"/>
      <c r="AL488" s="26"/>
      <c r="AM488" s="26"/>
      <c r="AN488" s="26"/>
      <c r="AO488" s="9"/>
      <c r="AP488" s="9"/>
      <c r="AQ488" s="9"/>
      <c r="AR488" s="9"/>
      <c r="AS488" s="26"/>
      <c r="AT488" s="26"/>
      <c r="AU488" s="26"/>
    </row>
    <row r="489" ht="21.0" customHeight="1">
      <c r="A489" s="26"/>
      <c r="B489" s="26"/>
      <c r="C489" s="27"/>
      <c r="D489" s="28"/>
      <c r="E489" s="192"/>
      <c r="F489" s="193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0"/>
      <c r="T489" s="27"/>
      <c r="U489" s="27"/>
      <c r="V489" s="26"/>
      <c r="W489" s="26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35"/>
      <c r="AK489" s="26"/>
      <c r="AL489" s="26"/>
      <c r="AM489" s="26"/>
      <c r="AN489" s="26"/>
      <c r="AO489" s="9"/>
      <c r="AP489" s="9"/>
      <c r="AQ489" s="9"/>
      <c r="AR489" s="9"/>
      <c r="AS489" s="26"/>
      <c r="AT489" s="26"/>
      <c r="AU489" s="26"/>
    </row>
    <row r="490" ht="21.0" customHeight="1">
      <c r="A490" s="26"/>
      <c r="B490" s="26"/>
      <c r="C490" s="27"/>
      <c r="D490" s="28"/>
      <c r="E490" s="192"/>
      <c r="F490" s="193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0"/>
      <c r="T490" s="27"/>
      <c r="U490" s="27"/>
      <c r="V490" s="26"/>
      <c r="W490" s="26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35"/>
      <c r="AK490" s="26"/>
      <c r="AL490" s="26"/>
      <c r="AM490" s="26"/>
      <c r="AN490" s="26"/>
      <c r="AO490" s="9"/>
      <c r="AP490" s="9"/>
      <c r="AQ490" s="9"/>
      <c r="AR490" s="9"/>
      <c r="AS490" s="26"/>
      <c r="AT490" s="26"/>
      <c r="AU490" s="26"/>
    </row>
    <row r="491" ht="21.0" customHeight="1">
      <c r="A491" s="26"/>
      <c r="B491" s="26"/>
      <c r="C491" s="27"/>
      <c r="D491" s="28"/>
      <c r="E491" s="192"/>
      <c r="F491" s="193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0"/>
      <c r="T491" s="27"/>
      <c r="U491" s="27"/>
      <c r="V491" s="26"/>
      <c r="W491" s="26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35"/>
      <c r="AK491" s="26"/>
      <c r="AL491" s="26"/>
      <c r="AM491" s="26"/>
      <c r="AN491" s="26"/>
      <c r="AO491" s="9"/>
      <c r="AP491" s="9"/>
      <c r="AQ491" s="9"/>
      <c r="AR491" s="9"/>
      <c r="AS491" s="26"/>
      <c r="AT491" s="26"/>
      <c r="AU491" s="26"/>
    </row>
    <row r="492" ht="21.0" customHeight="1">
      <c r="A492" s="26"/>
      <c r="B492" s="26"/>
      <c r="C492" s="27"/>
      <c r="D492" s="28"/>
      <c r="E492" s="192"/>
      <c r="F492" s="193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0"/>
      <c r="T492" s="27"/>
      <c r="U492" s="27"/>
      <c r="V492" s="26"/>
      <c r="W492" s="26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35"/>
      <c r="AK492" s="26"/>
      <c r="AL492" s="26"/>
      <c r="AM492" s="26"/>
      <c r="AN492" s="26"/>
      <c r="AO492" s="9"/>
      <c r="AP492" s="9"/>
      <c r="AQ492" s="9"/>
      <c r="AR492" s="9"/>
      <c r="AS492" s="26"/>
      <c r="AT492" s="26"/>
      <c r="AU492" s="26"/>
    </row>
    <row r="493" ht="21.0" customHeight="1">
      <c r="A493" s="26"/>
      <c r="B493" s="26"/>
      <c r="C493" s="27"/>
      <c r="D493" s="28"/>
      <c r="E493" s="192"/>
      <c r="F493" s="193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0"/>
      <c r="T493" s="27"/>
      <c r="U493" s="27"/>
      <c r="V493" s="26"/>
      <c r="W493" s="26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35"/>
      <c r="AK493" s="26"/>
      <c r="AL493" s="26"/>
      <c r="AM493" s="26"/>
      <c r="AN493" s="26"/>
      <c r="AO493" s="9"/>
      <c r="AP493" s="9"/>
      <c r="AQ493" s="9"/>
      <c r="AR493" s="9"/>
      <c r="AS493" s="26"/>
      <c r="AT493" s="26"/>
      <c r="AU493" s="26"/>
    </row>
    <row r="494" ht="21.0" customHeight="1">
      <c r="A494" s="26"/>
      <c r="B494" s="26"/>
      <c r="C494" s="27"/>
      <c r="D494" s="28"/>
      <c r="E494" s="192"/>
      <c r="F494" s="193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0"/>
      <c r="T494" s="27"/>
      <c r="U494" s="27"/>
      <c r="V494" s="26"/>
      <c r="W494" s="26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35"/>
      <c r="AK494" s="26"/>
      <c r="AL494" s="26"/>
      <c r="AM494" s="26"/>
      <c r="AN494" s="26"/>
      <c r="AO494" s="9"/>
      <c r="AP494" s="9"/>
      <c r="AQ494" s="9"/>
      <c r="AR494" s="9"/>
      <c r="AS494" s="26"/>
      <c r="AT494" s="26"/>
      <c r="AU494" s="26"/>
    </row>
    <row r="495" ht="21.0" customHeight="1">
      <c r="A495" s="26"/>
      <c r="B495" s="26"/>
      <c r="C495" s="27"/>
      <c r="D495" s="28"/>
      <c r="E495" s="192"/>
      <c r="F495" s="193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0"/>
      <c r="T495" s="27"/>
      <c r="U495" s="27"/>
      <c r="V495" s="26"/>
      <c r="W495" s="26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35"/>
      <c r="AK495" s="26"/>
      <c r="AL495" s="26"/>
      <c r="AM495" s="26"/>
      <c r="AN495" s="26"/>
      <c r="AO495" s="9"/>
      <c r="AP495" s="9"/>
      <c r="AQ495" s="9"/>
      <c r="AR495" s="9"/>
      <c r="AS495" s="26"/>
      <c r="AT495" s="26"/>
      <c r="AU495" s="26"/>
    </row>
    <row r="496" ht="21.0" customHeight="1">
      <c r="A496" s="26"/>
      <c r="B496" s="26"/>
      <c r="C496" s="27"/>
      <c r="D496" s="28"/>
      <c r="E496" s="192"/>
      <c r="F496" s="193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0"/>
      <c r="T496" s="27"/>
      <c r="U496" s="27"/>
      <c r="V496" s="26"/>
      <c r="W496" s="26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35"/>
      <c r="AK496" s="26"/>
      <c r="AL496" s="26"/>
      <c r="AM496" s="26"/>
      <c r="AN496" s="26"/>
      <c r="AO496" s="9"/>
      <c r="AP496" s="9"/>
      <c r="AQ496" s="9"/>
      <c r="AR496" s="9"/>
      <c r="AS496" s="26"/>
      <c r="AT496" s="26"/>
      <c r="AU496" s="26"/>
    </row>
    <row r="497" ht="21.0" customHeight="1">
      <c r="A497" s="26"/>
      <c r="B497" s="26"/>
      <c r="C497" s="27"/>
      <c r="D497" s="28"/>
      <c r="E497" s="192"/>
      <c r="F497" s="193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0"/>
      <c r="T497" s="27"/>
      <c r="U497" s="27"/>
      <c r="V497" s="26"/>
      <c r="W497" s="26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35"/>
      <c r="AK497" s="26"/>
      <c r="AL497" s="26"/>
      <c r="AM497" s="26"/>
      <c r="AN497" s="26"/>
      <c r="AO497" s="9"/>
      <c r="AP497" s="9"/>
      <c r="AQ497" s="9"/>
      <c r="AR497" s="9"/>
      <c r="AS497" s="26"/>
      <c r="AT497" s="26"/>
      <c r="AU497" s="26"/>
    </row>
    <row r="498" ht="21.0" customHeight="1">
      <c r="A498" s="26"/>
      <c r="B498" s="26"/>
      <c r="C498" s="27"/>
      <c r="D498" s="28"/>
      <c r="E498" s="192"/>
      <c r="F498" s="193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0"/>
      <c r="T498" s="27"/>
      <c r="U498" s="27"/>
      <c r="V498" s="26"/>
      <c r="W498" s="26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35"/>
      <c r="AK498" s="26"/>
      <c r="AL498" s="26"/>
      <c r="AM498" s="26"/>
      <c r="AN498" s="26"/>
      <c r="AO498" s="9"/>
      <c r="AP498" s="9"/>
      <c r="AQ498" s="9"/>
      <c r="AR498" s="9"/>
      <c r="AS498" s="26"/>
      <c r="AT498" s="26"/>
      <c r="AU498" s="26"/>
    </row>
    <row r="499" ht="21.0" customHeight="1">
      <c r="A499" s="26"/>
      <c r="B499" s="26"/>
      <c r="C499" s="27"/>
      <c r="D499" s="28"/>
      <c r="E499" s="192"/>
      <c r="F499" s="193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0"/>
      <c r="T499" s="27"/>
      <c r="U499" s="27"/>
      <c r="V499" s="26"/>
      <c r="W499" s="26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35"/>
      <c r="AK499" s="26"/>
      <c r="AL499" s="26"/>
      <c r="AM499" s="26"/>
      <c r="AN499" s="26"/>
      <c r="AO499" s="9"/>
      <c r="AP499" s="9"/>
      <c r="AQ499" s="9"/>
      <c r="AR499" s="9"/>
      <c r="AS499" s="26"/>
      <c r="AT499" s="26"/>
      <c r="AU499" s="26"/>
    </row>
    <row r="500" ht="21.0" customHeight="1">
      <c r="A500" s="26"/>
      <c r="B500" s="26"/>
      <c r="C500" s="27"/>
      <c r="D500" s="28"/>
      <c r="E500" s="192"/>
      <c r="F500" s="193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0"/>
      <c r="T500" s="27"/>
      <c r="U500" s="27"/>
      <c r="V500" s="26"/>
      <c r="W500" s="26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35"/>
      <c r="AK500" s="26"/>
      <c r="AL500" s="26"/>
      <c r="AM500" s="26"/>
      <c r="AN500" s="26"/>
      <c r="AO500" s="9"/>
      <c r="AP500" s="9"/>
      <c r="AQ500" s="9"/>
      <c r="AR500" s="9"/>
      <c r="AS500" s="26"/>
      <c r="AT500" s="26"/>
      <c r="AU500" s="26"/>
    </row>
    <row r="501" ht="21.0" customHeight="1">
      <c r="A501" s="26"/>
      <c r="B501" s="26"/>
      <c r="C501" s="27"/>
      <c r="D501" s="28"/>
      <c r="E501" s="192"/>
      <c r="F501" s="193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0"/>
      <c r="T501" s="27"/>
      <c r="U501" s="27"/>
      <c r="V501" s="26"/>
      <c r="W501" s="26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35"/>
      <c r="AK501" s="26"/>
      <c r="AL501" s="26"/>
      <c r="AM501" s="26"/>
      <c r="AN501" s="26"/>
      <c r="AO501" s="9"/>
      <c r="AP501" s="9"/>
      <c r="AQ501" s="9"/>
      <c r="AR501" s="9"/>
      <c r="AS501" s="26"/>
      <c r="AT501" s="26"/>
      <c r="AU501" s="26"/>
    </row>
    <row r="502" ht="21.0" customHeight="1">
      <c r="A502" s="26"/>
      <c r="B502" s="26"/>
      <c r="C502" s="27"/>
      <c r="D502" s="28"/>
      <c r="E502" s="192"/>
      <c r="F502" s="193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0"/>
      <c r="T502" s="27"/>
      <c r="U502" s="27"/>
      <c r="V502" s="26"/>
      <c r="W502" s="26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35"/>
      <c r="AK502" s="26"/>
      <c r="AL502" s="26"/>
      <c r="AM502" s="26"/>
      <c r="AN502" s="26"/>
      <c r="AO502" s="9"/>
      <c r="AP502" s="9"/>
      <c r="AQ502" s="9"/>
      <c r="AR502" s="9"/>
      <c r="AS502" s="26"/>
      <c r="AT502" s="26"/>
      <c r="AU502" s="26"/>
    </row>
    <row r="503" ht="21.0" customHeight="1">
      <c r="A503" s="26"/>
      <c r="B503" s="26"/>
      <c r="C503" s="27"/>
      <c r="D503" s="28"/>
      <c r="E503" s="192"/>
      <c r="F503" s="193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0"/>
      <c r="T503" s="27"/>
      <c r="U503" s="27"/>
      <c r="V503" s="26"/>
      <c r="W503" s="26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35"/>
      <c r="AK503" s="26"/>
      <c r="AL503" s="26"/>
      <c r="AM503" s="26"/>
      <c r="AN503" s="26"/>
      <c r="AO503" s="9"/>
      <c r="AP503" s="9"/>
      <c r="AQ503" s="9"/>
      <c r="AR503" s="9"/>
      <c r="AS503" s="26"/>
      <c r="AT503" s="26"/>
      <c r="AU503" s="26"/>
    </row>
    <row r="504" ht="21.0" customHeight="1">
      <c r="A504" s="26"/>
      <c r="B504" s="26"/>
      <c r="C504" s="27"/>
      <c r="D504" s="28"/>
      <c r="E504" s="192"/>
      <c r="F504" s="193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0"/>
      <c r="T504" s="27"/>
      <c r="U504" s="27"/>
      <c r="V504" s="26"/>
      <c r="W504" s="26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35"/>
      <c r="AK504" s="26"/>
      <c r="AL504" s="26"/>
      <c r="AM504" s="26"/>
      <c r="AN504" s="26"/>
      <c r="AO504" s="9"/>
      <c r="AP504" s="9"/>
      <c r="AQ504" s="9"/>
      <c r="AR504" s="9"/>
      <c r="AS504" s="26"/>
      <c r="AT504" s="26"/>
      <c r="AU504" s="26"/>
    </row>
    <row r="505" ht="21.0" customHeight="1">
      <c r="A505" s="26"/>
      <c r="B505" s="26"/>
      <c r="C505" s="27"/>
      <c r="D505" s="28"/>
      <c r="E505" s="192"/>
      <c r="F505" s="193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0"/>
      <c r="T505" s="27"/>
      <c r="U505" s="27"/>
      <c r="V505" s="26"/>
      <c r="W505" s="26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35"/>
      <c r="AK505" s="26"/>
      <c r="AL505" s="26"/>
      <c r="AM505" s="26"/>
      <c r="AN505" s="26"/>
      <c r="AO505" s="9"/>
      <c r="AP505" s="9"/>
      <c r="AQ505" s="9"/>
      <c r="AR505" s="9"/>
      <c r="AS505" s="26"/>
      <c r="AT505" s="26"/>
      <c r="AU505" s="26"/>
    </row>
    <row r="506" ht="21.0" customHeight="1">
      <c r="A506" s="26"/>
      <c r="B506" s="26"/>
      <c r="C506" s="27"/>
      <c r="D506" s="28"/>
      <c r="E506" s="192"/>
      <c r="F506" s="193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0"/>
      <c r="T506" s="27"/>
      <c r="U506" s="27"/>
      <c r="V506" s="26"/>
      <c r="W506" s="26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35"/>
      <c r="AK506" s="26"/>
      <c r="AL506" s="26"/>
      <c r="AM506" s="26"/>
      <c r="AN506" s="26"/>
      <c r="AO506" s="9"/>
      <c r="AP506" s="9"/>
      <c r="AQ506" s="9"/>
      <c r="AR506" s="9"/>
      <c r="AS506" s="26"/>
      <c r="AT506" s="26"/>
      <c r="AU506" s="26"/>
    </row>
    <row r="507" ht="21.0" customHeight="1">
      <c r="A507" s="26"/>
      <c r="B507" s="26"/>
      <c r="C507" s="27"/>
      <c r="D507" s="28"/>
      <c r="E507" s="192"/>
      <c r="F507" s="193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0"/>
      <c r="T507" s="27"/>
      <c r="U507" s="27"/>
      <c r="V507" s="26"/>
      <c r="W507" s="26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35"/>
      <c r="AK507" s="26"/>
      <c r="AL507" s="26"/>
      <c r="AM507" s="26"/>
      <c r="AN507" s="26"/>
      <c r="AO507" s="9"/>
      <c r="AP507" s="9"/>
      <c r="AQ507" s="9"/>
      <c r="AR507" s="9"/>
      <c r="AS507" s="26"/>
      <c r="AT507" s="26"/>
      <c r="AU507" s="26"/>
    </row>
    <row r="508" ht="21.0" customHeight="1">
      <c r="A508" s="26"/>
      <c r="B508" s="26"/>
      <c r="C508" s="27"/>
      <c r="D508" s="28"/>
      <c r="E508" s="192"/>
      <c r="F508" s="193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0"/>
      <c r="T508" s="27"/>
      <c r="U508" s="27"/>
      <c r="V508" s="26"/>
      <c r="W508" s="26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35"/>
      <c r="AK508" s="26"/>
      <c r="AL508" s="26"/>
      <c r="AM508" s="26"/>
      <c r="AN508" s="26"/>
      <c r="AO508" s="9"/>
      <c r="AP508" s="9"/>
      <c r="AQ508" s="9"/>
      <c r="AR508" s="9"/>
      <c r="AS508" s="26"/>
      <c r="AT508" s="26"/>
      <c r="AU508" s="26"/>
    </row>
    <row r="509" ht="21.0" customHeight="1">
      <c r="A509" s="26"/>
      <c r="B509" s="26"/>
      <c r="C509" s="27"/>
      <c r="D509" s="28"/>
      <c r="E509" s="192"/>
      <c r="F509" s="193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0"/>
      <c r="T509" s="27"/>
      <c r="U509" s="27"/>
      <c r="V509" s="26"/>
      <c r="W509" s="26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35"/>
      <c r="AK509" s="26"/>
      <c r="AL509" s="26"/>
      <c r="AM509" s="26"/>
      <c r="AN509" s="26"/>
      <c r="AO509" s="9"/>
      <c r="AP509" s="9"/>
      <c r="AQ509" s="9"/>
      <c r="AR509" s="9"/>
      <c r="AS509" s="26"/>
      <c r="AT509" s="26"/>
      <c r="AU509" s="26"/>
    </row>
    <row r="510" ht="21.0" customHeight="1">
      <c r="A510" s="26"/>
      <c r="B510" s="26"/>
      <c r="C510" s="27"/>
      <c r="D510" s="28"/>
      <c r="E510" s="192"/>
      <c r="F510" s="193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0"/>
      <c r="T510" s="27"/>
      <c r="U510" s="27"/>
      <c r="V510" s="26"/>
      <c r="W510" s="26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35"/>
      <c r="AK510" s="26"/>
      <c r="AL510" s="26"/>
      <c r="AM510" s="26"/>
      <c r="AN510" s="26"/>
      <c r="AO510" s="9"/>
      <c r="AP510" s="9"/>
      <c r="AQ510" s="9"/>
      <c r="AR510" s="9"/>
      <c r="AS510" s="26"/>
      <c r="AT510" s="26"/>
      <c r="AU510" s="26"/>
    </row>
    <row r="511" ht="21.0" customHeight="1">
      <c r="A511" s="26"/>
      <c r="B511" s="26"/>
      <c r="C511" s="27"/>
      <c r="D511" s="28"/>
      <c r="E511" s="192"/>
      <c r="F511" s="193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0"/>
      <c r="T511" s="27"/>
      <c r="U511" s="27"/>
      <c r="V511" s="26"/>
      <c r="W511" s="26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35"/>
      <c r="AK511" s="26"/>
      <c r="AL511" s="26"/>
      <c r="AM511" s="26"/>
      <c r="AN511" s="26"/>
      <c r="AO511" s="9"/>
      <c r="AP511" s="9"/>
      <c r="AQ511" s="9"/>
      <c r="AR511" s="9"/>
      <c r="AS511" s="26"/>
      <c r="AT511" s="26"/>
      <c r="AU511" s="26"/>
    </row>
    <row r="512" ht="21.0" customHeight="1">
      <c r="A512" s="26"/>
      <c r="B512" s="26"/>
      <c r="C512" s="27"/>
      <c r="D512" s="28"/>
      <c r="E512" s="192"/>
      <c r="F512" s="193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0"/>
      <c r="T512" s="27"/>
      <c r="U512" s="27"/>
      <c r="V512" s="26"/>
      <c r="W512" s="26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35"/>
      <c r="AK512" s="26"/>
      <c r="AL512" s="26"/>
      <c r="AM512" s="26"/>
      <c r="AN512" s="26"/>
      <c r="AO512" s="9"/>
      <c r="AP512" s="9"/>
      <c r="AQ512" s="9"/>
      <c r="AR512" s="9"/>
      <c r="AS512" s="26"/>
      <c r="AT512" s="26"/>
      <c r="AU512" s="26"/>
    </row>
    <row r="513" ht="21.0" customHeight="1">
      <c r="A513" s="26"/>
      <c r="B513" s="26"/>
      <c r="C513" s="27"/>
      <c r="D513" s="28"/>
      <c r="E513" s="192"/>
      <c r="F513" s="193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0"/>
      <c r="T513" s="27"/>
      <c r="U513" s="27"/>
      <c r="V513" s="26"/>
      <c r="W513" s="26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35"/>
      <c r="AK513" s="26"/>
      <c r="AL513" s="26"/>
      <c r="AM513" s="26"/>
      <c r="AN513" s="26"/>
      <c r="AO513" s="9"/>
      <c r="AP513" s="9"/>
      <c r="AQ513" s="9"/>
      <c r="AR513" s="9"/>
      <c r="AS513" s="26"/>
      <c r="AT513" s="26"/>
      <c r="AU513" s="26"/>
    </row>
    <row r="514" ht="21.0" customHeight="1">
      <c r="A514" s="26"/>
      <c r="B514" s="26"/>
      <c r="C514" s="27"/>
      <c r="D514" s="28"/>
      <c r="E514" s="192"/>
      <c r="F514" s="193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0"/>
      <c r="T514" s="27"/>
      <c r="U514" s="27"/>
      <c r="V514" s="26"/>
      <c r="W514" s="26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35"/>
      <c r="AK514" s="26"/>
      <c r="AL514" s="26"/>
      <c r="AM514" s="26"/>
      <c r="AN514" s="26"/>
      <c r="AO514" s="9"/>
      <c r="AP514" s="9"/>
      <c r="AQ514" s="9"/>
      <c r="AR514" s="9"/>
      <c r="AS514" s="26"/>
      <c r="AT514" s="26"/>
      <c r="AU514" s="26"/>
    </row>
    <row r="515" ht="21.0" customHeight="1">
      <c r="A515" s="26"/>
      <c r="B515" s="26"/>
      <c r="C515" s="27"/>
      <c r="D515" s="28"/>
      <c r="E515" s="192"/>
      <c r="F515" s="193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0"/>
      <c r="T515" s="27"/>
      <c r="U515" s="27"/>
      <c r="V515" s="26"/>
      <c r="W515" s="26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35"/>
      <c r="AK515" s="26"/>
      <c r="AL515" s="26"/>
      <c r="AM515" s="26"/>
      <c r="AN515" s="26"/>
      <c r="AO515" s="9"/>
      <c r="AP515" s="9"/>
      <c r="AQ515" s="9"/>
      <c r="AR515" s="9"/>
      <c r="AS515" s="26"/>
      <c r="AT515" s="26"/>
      <c r="AU515" s="26"/>
    </row>
    <row r="516" ht="21.0" customHeight="1">
      <c r="A516" s="26"/>
      <c r="B516" s="26"/>
      <c r="C516" s="27"/>
      <c r="D516" s="28"/>
      <c r="E516" s="192"/>
      <c r="F516" s="193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0"/>
      <c r="T516" s="27"/>
      <c r="U516" s="27"/>
      <c r="V516" s="26"/>
      <c r="W516" s="26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35"/>
      <c r="AK516" s="26"/>
      <c r="AL516" s="26"/>
      <c r="AM516" s="26"/>
      <c r="AN516" s="26"/>
      <c r="AO516" s="9"/>
      <c r="AP516" s="9"/>
      <c r="AQ516" s="9"/>
      <c r="AR516" s="9"/>
      <c r="AS516" s="26"/>
      <c r="AT516" s="26"/>
      <c r="AU516" s="26"/>
    </row>
    <row r="517" ht="21.0" customHeight="1">
      <c r="A517" s="26"/>
      <c r="B517" s="26"/>
      <c r="C517" s="27"/>
      <c r="D517" s="28"/>
      <c r="E517" s="192"/>
      <c r="F517" s="193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0"/>
      <c r="T517" s="27"/>
      <c r="U517" s="27"/>
      <c r="V517" s="26"/>
      <c r="W517" s="26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35"/>
      <c r="AK517" s="26"/>
      <c r="AL517" s="26"/>
      <c r="AM517" s="26"/>
      <c r="AN517" s="26"/>
      <c r="AO517" s="9"/>
      <c r="AP517" s="9"/>
      <c r="AQ517" s="9"/>
      <c r="AR517" s="9"/>
      <c r="AS517" s="26"/>
      <c r="AT517" s="26"/>
      <c r="AU517" s="26"/>
    </row>
    <row r="518" ht="21.0" customHeight="1">
      <c r="A518" s="26"/>
      <c r="B518" s="26"/>
      <c r="C518" s="27"/>
      <c r="D518" s="28"/>
      <c r="E518" s="192"/>
      <c r="F518" s="193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0"/>
      <c r="T518" s="27"/>
      <c r="U518" s="27"/>
      <c r="V518" s="26"/>
      <c r="W518" s="26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35"/>
      <c r="AK518" s="26"/>
      <c r="AL518" s="26"/>
      <c r="AM518" s="26"/>
      <c r="AN518" s="26"/>
      <c r="AO518" s="9"/>
      <c r="AP518" s="9"/>
      <c r="AQ518" s="9"/>
      <c r="AR518" s="9"/>
      <c r="AS518" s="26"/>
      <c r="AT518" s="26"/>
      <c r="AU518" s="26"/>
    </row>
    <row r="519" ht="21.0" customHeight="1">
      <c r="A519" s="26"/>
      <c r="B519" s="26"/>
      <c r="C519" s="27"/>
      <c r="D519" s="28"/>
      <c r="E519" s="192"/>
      <c r="F519" s="193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0"/>
      <c r="T519" s="27"/>
      <c r="U519" s="27"/>
      <c r="V519" s="26"/>
      <c r="W519" s="26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35"/>
      <c r="AK519" s="26"/>
      <c r="AL519" s="26"/>
      <c r="AM519" s="26"/>
      <c r="AN519" s="26"/>
      <c r="AO519" s="9"/>
      <c r="AP519" s="9"/>
      <c r="AQ519" s="9"/>
      <c r="AR519" s="9"/>
      <c r="AS519" s="26"/>
      <c r="AT519" s="26"/>
      <c r="AU519" s="26"/>
    </row>
    <row r="520" ht="21.0" customHeight="1">
      <c r="A520" s="26"/>
      <c r="B520" s="26"/>
      <c r="C520" s="27"/>
      <c r="D520" s="28"/>
      <c r="E520" s="192"/>
      <c r="F520" s="193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0"/>
      <c r="T520" s="27"/>
      <c r="U520" s="27"/>
      <c r="V520" s="26"/>
      <c r="W520" s="26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35"/>
      <c r="AK520" s="26"/>
      <c r="AL520" s="26"/>
      <c r="AM520" s="26"/>
      <c r="AN520" s="26"/>
      <c r="AO520" s="9"/>
      <c r="AP520" s="9"/>
      <c r="AQ520" s="9"/>
      <c r="AR520" s="9"/>
      <c r="AS520" s="26"/>
      <c r="AT520" s="26"/>
      <c r="AU520" s="26"/>
    </row>
    <row r="521" ht="21.0" customHeight="1">
      <c r="A521" s="26"/>
      <c r="B521" s="26"/>
      <c r="C521" s="27"/>
      <c r="D521" s="28"/>
      <c r="E521" s="192"/>
      <c r="F521" s="193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0"/>
      <c r="T521" s="27"/>
      <c r="U521" s="27"/>
      <c r="V521" s="26"/>
      <c r="W521" s="26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35"/>
      <c r="AK521" s="26"/>
      <c r="AL521" s="26"/>
      <c r="AM521" s="26"/>
      <c r="AN521" s="26"/>
      <c r="AO521" s="9"/>
      <c r="AP521" s="9"/>
      <c r="AQ521" s="9"/>
      <c r="AR521" s="9"/>
      <c r="AS521" s="26"/>
      <c r="AT521" s="26"/>
      <c r="AU521" s="26"/>
    </row>
    <row r="522" ht="21.0" customHeight="1">
      <c r="A522" s="26"/>
      <c r="B522" s="26"/>
      <c r="C522" s="27"/>
      <c r="D522" s="28"/>
      <c r="E522" s="192"/>
      <c r="F522" s="193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0"/>
      <c r="T522" s="27"/>
      <c r="U522" s="27"/>
      <c r="V522" s="26"/>
      <c r="W522" s="26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35"/>
      <c r="AK522" s="26"/>
      <c r="AL522" s="26"/>
      <c r="AM522" s="26"/>
      <c r="AN522" s="26"/>
      <c r="AO522" s="9"/>
      <c r="AP522" s="9"/>
      <c r="AQ522" s="9"/>
      <c r="AR522" s="9"/>
      <c r="AS522" s="26"/>
      <c r="AT522" s="26"/>
      <c r="AU522" s="26"/>
    </row>
    <row r="523" ht="21.0" customHeight="1">
      <c r="A523" s="26"/>
      <c r="B523" s="26"/>
      <c r="C523" s="27"/>
      <c r="D523" s="28"/>
      <c r="E523" s="192"/>
      <c r="F523" s="193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0"/>
      <c r="T523" s="27"/>
      <c r="U523" s="27"/>
      <c r="V523" s="26"/>
      <c r="W523" s="26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35"/>
      <c r="AK523" s="26"/>
      <c r="AL523" s="26"/>
      <c r="AM523" s="26"/>
      <c r="AN523" s="26"/>
      <c r="AO523" s="9"/>
      <c r="AP523" s="9"/>
      <c r="AQ523" s="9"/>
      <c r="AR523" s="9"/>
      <c r="AS523" s="26"/>
      <c r="AT523" s="26"/>
      <c r="AU523" s="26"/>
    </row>
    <row r="524" ht="21.0" customHeight="1">
      <c r="A524" s="26"/>
      <c r="B524" s="26"/>
      <c r="C524" s="27"/>
      <c r="D524" s="28"/>
      <c r="E524" s="192"/>
      <c r="F524" s="193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0"/>
      <c r="T524" s="27"/>
      <c r="U524" s="27"/>
      <c r="V524" s="26"/>
      <c r="W524" s="26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35"/>
      <c r="AK524" s="26"/>
      <c r="AL524" s="26"/>
      <c r="AM524" s="26"/>
      <c r="AN524" s="26"/>
      <c r="AO524" s="9"/>
      <c r="AP524" s="9"/>
      <c r="AQ524" s="9"/>
      <c r="AR524" s="9"/>
      <c r="AS524" s="26"/>
      <c r="AT524" s="26"/>
      <c r="AU524" s="26"/>
    </row>
    <row r="525" ht="21.0" customHeight="1">
      <c r="A525" s="26"/>
      <c r="B525" s="26"/>
      <c r="C525" s="27"/>
      <c r="D525" s="28"/>
      <c r="E525" s="192"/>
      <c r="F525" s="193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0"/>
      <c r="T525" s="27"/>
      <c r="U525" s="27"/>
      <c r="V525" s="26"/>
      <c r="W525" s="26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35"/>
      <c r="AK525" s="26"/>
      <c r="AL525" s="26"/>
      <c r="AM525" s="26"/>
      <c r="AN525" s="26"/>
      <c r="AO525" s="9"/>
      <c r="AP525" s="9"/>
      <c r="AQ525" s="9"/>
      <c r="AR525" s="9"/>
      <c r="AS525" s="26"/>
      <c r="AT525" s="26"/>
      <c r="AU525" s="26"/>
    </row>
    <row r="526" ht="21.0" customHeight="1">
      <c r="A526" s="26"/>
      <c r="B526" s="26"/>
      <c r="C526" s="27"/>
      <c r="D526" s="28"/>
      <c r="E526" s="192"/>
      <c r="F526" s="193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0"/>
      <c r="T526" s="27"/>
      <c r="U526" s="27"/>
      <c r="V526" s="26"/>
      <c r="W526" s="26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35"/>
      <c r="AK526" s="26"/>
      <c r="AL526" s="26"/>
      <c r="AM526" s="26"/>
      <c r="AN526" s="26"/>
      <c r="AO526" s="9"/>
      <c r="AP526" s="9"/>
      <c r="AQ526" s="9"/>
      <c r="AR526" s="9"/>
      <c r="AS526" s="26"/>
      <c r="AT526" s="26"/>
      <c r="AU526" s="26"/>
    </row>
    <row r="527" ht="21.0" customHeight="1">
      <c r="A527" s="26"/>
      <c r="B527" s="26"/>
      <c r="C527" s="27"/>
      <c r="D527" s="28"/>
      <c r="E527" s="192"/>
      <c r="F527" s="193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0"/>
      <c r="T527" s="27"/>
      <c r="U527" s="27"/>
      <c r="V527" s="26"/>
      <c r="W527" s="26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35"/>
      <c r="AK527" s="26"/>
      <c r="AL527" s="26"/>
      <c r="AM527" s="26"/>
      <c r="AN527" s="26"/>
      <c r="AO527" s="9"/>
      <c r="AP527" s="9"/>
      <c r="AQ527" s="9"/>
      <c r="AR527" s="9"/>
      <c r="AS527" s="26"/>
      <c r="AT527" s="26"/>
      <c r="AU527" s="26"/>
    </row>
    <row r="528" ht="21.0" customHeight="1">
      <c r="A528" s="26"/>
      <c r="B528" s="26"/>
      <c r="C528" s="27"/>
      <c r="D528" s="28"/>
      <c r="E528" s="192"/>
      <c r="F528" s="193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0"/>
      <c r="T528" s="27"/>
      <c r="U528" s="27"/>
      <c r="V528" s="26"/>
      <c r="W528" s="26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35"/>
      <c r="AK528" s="26"/>
      <c r="AL528" s="26"/>
      <c r="AM528" s="26"/>
      <c r="AN528" s="26"/>
      <c r="AO528" s="9"/>
      <c r="AP528" s="9"/>
      <c r="AQ528" s="9"/>
      <c r="AR528" s="9"/>
      <c r="AS528" s="26"/>
      <c r="AT528" s="26"/>
      <c r="AU528" s="26"/>
    </row>
    <row r="529" ht="21.0" customHeight="1">
      <c r="A529" s="26"/>
      <c r="B529" s="26"/>
      <c r="C529" s="27"/>
      <c r="D529" s="28"/>
      <c r="E529" s="192"/>
      <c r="F529" s="193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0"/>
      <c r="T529" s="27"/>
      <c r="U529" s="27"/>
      <c r="V529" s="26"/>
      <c r="W529" s="26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35"/>
      <c r="AK529" s="26"/>
      <c r="AL529" s="26"/>
      <c r="AM529" s="26"/>
      <c r="AN529" s="26"/>
      <c r="AO529" s="9"/>
      <c r="AP529" s="9"/>
      <c r="AQ529" s="9"/>
      <c r="AR529" s="9"/>
      <c r="AS529" s="26"/>
      <c r="AT529" s="26"/>
      <c r="AU529" s="26"/>
    </row>
    <row r="530" ht="21.0" customHeight="1">
      <c r="A530" s="26"/>
      <c r="B530" s="26"/>
      <c r="C530" s="27"/>
      <c r="D530" s="28"/>
      <c r="E530" s="192"/>
      <c r="F530" s="193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0"/>
      <c r="T530" s="27"/>
      <c r="U530" s="27"/>
      <c r="V530" s="26"/>
      <c r="W530" s="26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35"/>
      <c r="AK530" s="26"/>
      <c r="AL530" s="26"/>
      <c r="AM530" s="26"/>
      <c r="AN530" s="26"/>
      <c r="AO530" s="9"/>
      <c r="AP530" s="9"/>
      <c r="AQ530" s="9"/>
      <c r="AR530" s="9"/>
      <c r="AS530" s="26"/>
      <c r="AT530" s="26"/>
      <c r="AU530" s="26"/>
    </row>
    <row r="531" ht="21.0" customHeight="1">
      <c r="A531" s="26"/>
      <c r="B531" s="26"/>
      <c r="C531" s="27"/>
      <c r="D531" s="28"/>
      <c r="E531" s="192"/>
      <c r="F531" s="193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0"/>
      <c r="T531" s="27"/>
      <c r="U531" s="27"/>
      <c r="V531" s="26"/>
      <c r="W531" s="26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35"/>
      <c r="AK531" s="26"/>
      <c r="AL531" s="26"/>
      <c r="AM531" s="26"/>
      <c r="AN531" s="26"/>
      <c r="AO531" s="9"/>
      <c r="AP531" s="9"/>
      <c r="AQ531" s="9"/>
      <c r="AR531" s="9"/>
      <c r="AS531" s="26"/>
      <c r="AT531" s="26"/>
      <c r="AU531" s="26"/>
    </row>
    <row r="532" ht="21.0" customHeight="1">
      <c r="A532" s="26"/>
      <c r="B532" s="26"/>
      <c r="C532" s="27"/>
      <c r="D532" s="28"/>
      <c r="E532" s="192"/>
      <c r="F532" s="193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0"/>
      <c r="T532" s="27"/>
      <c r="U532" s="27"/>
      <c r="V532" s="26"/>
      <c r="W532" s="26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35"/>
      <c r="AK532" s="26"/>
      <c r="AL532" s="26"/>
      <c r="AM532" s="26"/>
      <c r="AN532" s="26"/>
      <c r="AO532" s="9"/>
      <c r="AP532" s="9"/>
      <c r="AQ532" s="9"/>
      <c r="AR532" s="9"/>
      <c r="AS532" s="26"/>
      <c r="AT532" s="26"/>
      <c r="AU532" s="26"/>
    </row>
    <row r="533" ht="21.0" customHeight="1">
      <c r="A533" s="26"/>
      <c r="B533" s="26"/>
      <c r="C533" s="27"/>
      <c r="D533" s="28"/>
      <c r="E533" s="192"/>
      <c r="F533" s="193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0"/>
      <c r="T533" s="27"/>
      <c r="U533" s="27"/>
      <c r="V533" s="26"/>
      <c r="W533" s="26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35"/>
      <c r="AK533" s="26"/>
      <c r="AL533" s="26"/>
      <c r="AM533" s="26"/>
      <c r="AN533" s="26"/>
      <c r="AO533" s="9"/>
      <c r="AP533" s="9"/>
      <c r="AQ533" s="9"/>
      <c r="AR533" s="9"/>
      <c r="AS533" s="26"/>
      <c r="AT533" s="26"/>
      <c r="AU533" s="26"/>
    </row>
    <row r="534" ht="21.0" customHeight="1">
      <c r="A534" s="26"/>
      <c r="B534" s="26"/>
      <c r="C534" s="27"/>
      <c r="D534" s="28"/>
      <c r="E534" s="192"/>
      <c r="F534" s="193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0"/>
      <c r="T534" s="27"/>
      <c r="U534" s="27"/>
      <c r="V534" s="26"/>
      <c r="W534" s="26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35"/>
      <c r="AK534" s="26"/>
      <c r="AL534" s="26"/>
      <c r="AM534" s="26"/>
      <c r="AN534" s="26"/>
      <c r="AO534" s="9"/>
      <c r="AP534" s="9"/>
      <c r="AQ534" s="9"/>
      <c r="AR534" s="9"/>
      <c r="AS534" s="26"/>
      <c r="AT534" s="26"/>
      <c r="AU534" s="26"/>
    </row>
    <row r="535" ht="21.0" customHeight="1">
      <c r="A535" s="26"/>
      <c r="B535" s="26"/>
      <c r="C535" s="27"/>
      <c r="D535" s="28"/>
      <c r="E535" s="192"/>
      <c r="F535" s="193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0"/>
      <c r="T535" s="27"/>
      <c r="U535" s="27"/>
      <c r="V535" s="26"/>
      <c r="W535" s="26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35"/>
      <c r="AK535" s="26"/>
      <c r="AL535" s="26"/>
      <c r="AM535" s="26"/>
      <c r="AN535" s="26"/>
      <c r="AO535" s="9"/>
      <c r="AP535" s="9"/>
      <c r="AQ535" s="9"/>
      <c r="AR535" s="9"/>
      <c r="AS535" s="26"/>
      <c r="AT535" s="26"/>
      <c r="AU535" s="26"/>
    </row>
    <row r="536" ht="21.0" customHeight="1">
      <c r="A536" s="26"/>
      <c r="B536" s="26"/>
      <c r="C536" s="27"/>
      <c r="D536" s="28"/>
      <c r="E536" s="192"/>
      <c r="F536" s="193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0"/>
      <c r="T536" s="27"/>
      <c r="U536" s="27"/>
      <c r="V536" s="26"/>
      <c r="W536" s="26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35"/>
      <c r="AK536" s="26"/>
      <c r="AL536" s="26"/>
      <c r="AM536" s="26"/>
      <c r="AN536" s="26"/>
      <c r="AO536" s="9"/>
      <c r="AP536" s="9"/>
      <c r="AQ536" s="9"/>
      <c r="AR536" s="9"/>
      <c r="AS536" s="26"/>
      <c r="AT536" s="26"/>
      <c r="AU536" s="26"/>
    </row>
    <row r="537" ht="21.0" customHeight="1">
      <c r="A537" s="26"/>
      <c r="B537" s="26"/>
      <c r="C537" s="27"/>
      <c r="D537" s="28"/>
      <c r="E537" s="192"/>
      <c r="F537" s="193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0"/>
      <c r="T537" s="27"/>
      <c r="U537" s="27"/>
      <c r="V537" s="26"/>
      <c r="W537" s="26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35"/>
      <c r="AK537" s="26"/>
      <c r="AL537" s="26"/>
      <c r="AM537" s="26"/>
      <c r="AN537" s="26"/>
      <c r="AO537" s="9"/>
      <c r="AP537" s="9"/>
      <c r="AQ537" s="9"/>
      <c r="AR537" s="9"/>
      <c r="AS537" s="26"/>
      <c r="AT537" s="26"/>
      <c r="AU537" s="26"/>
    </row>
    <row r="538" ht="21.0" customHeight="1">
      <c r="A538" s="26"/>
      <c r="B538" s="26"/>
      <c r="C538" s="27"/>
      <c r="D538" s="28"/>
      <c r="E538" s="192"/>
      <c r="F538" s="193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0"/>
      <c r="T538" s="27"/>
      <c r="U538" s="27"/>
      <c r="V538" s="26"/>
      <c r="W538" s="26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35"/>
      <c r="AK538" s="26"/>
      <c r="AL538" s="26"/>
      <c r="AM538" s="26"/>
      <c r="AN538" s="26"/>
      <c r="AO538" s="9"/>
      <c r="AP538" s="9"/>
      <c r="AQ538" s="9"/>
      <c r="AR538" s="9"/>
      <c r="AS538" s="26"/>
      <c r="AT538" s="26"/>
      <c r="AU538" s="26"/>
    </row>
    <row r="539" ht="21.0" customHeight="1">
      <c r="A539" s="26"/>
      <c r="B539" s="26"/>
      <c r="C539" s="27"/>
      <c r="D539" s="28"/>
      <c r="E539" s="192"/>
      <c r="F539" s="193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0"/>
      <c r="T539" s="27"/>
      <c r="U539" s="27"/>
      <c r="V539" s="26"/>
      <c r="W539" s="26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35"/>
      <c r="AK539" s="26"/>
      <c r="AL539" s="26"/>
      <c r="AM539" s="26"/>
      <c r="AN539" s="26"/>
      <c r="AO539" s="9"/>
      <c r="AP539" s="9"/>
      <c r="AQ539" s="9"/>
      <c r="AR539" s="9"/>
      <c r="AS539" s="26"/>
      <c r="AT539" s="26"/>
      <c r="AU539" s="26"/>
    </row>
    <row r="540" ht="21.0" customHeight="1">
      <c r="A540" s="26"/>
      <c r="B540" s="26"/>
      <c r="C540" s="27"/>
      <c r="D540" s="28"/>
      <c r="E540" s="192"/>
      <c r="F540" s="193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0"/>
      <c r="T540" s="27"/>
      <c r="U540" s="27"/>
      <c r="V540" s="26"/>
      <c r="W540" s="26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35"/>
      <c r="AK540" s="26"/>
      <c r="AL540" s="26"/>
      <c r="AM540" s="26"/>
      <c r="AN540" s="26"/>
      <c r="AO540" s="9"/>
      <c r="AP540" s="9"/>
      <c r="AQ540" s="9"/>
      <c r="AR540" s="9"/>
      <c r="AS540" s="26"/>
      <c r="AT540" s="26"/>
      <c r="AU540" s="26"/>
    </row>
    <row r="541" ht="21.0" customHeight="1">
      <c r="A541" s="26"/>
      <c r="B541" s="26"/>
      <c r="C541" s="27"/>
      <c r="D541" s="28"/>
      <c r="E541" s="192"/>
      <c r="F541" s="193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0"/>
      <c r="T541" s="27"/>
      <c r="U541" s="27"/>
      <c r="V541" s="26"/>
      <c r="W541" s="26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35"/>
      <c r="AK541" s="26"/>
      <c r="AL541" s="26"/>
      <c r="AM541" s="26"/>
      <c r="AN541" s="26"/>
      <c r="AO541" s="9"/>
      <c r="AP541" s="9"/>
      <c r="AQ541" s="9"/>
      <c r="AR541" s="9"/>
      <c r="AS541" s="26"/>
      <c r="AT541" s="26"/>
      <c r="AU541" s="26"/>
    </row>
    <row r="542" ht="21.0" customHeight="1">
      <c r="A542" s="26"/>
      <c r="B542" s="26"/>
      <c r="C542" s="27"/>
      <c r="D542" s="28"/>
      <c r="E542" s="192"/>
      <c r="F542" s="193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0"/>
      <c r="T542" s="27"/>
      <c r="U542" s="27"/>
      <c r="V542" s="26"/>
      <c r="W542" s="26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35"/>
      <c r="AK542" s="26"/>
      <c r="AL542" s="26"/>
      <c r="AM542" s="26"/>
      <c r="AN542" s="26"/>
      <c r="AO542" s="9"/>
      <c r="AP542" s="9"/>
      <c r="AQ542" s="9"/>
      <c r="AR542" s="9"/>
      <c r="AS542" s="26"/>
      <c r="AT542" s="26"/>
      <c r="AU542" s="26"/>
    </row>
    <row r="543" ht="21.0" customHeight="1">
      <c r="A543" s="26"/>
      <c r="B543" s="26"/>
      <c r="C543" s="27"/>
      <c r="D543" s="28"/>
      <c r="E543" s="192"/>
      <c r="F543" s="193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0"/>
      <c r="T543" s="27"/>
      <c r="U543" s="27"/>
      <c r="V543" s="26"/>
      <c r="W543" s="26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35"/>
      <c r="AK543" s="26"/>
      <c r="AL543" s="26"/>
      <c r="AM543" s="26"/>
      <c r="AN543" s="26"/>
      <c r="AO543" s="9"/>
      <c r="AP543" s="9"/>
      <c r="AQ543" s="9"/>
      <c r="AR543" s="9"/>
      <c r="AS543" s="26"/>
      <c r="AT543" s="26"/>
      <c r="AU543" s="26"/>
    </row>
    <row r="544" ht="21.0" customHeight="1">
      <c r="A544" s="26"/>
      <c r="B544" s="26"/>
      <c r="C544" s="27"/>
      <c r="D544" s="28"/>
      <c r="E544" s="192"/>
      <c r="F544" s="193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0"/>
      <c r="T544" s="27"/>
      <c r="U544" s="27"/>
      <c r="V544" s="26"/>
      <c r="W544" s="26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35"/>
      <c r="AK544" s="26"/>
      <c r="AL544" s="26"/>
      <c r="AM544" s="26"/>
      <c r="AN544" s="26"/>
      <c r="AO544" s="9"/>
      <c r="AP544" s="9"/>
      <c r="AQ544" s="9"/>
      <c r="AR544" s="9"/>
      <c r="AS544" s="26"/>
      <c r="AT544" s="26"/>
      <c r="AU544" s="26"/>
    </row>
    <row r="545" ht="21.0" customHeight="1">
      <c r="A545" s="26"/>
      <c r="B545" s="26"/>
      <c r="C545" s="27"/>
      <c r="D545" s="28"/>
      <c r="E545" s="192"/>
      <c r="F545" s="193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0"/>
      <c r="T545" s="27"/>
      <c r="U545" s="27"/>
      <c r="V545" s="26"/>
      <c r="W545" s="26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35"/>
      <c r="AK545" s="26"/>
      <c r="AL545" s="26"/>
      <c r="AM545" s="26"/>
      <c r="AN545" s="26"/>
      <c r="AO545" s="9"/>
      <c r="AP545" s="9"/>
      <c r="AQ545" s="9"/>
      <c r="AR545" s="9"/>
      <c r="AS545" s="26"/>
      <c r="AT545" s="26"/>
      <c r="AU545" s="26"/>
    </row>
    <row r="546" ht="21.0" customHeight="1">
      <c r="A546" s="26"/>
      <c r="B546" s="26"/>
      <c r="C546" s="27"/>
      <c r="D546" s="28"/>
      <c r="E546" s="192"/>
      <c r="F546" s="193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0"/>
      <c r="T546" s="27"/>
      <c r="U546" s="27"/>
      <c r="V546" s="26"/>
      <c r="W546" s="26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35"/>
      <c r="AK546" s="26"/>
      <c r="AL546" s="26"/>
      <c r="AM546" s="26"/>
      <c r="AN546" s="26"/>
      <c r="AO546" s="9"/>
      <c r="AP546" s="9"/>
      <c r="AQ546" s="9"/>
      <c r="AR546" s="9"/>
      <c r="AS546" s="26"/>
      <c r="AT546" s="26"/>
      <c r="AU546" s="26"/>
    </row>
    <row r="547" ht="21.0" customHeight="1">
      <c r="A547" s="26"/>
      <c r="B547" s="26"/>
      <c r="C547" s="27"/>
      <c r="D547" s="28"/>
      <c r="E547" s="192"/>
      <c r="F547" s="193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0"/>
      <c r="T547" s="27"/>
      <c r="U547" s="27"/>
      <c r="V547" s="26"/>
      <c r="W547" s="26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35"/>
      <c r="AK547" s="26"/>
      <c r="AL547" s="26"/>
      <c r="AM547" s="26"/>
      <c r="AN547" s="26"/>
      <c r="AO547" s="9"/>
      <c r="AP547" s="9"/>
      <c r="AQ547" s="9"/>
      <c r="AR547" s="9"/>
      <c r="AS547" s="26"/>
      <c r="AT547" s="26"/>
      <c r="AU547" s="26"/>
    </row>
    <row r="548" ht="21.0" customHeight="1">
      <c r="A548" s="26"/>
      <c r="B548" s="26"/>
      <c r="C548" s="27"/>
      <c r="D548" s="28"/>
      <c r="E548" s="192"/>
      <c r="F548" s="193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0"/>
      <c r="T548" s="27"/>
      <c r="U548" s="27"/>
      <c r="V548" s="26"/>
      <c r="W548" s="26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35"/>
      <c r="AK548" s="26"/>
      <c r="AL548" s="26"/>
      <c r="AM548" s="26"/>
      <c r="AN548" s="26"/>
      <c r="AO548" s="9"/>
      <c r="AP548" s="9"/>
      <c r="AQ548" s="9"/>
      <c r="AR548" s="9"/>
      <c r="AS548" s="26"/>
      <c r="AT548" s="26"/>
      <c r="AU548" s="26"/>
    </row>
    <row r="549" ht="21.0" customHeight="1">
      <c r="A549" s="26"/>
      <c r="B549" s="26"/>
      <c r="C549" s="27"/>
      <c r="D549" s="28"/>
      <c r="E549" s="192"/>
      <c r="F549" s="193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0"/>
      <c r="T549" s="27"/>
      <c r="U549" s="27"/>
      <c r="V549" s="26"/>
      <c r="W549" s="26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35"/>
      <c r="AK549" s="26"/>
      <c r="AL549" s="26"/>
      <c r="AM549" s="26"/>
      <c r="AN549" s="26"/>
      <c r="AO549" s="9"/>
      <c r="AP549" s="9"/>
      <c r="AQ549" s="9"/>
      <c r="AR549" s="9"/>
      <c r="AS549" s="26"/>
      <c r="AT549" s="26"/>
      <c r="AU549" s="26"/>
    </row>
    <row r="550" ht="21.0" customHeight="1">
      <c r="A550" s="26"/>
      <c r="B550" s="26"/>
      <c r="C550" s="27"/>
      <c r="D550" s="28"/>
      <c r="E550" s="192"/>
      <c r="F550" s="193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0"/>
      <c r="T550" s="27"/>
      <c r="U550" s="27"/>
      <c r="V550" s="26"/>
      <c r="W550" s="26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35"/>
      <c r="AK550" s="26"/>
      <c r="AL550" s="26"/>
      <c r="AM550" s="26"/>
      <c r="AN550" s="26"/>
      <c r="AO550" s="9"/>
      <c r="AP550" s="9"/>
      <c r="AQ550" s="9"/>
      <c r="AR550" s="9"/>
      <c r="AS550" s="26"/>
      <c r="AT550" s="26"/>
      <c r="AU550" s="26"/>
    </row>
    <row r="551" ht="21.0" customHeight="1">
      <c r="A551" s="26"/>
      <c r="B551" s="26"/>
      <c r="C551" s="27"/>
      <c r="D551" s="28"/>
      <c r="E551" s="192"/>
      <c r="F551" s="193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0"/>
      <c r="T551" s="27"/>
      <c r="U551" s="27"/>
      <c r="V551" s="26"/>
      <c r="W551" s="26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35"/>
      <c r="AK551" s="26"/>
      <c r="AL551" s="26"/>
      <c r="AM551" s="26"/>
      <c r="AN551" s="26"/>
      <c r="AO551" s="9"/>
      <c r="AP551" s="9"/>
      <c r="AQ551" s="9"/>
      <c r="AR551" s="9"/>
      <c r="AS551" s="26"/>
      <c r="AT551" s="26"/>
      <c r="AU551" s="26"/>
    </row>
    <row r="552" ht="21.0" customHeight="1">
      <c r="A552" s="26"/>
      <c r="B552" s="26"/>
      <c r="C552" s="27"/>
      <c r="D552" s="28"/>
      <c r="E552" s="192"/>
      <c r="F552" s="193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0"/>
      <c r="T552" s="27"/>
      <c r="U552" s="27"/>
      <c r="V552" s="26"/>
      <c r="W552" s="26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35"/>
      <c r="AK552" s="26"/>
      <c r="AL552" s="26"/>
      <c r="AM552" s="26"/>
      <c r="AN552" s="26"/>
      <c r="AO552" s="9"/>
      <c r="AP552" s="9"/>
      <c r="AQ552" s="9"/>
      <c r="AR552" s="9"/>
      <c r="AS552" s="26"/>
      <c r="AT552" s="26"/>
      <c r="AU552" s="26"/>
    </row>
    <row r="553" ht="21.0" customHeight="1">
      <c r="A553" s="26"/>
      <c r="B553" s="26"/>
      <c r="C553" s="27"/>
      <c r="D553" s="28"/>
      <c r="E553" s="192"/>
      <c r="F553" s="193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0"/>
      <c r="T553" s="27"/>
      <c r="U553" s="27"/>
      <c r="V553" s="26"/>
      <c r="W553" s="26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35"/>
      <c r="AK553" s="26"/>
      <c r="AL553" s="26"/>
      <c r="AM553" s="26"/>
      <c r="AN553" s="26"/>
      <c r="AO553" s="9"/>
      <c r="AP553" s="9"/>
      <c r="AQ553" s="9"/>
      <c r="AR553" s="9"/>
      <c r="AS553" s="26"/>
      <c r="AT553" s="26"/>
      <c r="AU553" s="26"/>
    </row>
    <row r="554" ht="21.0" customHeight="1">
      <c r="A554" s="26"/>
      <c r="B554" s="26"/>
      <c r="C554" s="27"/>
      <c r="D554" s="28"/>
      <c r="E554" s="192"/>
      <c r="F554" s="193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0"/>
      <c r="T554" s="27"/>
      <c r="U554" s="27"/>
      <c r="V554" s="26"/>
      <c r="W554" s="26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35"/>
      <c r="AK554" s="26"/>
      <c r="AL554" s="26"/>
      <c r="AM554" s="26"/>
      <c r="AN554" s="26"/>
      <c r="AO554" s="9"/>
      <c r="AP554" s="9"/>
      <c r="AQ554" s="9"/>
      <c r="AR554" s="9"/>
      <c r="AS554" s="26"/>
      <c r="AT554" s="26"/>
      <c r="AU554" s="26"/>
    </row>
    <row r="555" ht="21.0" customHeight="1">
      <c r="A555" s="26"/>
      <c r="B555" s="26"/>
      <c r="C555" s="27"/>
      <c r="D555" s="28"/>
      <c r="E555" s="192"/>
      <c r="F555" s="193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0"/>
      <c r="T555" s="27"/>
      <c r="U555" s="27"/>
      <c r="V555" s="26"/>
      <c r="W555" s="26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35"/>
      <c r="AK555" s="26"/>
      <c r="AL555" s="26"/>
      <c r="AM555" s="26"/>
      <c r="AN555" s="26"/>
      <c r="AO555" s="9"/>
      <c r="AP555" s="9"/>
      <c r="AQ555" s="9"/>
      <c r="AR555" s="9"/>
      <c r="AS555" s="26"/>
      <c r="AT555" s="26"/>
      <c r="AU555" s="26"/>
    </row>
    <row r="556" ht="21.0" customHeight="1">
      <c r="A556" s="26"/>
      <c r="B556" s="26"/>
      <c r="C556" s="27"/>
      <c r="D556" s="28"/>
      <c r="E556" s="192"/>
      <c r="F556" s="193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0"/>
      <c r="T556" s="27"/>
      <c r="U556" s="27"/>
      <c r="V556" s="26"/>
      <c r="W556" s="26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35"/>
      <c r="AK556" s="26"/>
      <c r="AL556" s="26"/>
      <c r="AM556" s="26"/>
      <c r="AN556" s="26"/>
      <c r="AO556" s="9"/>
      <c r="AP556" s="9"/>
      <c r="AQ556" s="9"/>
      <c r="AR556" s="9"/>
      <c r="AS556" s="26"/>
      <c r="AT556" s="26"/>
      <c r="AU556" s="26"/>
    </row>
    <row r="557" ht="21.0" customHeight="1">
      <c r="A557" s="26"/>
      <c r="B557" s="26"/>
      <c r="C557" s="27"/>
      <c r="D557" s="28"/>
      <c r="E557" s="192"/>
      <c r="F557" s="193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0"/>
      <c r="T557" s="27"/>
      <c r="U557" s="27"/>
      <c r="V557" s="26"/>
      <c r="W557" s="26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35"/>
      <c r="AK557" s="26"/>
      <c r="AL557" s="26"/>
      <c r="AM557" s="26"/>
      <c r="AN557" s="26"/>
      <c r="AO557" s="9"/>
      <c r="AP557" s="9"/>
      <c r="AQ557" s="9"/>
      <c r="AR557" s="9"/>
      <c r="AS557" s="26"/>
      <c r="AT557" s="26"/>
      <c r="AU557" s="26"/>
    </row>
    <row r="558" ht="21.0" customHeight="1">
      <c r="A558" s="26"/>
      <c r="B558" s="26"/>
      <c r="C558" s="27"/>
      <c r="D558" s="28"/>
      <c r="E558" s="192"/>
      <c r="F558" s="193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0"/>
      <c r="T558" s="27"/>
      <c r="U558" s="27"/>
      <c r="V558" s="26"/>
      <c r="W558" s="26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35"/>
      <c r="AK558" s="26"/>
      <c r="AL558" s="26"/>
      <c r="AM558" s="26"/>
      <c r="AN558" s="26"/>
      <c r="AO558" s="9"/>
      <c r="AP558" s="9"/>
      <c r="AQ558" s="9"/>
      <c r="AR558" s="9"/>
      <c r="AS558" s="26"/>
      <c r="AT558" s="26"/>
      <c r="AU558" s="26"/>
    </row>
    <row r="559" ht="21.0" customHeight="1">
      <c r="A559" s="26"/>
      <c r="B559" s="26"/>
      <c r="C559" s="27"/>
      <c r="D559" s="28"/>
      <c r="E559" s="192"/>
      <c r="F559" s="193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0"/>
      <c r="T559" s="27"/>
      <c r="U559" s="27"/>
      <c r="V559" s="26"/>
      <c r="W559" s="26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35"/>
      <c r="AK559" s="26"/>
      <c r="AL559" s="26"/>
      <c r="AM559" s="26"/>
      <c r="AN559" s="26"/>
      <c r="AO559" s="9"/>
      <c r="AP559" s="9"/>
      <c r="AQ559" s="9"/>
      <c r="AR559" s="9"/>
      <c r="AS559" s="26"/>
      <c r="AT559" s="26"/>
      <c r="AU559" s="26"/>
    </row>
    <row r="560" ht="21.0" customHeight="1">
      <c r="A560" s="26"/>
      <c r="B560" s="26"/>
      <c r="C560" s="27"/>
      <c r="D560" s="28"/>
      <c r="E560" s="192"/>
      <c r="F560" s="193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0"/>
      <c r="T560" s="27"/>
      <c r="U560" s="27"/>
      <c r="V560" s="26"/>
      <c r="W560" s="26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35"/>
      <c r="AK560" s="26"/>
      <c r="AL560" s="26"/>
      <c r="AM560" s="26"/>
      <c r="AN560" s="26"/>
      <c r="AO560" s="9"/>
      <c r="AP560" s="9"/>
      <c r="AQ560" s="9"/>
      <c r="AR560" s="9"/>
      <c r="AS560" s="26"/>
      <c r="AT560" s="26"/>
      <c r="AU560" s="26"/>
    </row>
    <row r="561" ht="21.0" customHeight="1">
      <c r="A561" s="26"/>
      <c r="B561" s="26"/>
      <c r="C561" s="27"/>
      <c r="D561" s="28"/>
      <c r="E561" s="192"/>
      <c r="F561" s="193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0"/>
      <c r="T561" s="27"/>
      <c r="U561" s="27"/>
      <c r="V561" s="26"/>
      <c r="W561" s="26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35"/>
      <c r="AK561" s="26"/>
      <c r="AL561" s="26"/>
      <c r="AM561" s="26"/>
      <c r="AN561" s="26"/>
      <c r="AO561" s="9"/>
      <c r="AP561" s="9"/>
      <c r="AQ561" s="9"/>
      <c r="AR561" s="9"/>
      <c r="AS561" s="26"/>
      <c r="AT561" s="26"/>
      <c r="AU561" s="26"/>
    </row>
    <row r="562" ht="21.0" customHeight="1">
      <c r="A562" s="26"/>
      <c r="B562" s="26"/>
      <c r="C562" s="27"/>
      <c r="D562" s="28"/>
      <c r="E562" s="192"/>
      <c r="F562" s="193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0"/>
      <c r="T562" s="27"/>
      <c r="U562" s="27"/>
      <c r="V562" s="26"/>
      <c r="W562" s="26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35"/>
      <c r="AK562" s="26"/>
      <c r="AL562" s="26"/>
      <c r="AM562" s="26"/>
      <c r="AN562" s="26"/>
      <c r="AO562" s="9"/>
      <c r="AP562" s="9"/>
      <c r="AQ562" s="9"/>
      <c r="AR562" s="9"/>
      <c r="AS562" s="26"/>
      <c r="AT562" s="26"/>
      <c r="AU562" s="26"/>
    </row>
    <row r="563" ht="21.0" customHeight="1">
      <c r="A563" s="26"/>
      <c r="B563" s="26"/>
      <c r="C563" s="27"/>
      <c r="D563" s="28"/>
      <c r="E563" s="192"/>
      <c r="F563" s="193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0"/>
      <c r="T563" s="27"/>
      <c r="U563" s="27"/>
      <c r="V563" s="26"/>
      <c r="W563" s="26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35"/>
      <c r="AK563" s="26"/>
      <c r="AL563" s="26"/>
      <c r="AM563" s="26"/>
      <c r="AN563" s="26"/>
      <c r="AO563" s="9"/>
      <c r="AP563" s="9"/>
      <c r="AQ563" s="9"/>
      <c r="AR563" s="9"/>
      <c r="AS563" s="26"/>
      <c r="AT563" s="26"/>
      <c r="AU563" s="26"/>
    </row>
    <row r="564" ht="21.0" customHeight="1">
      <c r="A564" s="26"/>
      <c r="B564" s="26"/>
      <c r="C564" s="27"/>
      <c r="D564" s="28"/>
      <c r="E564" s="192"/>
      <c r="F564" s="193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0"/>
      <c r="T564" s="27"/>
      <c r="U564" s="27"/>
      <c r="V564" s="26"/>
      <c r="W564" s="26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35"/>
      <c r="AK564" s="26"/>
      <c r="AL564" s="26"/>
      <c r="AM564" s="26"/>
      <c r="AN564" s="26"/>
      <c r="AO564" s="9"/>
      <c r="AP564" s="9"/>
      <c r="AQ564" s="9"/>
      <c r="AR564" s="9"/>
      <c r="AS564" s="26"/>
      <c r="AT564" s="26"/>
      <c r="AU564" s="26"/>
    </row>
    <row r="565" ht="21.0" customHeight="1">
      <c r="A565" s="26"/>
      <c r="B565" s="26"/>
      <c r="C565" s="27"/>
      <c r="D565" s="28"/>
      <c r="E565" s="192"/>
      <c r="F565" s="193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0"/>
      <c r="T565" s="27"/>
      <c r="U565" s="27"/>
      <c r="V565" s="26"/>
      <c r="W565" s="26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35"/>
      <c r="AK565" s="26"/>
      <c r="AL565" s="26"/>
      <c r="AM565" s="26"/>
      <c r="AN565" s="26"/>
      <c r="AO565" s="9"/>
      <c r="AP565" s="9"/>
      <c r="AQ565" s="9"/>
      <c r="AR565" s="9"/>
      <c r="AS565" s="26"/>
      <c r="AT565" s="26"/>
      <c r="AU565" s="26"/>
    </row>
    <row r="566" ht="21.0" customHeight="1">
      <c r="A566" s="26"/>
      <c r="B566" s="26"/>
      <c r="C566" s="27"/>
      <c r="D566" s="28"/>
      <c r="E566" s="192"/>
      <c r="F566" s="193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0"/>
      <c r="T566" s="27"/>
      <c r="U566" s="27"/>
      <c r="V566" s="26"/>
      <c r="W566" s="26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35"/>
      <c r="AK566" s="26"/>
      <c r="AL566" s="26"/>
      <c r="AM566" s="26"/>
      <c r="AN566" s="26"/>
      <c r="AO566" s="9"/>
      <c r="AP566" s="9"/>
      <c r="AQ566" s="9"/>
      <c r="AR566" s="9"/>
      <c r="AS566" s="26"/>
      <c r="AT566" s="26"/>
      <c r="AU566" s="26"/>
    </row>
    <row r="567" ht="21.0" customHeight="1">
      <c r="A567" s="26"/>
      <c r="B567" s="26"/>
      <c r="C567" s="27"/>
      <c r="D567" s="28"/>
      <c r="E567" s="192"/>
      <c r="F567" s="193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0"/>
      <c r="T567" s="27"/>
      <c r="U567" s="27"/>
      <c r="V567" s="26"/>
      <c r="W567" s="26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35"/>
      <c r="AK567" s="26"/>
      <c r="AL567" s="26"/>
      <c r="AM567" s="26"/>
      <c r="AN567" s="26"/>
      <c r="AO567" s="9"/>
      <c r="AP567" s="9"/>
      <c r="AQ567" s="9"/>
      <c r="AR567" s="9"/>
      <c r="AS567" s="26"/>
      <c r="AT567" s="26"/>
      <c r="AU567" s="26"/>
    </row>
    <row r="568" ht="21.0" customHeight="1">
      <c r="A568" s="26"/>
      <c r="B568" s="26"/>
      <c r="C568" s="27"/>
      <c r="D568" s="28"/>
      <c r="E568" s="192"/>
      <c r="F568" s="193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0"/>
      <c r="T568" s="27"/>
      <c r="U568" s="27"/>
      <c r="V568" s="26"/>
      <c r="W568" s="26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35"/>
      <c r="AK568" s="26"/>
      <c r="AL568" s="26"/>
      <c r="AM568" s="26"/>
      <c r="AN568" s="26"/>
      <c r="AO568" s="9"/>
      <c r="AP568" s="9"/>
      <c r="AQ568" s="9"/>
      <c r="AR568" s="9"/>
      <c r="AS568" s="26"/>
      <c r="AT568" s="26"/>
      <c r="AU568" s="26"/>
    </row>
    <row r="569" ht="21.0" customHeight="1">
      <c r="A569" s="26"/>
      <c r="B569" s="26"/>
      <c r="C569" s="27"/>
      <c r="D569" s="28"/>
      <c r="E569" s="192"/>
      <c r="F569" s="193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0"/>
      <c r="T569" s="27"/>
      <c r="U569" s="27"/>
      <c r="V569" s="26"/>
      <c r="W569" s="26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35"/>
      <c r="AK569" s="26"/>
      <c r="AL569" s="26"/>
      <c r="AM569" s="26"/>
      <c r="AN569" s="26"/>
      <c r="AO569" s="9"/>
      <c r="AP569" s="9"/>
      <c r="AQ569" s="9"/>
      <c r="AR569" s="9"/>
      <c r="AS569" s="26"/>
      <c r="AT569" s="26"/>
      <c r="AU569" s="26"/>
    </row>
    <row r="570" ht="21.0" customHeight="1">
      <c r="A570" s="26"/>
      <c r="B570" s="26"/>
      <c r="C570" s="27"/>
      <c r="D570" s="28"/>
      <c r="E570" s="192"/>
      <c r="F570" s="193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0"/>
      <c r="T570" s="27"/>
      <c r="U570" s="27"/>
      <c r="V570" s="26"/>
      <c r="W570" s="26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35"/>
      <c r="AK570" s="26"/>
      <c r="AL570" s="26"/>
      <c r="AM570" s="26"/>
      <c r="AN570" s="26"/>
      <c r="AO570" s="9"/>
      <c r="AP570" s="9"/>
      <c r="AQ570" s="9"/>
      <c r="AR570" s="9"/>
      <c r="AS570" s="26"/>
      <c r="AT570" s="26"/>
      <c r="AU570" s="26"/>
    </row>
    <row r="571" ht="21.0" customHeight="1">
      <c r="A571" s="26"/>
      <c r="B571" s="26"/>
      <c r="C571" s="27"/>
      <c r="D571" s="28"/>
      <c r="E571" s="192"/>
      <c r="F571" s="193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0"/>
      <c r="T571" s="27"/>
      <c r="U571" s="27"/>
      <c r="V571" s="26"/>
      <c r="W571" s="26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35"/>
      <c r="AK571" s="26"/>
      <c r="AL571" s="26"/>
      <c r="AM571" s="26"/>
      <c r="AN571" s="26"/>
      <c r="AO571" s="9"/>
      <c r="AP571" s="9"/>
      <c r="AQ571" s="9"/>
      <c r="AR571" s="9"/>
      <c r="AS571" s="26"/>
      <c r="AT571" s="26"/>
      <c r="AU571" s="26"/>
    </row>
    <row r="572" ht="21.0" customHeight="1">
      <c r="A572" s="26"/>
      <c r="B572" s="26"/>
      <c r="C572" s="27"/>
      <c r="D572" s="28"/>
      <c r="E572" s="192"/>
      <c r="F572" s="193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0"/>
      <c r="T572" s="27"/>
      <c r="U572" s="27"/>
      <c r="V572" s="26"/>
      <c r="W572" s="26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35"/>
      <c r="AK572" s="26"/>
      <c r="AL572" s="26"/>
      <c r="AM572" s="26"/>
      <c r="AN572" s="26"/>
      <c r="AO572" s="9"/>
      <c r="AP572" s="9"/>
      <c r="AQ572" s="9"/>
      <c r="AR572" s="9"/>
      <c r="AS572" s="26"/>
      <c r="AT572" s="26"/>
      <c r="AU572" s="26"/>
    </row>
    <row r="573" ht="21.0" customHeight="1">
      <c r="A573" s="26"/>
      <c r="B573" s="26"/>
      <c r="C573" s="27"/>
      <c r="D573" s="28"/>
      <c r="E573" s="192"/>
      <c r="F573" s="193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0"/>
      <c r="T573" s="27"/>
      <c r="U573" s="27"/>
      <c r="V573" s="26"/>
      <c r="W573" s="26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35"/>
      <c r="AK573" s="26"/>
      <c r="AL573" s="26"/>
      <c r="AM573" s="26"/>
      <c r="AN573" s="26"/>
      <c r="AO573" s="9"/>
      <c r="AP573" s="9"/>
      <c r="AQ573" s="9"/>
      <c r="AR573" s="9"/>
      <c r="AS573" s="26"/>
      <c r="AT573" s="26"/>
      <c r="AU573" s="26"/>
    </row>
    <row r="574" ht="21.0" customHeight="1">
      <c r="A574" s="26"/>
      <c r="B574" s="26"/>
      <c r="C574" s="27"/>
      <c r="D574" s="28"/>
      <c r="E574" s="192"/>
      <c r="F574" s="193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0"/>
      <c r="T574" s="27"/>
      <c r="U574" s="27"/>
      <c r="V574" s="26"/>
      <c r="W574" s="26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35"/>
      <c r="AK574" s="26"/>
      <c r="AL574" s="26"/>
      <c r="AM574" s="26"/>
      <c r="AN574" s="26"/>
      <c r="AO574" s="9"/>
      <c r="AP574" s="9"/>
      <c r="AQ574" s="9"/>
      <c r="AR574" s="9"/>
      <c r="AS574" s="26"/>
      <c r="AT574" s="26"/>
      <c r="AU574" s="26"/>
    </row>
    <row r="575" ht="21.0" customHeight="1">
      <c r="A575" s="26"/>
      <c r="B575" s="26"/>
      <c r="C575" s="27"/>
      <c r="D575" s="28"/>
      <c r="E575" s="192"/>
      <c r="F575" s="193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0"/>
      <c r="T575" s="27"/>
      <c r="U575" s="27"/>
      <c r="V575" s="26"/>
      <c r="W575" s="26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35"/>
      <c r="AK575" s="26"/>
      <c r="AL575" s="26"/>
      <c r="AM575" s="26"/>
      <c r="AN575" s="26"/>
      <c r="AO575" s="9"/>
      <c r="AP575" s="9"/>
      <c r="AQ575" s="9"/>
      <c r="AR575" s="9"/>
      <c r="AS575" s="26"/>
      <c r="AT575" s="26"/>
      <c r="AU575" s="26"/>
    </row>
    <row r="576" ht="21.0" customHeight="1">
      <c r="A576" s="26"/>
      <c r="B576" s="26"/>
      <c r="C576" s="27"/>
      <c r="D576" s="28"/>
      <c r="E576" s="192"/>
      <c r="F576" s="193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0"/>
      <c r="T576" s="27"/>
      <c r="U576" s="27"/>
      <c r="V576" s="26"/>
      <c r="W576" s="26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35"/>
      <c r="AK576" s="26"/>
      <c r="AL576" s="26"/>
      <c r="AM576" s="26"/>
      <c r="AN576" s="26"/>
      <c r="AO576" s="9"/>
      <c r="AP576" s="9"/>
      <c r="AQ576" s="9"/>
      <c r="AR576" s="9"/>
      <c r="AS576" s="26"/>
      <c r="AT576" s="26"/>
      <c r="AU576" s="26"/>
    </row>
    <row r="577" ht="21.0" customHeight="1">
      <c r="A577" s="26"/>
      <c r="B577" s="26"/>
      <c r="C577" s="27"/>
      <c r="D577" s="28"/>
      <c r="E577" s="192"/>
      <c r="F577" s="193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0"/>
      <c r="T577" s="27"/>
      <c r="U577" s="27"/>
      <c r="V577" s="26"/>
      <c r="W577" s="26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35"/>
      <c r="AK577" s="26"/>
      <c r="AL577" s="26"/>
      <c r="AM577" s="26"/>
      <c r="AN577" s="26"/>
      <c r="AO577" s="9"/>
      <c r="AP577" s="9"/>
      <c r="AQ577" s="9"/>
      <c r="AR577" s="9"/>
      <c r="AS577" s="26"/>
      <c r="AT577" s="26"/>
      <c r="AU577" s="26"/>
    </row>
    <row r="578" ht="21.0" customHeight="1">
      <c r="A578" s="26"/>
      <c r="B578" s="26"/>
      <c r="C578" s="27"/>
      <c r="D578" s="28"/>
      <c r="E578" s="192"/>
      <c r="F578" s="193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0"/>
      <c r="T578" s="27"/>
      <c r="U578" s="27"/>
      <c r="V578" s="26"/>
      <c r="W578" s="26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35"/>
      <c r="AK578" s="26"/>
      <c r="AL578" s="26"/>
      <c r="AM578" s="26"/>
      <c r="AN578" s="26"/>
      <c r="AO578" s="9"/>
      <c r="AP578" s="9"/>
      <c r="AQ578" s="9"/>
      <c r="AR578" s="9"/>
      <c r="AS578" s="26"/>
      <c r="AT578" s="26"/>
      <c r="AU578" s="26"/>
    </row>
    <row r="579" ht="21.0" customHeight="1">
      <c r="A579" s="26"/>
      <c r="B579" s="26"/>
      <c r="C579" s="27"/>
      <c r="D579" s="28"/>
      <c r="E579" s="192"/>
      <c r="F579" s="193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0"/>
      <c r="T579" s="27"/>
      <c r="U579" s="27"/>
      <c r="V579" s="26"/>
      <c r="W579" s="26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35"/>
      <c r="AK579" s="26"/>
      <c r="AL579" s="26"/>
      <c r="AM579" s="26"/>
      <c r="AN579" s="26"/>
      <c r="AO579" s="9"/>
      <c r="AP579" s="9"/>
      <c r="AQ579" s="9"/>
      <c r="AR579" s="9"/>
      <c r="AS579" s="26"/>
      <c r="AT579" s="26"/>
      <c r="AU579" s="26"/>
    </row>
    <row r="580" ht="21.0" customHeight="1">
      <c r="A580" s="26"/>
      <c r="B580" s="26"/>
      <c r="C580" s="27"/>
      <c r="D580" s="28"/>
      <c r="E580" s="192"/>
      <c r="F580" s="193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0"/>
      <c r="T580" s="27"/>
      <c r="U580" s="27"/>
      <c r="V580" s="26"/>
      <c r="W580" s="26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35"/>
      <c r="AK580" s="26"/>
      <c r="AL580" s="26"/>
      <c r="AM580" s="26"/>
      <c r="AN580" s="26"/>
      <c r="AO580" s="9"/>
      <c r="AP580" s="9"/>
      <c r="AQ580" s="9"/>
      <c r="AR580" s="9"/>
      <c r="AS580" s="26"/>
      <c r="AT580" s="26"/>
      <c r="AU580" s="26"/>
    </row>
    <row r="581" ht="21.0" customHeight="1">
      <c r="A581" s="26"/>
      <c r="B581" s="26"/>
      <c r="C581" s="27"/>
      <c r="D581" s="28"/>
      <c r="E581" s="192"/>
      <c r="F581" s="193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0"/>
      <c r="T581" s="27"/>
      <c r="U581" s="27"/>
      <c r="V581" s="26"/>
      <c r="W581" s="26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35"/>
      <c r="AK581" s="26"/>
      <c r="AL581" s="26"/>
      <c r="AM581" s="26"/>
      <c r="AN581" s="26"/>
      <c r="AO581" s="9"/>
      <c r="AP581" s="9"/>
      <c r="AQ581" s="9"/>
      <c r="AR581" s="9"/>
      <c r="AS581" s="26"/>
      <c r="AT581" s="26"/>
      <c r="AU581" s="26"/>
    </row>
    <row r="582" ht="21.0" customHeight="1">
      <c r="A582" s="26"/>
      <c r="B582" s="26"/>
      <c r="C582" s="27"/>
      <c r="D582" s="28"/>
      <c r="E582" s="192"/>
      <c r="F582" s="193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0"/>
      <c r="T582" s="27"/>
      <c r="U582" s="27"/>
      <c r="V582" s="26"/>
      <c r="W582" s="26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35"/>
      <c r="AK582" s="26"/>
      <c r="AL582" s="26"/>
      <c r="AM582" s="26"/>
      <c r="AN582" s="26"/>
      <c r="AO582" s="9"/>
      <c r="AP582" s="9"/>
      <c r="AQ582" s="9"/>
      <c r="AR582" s="9"/>
      <c r="AS582" s="26"/>
      <c r="AT582" s="26"/>
      <c r="AU582" s="26"/>
    </row>
    <row r="583" ht="21.0" customHeight="1">
      <c r="A583" s="26"/>
      <c r="B583" s="26"/>
      <c r="C583" s="27"/>
      <c r="D583" s="28"/>
      <c r="E583" s="192"/>
      <c r="F583" s="193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0"/>
      <c r="T583" s="27"/>
      <c r="U583" s="27"/>
      <c r="V583" s="26"/>
      <c r="W583" s="26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35"/>
      <c r="AK583" s="26"/>
      <c r="AL583" s="26"/>
      <c r="AM583" s="26"/>
      <c r="AN583" s="26"/>
      <c r="AO583" s="9"/>
      <c r="AP583" s="9"/>
      <c r="AQ583" s="9"/>
      <c r="AR583" s="9"/>
      <c r="AS583" s="26"/>
      <c r="AT583" s="26"/>
      <c r="AU583" s="26"/>
    </row>
    <row r="584" ht="21.0" customHeight="1">
      <c r="A584" s="26"/>
      <c r="B584" s="26"/>
      <c r="C584" s="27"/>
      <c r="D584" s="28"/>
      <c r="E584" s="192"/>
      <c r="F584" s="193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0"/>
      <c r="T584" s="27"/>
      <c r="U584" s="27"/>
      <c r="V584" s="26"/>
      <c r="W584" s="26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35"/>
      <c r="AK584" s="26"/>
      <c r="AL584" s="26"/>
      <c r="AM584" s="26"/>
      <c r="AN584" s="26"/>
      <c r="AO584" s="9"/>
      <c r="AP584" s="9"/>
      <c r="AQ584" s="9"/>
      <c r="AR584" s="9"/>
      <c r="AS584" s="26"/>
      <c r="AT584" s="26"/>
      <c r="AU584" s="26"/>
    </row>
    <row r="585" ht="21.0" customHeight="1">
      <c r="A585" s="26"/>
      <c r="B585" s="26"/>
      <c r="C585" s="27"/>
      <c r="D585" s="28"/>
      <c r="E585" s="192"/>
      <c r="F585" s="193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0"/>
      <c r="T585" s="27"/>
      <c r="U585" s="27"/>
      <c r="V585" s="26"/>
      <c r="W585" s="26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35"/>
      <c r="AK585" s="26"/>
      <c r="AL585" s="26"/>
      <c r="AM585" s="26"/>
      <c r="AN585" s="26"/>
      <c r="AO585" s="9"/>
      <c r="AP585" s="9"/>
      <c r="AQ585" s="9"/>
      <c r="AR585" s="9"/>
      <c r="AS585" s="26"/>
      <c r="AT585" s="26"/>
      <c r="AU585" s="26"/>
    </row>
    <row r="586" ht="21.0" customHeight="1">
      <c r="A586" s="26"/>
      <c r="B586" s="26"/>
      <c r="C586" s="27"/>
      <c r="D586" s="28"/>
      <c r="E586" s="192"/>
      <c r="F586" s="193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0"/>
      <c r="T586" s="27"/>
      <c r="U586" s="27"/>
      <c r="V586" s="26"/>
      <c r="W586" s="26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35"/>
      <c r="AK586" s="26"/>
      <c r="AL586" s="26"/>
      <c r="AM586" s="26"/>
      <c r="AN586" s="26"/>
      <c r="AO586" s="9"/>
      <c r="AP586" s="9"/>
      <c r="AQ586" s="9"/>
      <c r="AR586" s="9"/>
      <c r="AS586" s="26"/>
      <c r="AT586" s="26"/>
      <c r="AU586" s="26"/>
    </row>
    <row r="587" ht="21.0" customHeight="1">
      <c r="A587" s="26"/>
      <c r="B587" s="26"/>
      <c r="C587" s="27"/>
      <c r="D587" s="28"/>
      <c r="E587" s="192"/>
      <c r="F587" s="193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0"/>
      <c r="T587" s="27"/>
      <c r="U587" s="27"/>
      <c r="V587" s="26"/>
      <c r="W587" s="26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35"/>
      <c r="AK587" s="26"/>
      <c r="AL587" s="26"/>
      <c r="AM587" s="26"/>
      <c r="AN587" s="26"/>
      <c r="AO587" s="9"/>
      <c r="AP587" s="9"/>
      <c r="AQ587" s="9"/>
      <c r="AR587" s="9"/>
      <c r="AS587" s="26"/>
      <c r="AT587" s="26"/>
      <c r="AU587" s="26"/>
    </row>
    <row r="588" ht="21.0" customHeight="1">
      <c r="A588" s="26"/>
      <c r="B588" s="26"/>
      <c r="C588" s="27"/>
      <c r="D588" s="28"/>
      <c r="E588" s="192"/>
      <c r="F588" s="193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0"/>
      <c r="T588" s="27"/>
      <c r="U588" s="27"/>
      <c r="V588" s="26"/>
      <c r="W588" s="26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35"/>
      <c r="AK588" s="26"/>
      <c r="AL588" s="26"/>
      <c r="AM588" s="26"/>
      <c r="AN588" s="26"/>
      <c r="AO588" s="9"/>
      <c r="AP588" s="9"/>
      <c r="AQ588" s="9"/>
      <c r="AR588" s="9"/>
      <c r="AS588" s="26"/>
      <c r="AT588" s="26"/>
      <c r="AU588" s="26"/>
    </row>
    <row r="589" ht="21.0" customHeight="1">
      <c r="A589" s="26"/>
      <c r="B589" s="26"/>
      <c r="C589" s="27"/>
      <c r="D589" s="28"/>
      <c r="E589" s="192"/>
      <c r="F589" s="193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0"/>
      <c r="T589" s="27"/>
      <c r="U589" s="27"/>
      <c r="V589" s="26"/>
      <c r="W589" s="26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35"/>
      <c r="AK589" s="26"/>
      <c r="AL589" s="26"/>
      <c r="AM589" s="26"/>
      <c r="AN589" s="26"/>
      <c r="AO589" s="9"/>
      <c r="AP589" s="9"/>
      <c r="AQ589" s="9"/>
      <c r="AR589" s="9"/>
      <c r="AS589" s="26"/>
      <c r="AT589" s="26"/>
      <c r="AU589" s="26"/>
    </row>
    <row r="590" ht="21.0" customHeight="1">
      <c r="A590" s="26"/>
      <c r="B590" s="26"/>
      <c r="C590" s="27"/>
      <c r="D590" s="28"/>
      <c r="E590" s="192"/>
      <c r="F590" s="193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0"/>
      <c r="T590" s="27"/>
      <c r="U590" s="27"/>
      <c r="V590" s="26"/>
      <c r="W590" s="26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35"/>
      <c r="AK590" s="26"/>
      <c r="AL590" s="26"/>
      <c r="AM590" s="26"/>
      <c r="AN590" s="26"/>
      <c r="AO590" s="9"/>
      <c r="AP590" s="9"/>
      <c r="AQ590" s="9"/>
      <c r="AR590" s="9"/>
      <c r="AS590" s="26"/>
      <c r="AT590" s="26"/>
      <c r="AU590" s="26"/>
    </row>
    <row r="591" ht="21.0" customHeight="1">
      <c r="A591" s="26"/>
      <c r="B591" s="26"/>
      <c r="C591" s="27"/>
      <c r="D591" s="28"/>
      <c r="E591" s="192"/>
      <c r="F591" s="193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0"/>
      <c r="T591" s="27"/>
      <c r="U591" s="27"/>
      <c r="V591" s="26"/>
      <c r="W591" s="26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35"/>
      <c r="AK591" s="26"/>
      <c r="AL591" s="26"/>
      <c r="AM591" s="26"/>
      <c r="AN591" s="26"/>
      <c r="AO591" s="9"/>
      <c r="AP591" s="9"/>
      <c r="AQ591" s="9"/>
      <c r="AR591" s="9"/>
      <c r="AS591" s="26"/>
      <c r="AT591" s="26"/>
      <c r="AU591" s="26"/>
    </row>
    <row r="592" ht="21.0" customHeight="1">
      <c r="A592" s="26"/>
      <c r="B592" s="26"/>
      <c r="C592" s="27"/>
      <c r="D592" s="28"/>
      <c r="E592" s="192"/>
      <c r="F592" s="193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0"/>
      <c r="T592" s="27"/>
      <c r="U592" s="27"/>
      <c r="V592" s="26"/>
      <c r="W592" s="26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35"/>
      <c r="AK592" s="26"/>
      <c r="AL592" s="26"/>
      <c r="AM592" s="26"/>
      <c r="AN592" s="26"/>
      <c r="AO592" s="9"/>
      <c r="AP592" s="9"/>
      <c r="AQ592" s="9"/>
      <c r="AR592" s="9"/>
      <c r="AS592" s="26"/>
      <c r="AT592" s="26"/>
      <c r="AU592" s="26"/>
    </row>
    <row r="593" ht="21.0" customHeight="1">
      <c r="A593" s="26"/>
      <c r="B593" s="26"/>
      <c r="C593" s="27"/>
      <c r="D593" s="28"/>
      <c r="E593" s="192"/>
      <c r="F593" s="193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0"/>
      <c r="T593" s="27"/>
      <c r="U593" s="27"/>
      <c r="V593" s="26"/>
      <c r="W593" s="26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35"/>
      <c r="AK593" s="26"/>
      <c r="AL593" s="26"/>
      <c r="AM593" s="26"/>
      <c r="AN593" s="26"/>
      <c r="AO593" s="9"/>
      <c r="AP593" s="9"/>
      <c r="AQ593" s="9"/>
      <c r="AR593" s="9"/>
      <c r="AS593" s="26"/>
      <c r="AT593" s="26"/>
      <c r="AU593" s="26"/>
    </row>
    <row r="594" ht="21.0" customHeight="1">
      <c r="A594" s="26"/>
      <c r="B594" s="26"/>
      <c r="C594" s="27"/>
      <c r="D594" s="28"/>
      <c r="E594" s="192"/>
      <c r="F594" s="193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0"/>
      <c r="T594" s="27"/>
      <c r="U594" s="27"/>
      <c r="V594" s="26"/>
      <c r="W594" s="26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35"/>
      <c r="AK594" s="26"/>
      <c r="AL594" s="26"/>
      <c r="AM594" s="26"/>
      <c r="AN594" s="26"/>
      <c r="AO594" s="9"/>
      <c r="AP594" s="9"/>
      <c r="AQ594" s="9"/>
      <c r="AR594" s="9"/>
      <c r="AS594" s="26"/>
      <c r="AT594" s="26"/>
      <c r="AU594" s="26"/>
    </row>
    <row r="595" ht="21.0" customHeight="1">
      <c r="A595" s="26"/>
      <c r="B595" s="26"/>
      <c r="C595" s="27"/>
      <c r="D595" s="28"/>
      <c r="E595" s="192"/>
      <c r="F595" s="193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0"/>
      <c r="T595" s="27"/>
      <c r="U595" s="27"/>
      <c r="V595" s="26"/>
      <c r="W595" s="26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35"/>
      <c r="AK595" s="26"/>
      <c r="AL595" s="26"/>
      <c r="AM595" s="26"/>
      <c r="AN595" s="26"/>
      <c r="AO595" s="9"/>
      <c r="AP595" s="9"/>
      <c r="AQ595" s="9"/>
      <c r="AR595" s="9"/>
      <c r="AS595" s="26"/>
      <c r="AT595" s="26"/>
      <c r="AU595" s="26"/>
    </row>
    <row r="596" ht="21.0" customHeight="1">
      <c r="A596" s="26"/>
      <c r="B596" s="26"/>
      <c r="C596" s="27"/>
      <c r="D596" s="28"/>
      <c r="E596" s="192"/>
      <c r="F596" s="193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0"/>
      <c r="T596" s="27"/>
      <c r="U596" s="27"/>
      <c r="V596" s="26"/>
      <c r="W596" s="26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35"/>
      <c r="AK596" s="26"/>
      <c r="AL596" s="26"/>
      <c r="AM596" s="26"/>
      <c r="AN596" s="26"/>
      <c r="AO596" s="9"/>
      <c r="AP596" s="9"/>
      <c r="AQ596" s="9"/>
      <c r="AR596" s="9"/>
      <c r="AS596" s="26"/>
      <c r="AT596" s="26"/>
      <c r="AU596" s="26"/>
    </row>
    <row r="597" ht="21.0" customHeight="1">
      <c r="A597" s="26"/>
      <c r="B597" s="26"/>
      <c r="C597" s="27"/>
      <c r="D597" s="28"/>
      <c r="E597" s="192"/>
      <c r="F597" s="193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0"/>
      <c r="T597" s="27"/>
      <c r="U597" s="27"/>
      <c r="V597" s="26"/>
      <c r="W597" s="26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35"/>
      <c r="AK597" s="26"/>
      <c r="AL597" s="26"/>
      <c r="AM597" s="26"/>
      <c r="AN597" s="26"/>
      <c r="AO597" s="9"/>
      <c r="AP597" s="9"/>
      <c r="AQ597" s="9"/>
      <c r="AR597" s="9"/>
      <c r="AS597" s="26"/>
      <c r="AT597" s="26"/>
      <c r="AU597" s="26"/>
    </row>
    <row r="598" ht="21.0" customHeight="1">
      <c r="A598" s="26"/>
      <c r="B598" s="26"/>
      <c r="C598" s="27"/>
      <c r="D598" s="28"/>
      <c r="E598" s="192"/>
      <c r="F598" s="193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0"/>
      <c r="T598" s="27"/>
      <c r="U598" s="27"/>
      <c r="V598" s="26"/>
      <c r="W598" s="26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35"/>
      <c r="AK598" s="26"/>
      <c r="AL598" s="26"/>
      <c r="AM598" s="26"/>
      <c r="AN598" s="26"/>
      <c r="AO598" s="9"/>
      <c r="AP598" s="9"/>
      <c r="AQ598" s="9"/>
      <c r="AR598" s="9"/>
      <c r="AS598" s="26"/>
      <c r="AT598" s="26"/>
      <c r="AU598" s="26"/>
    </row>
    <row r="599" ht="21.0" customHeight="1">
      <c r="A599" s="26"/>
      <c r="B599" s="26"/>
      <c r="C599" s="27"/>
      <c r="D599" s="28"/>
      <c r="E599" s="192"/>
      <c r="F599" s="193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0"/>
      <c r="T599" s="27"/>
      <c r="U599" s="27"/>
      <c r="V599" s="26"/>
      <c r="W599" s="26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35"/>
      <c r="AK599" s="26"/>
      <c r="AL599" s="26"/>
      <c r="AM599" s="26"/>
      <c r="AN599" s="26"/>
      <c r="AO599" s="9"/>
      <c r="AP599" s="9"/>
      <c r="AQ599" s="9"/>
      <c r="AR599" s="9"/>
      <c r="AS599" s="26"/>
      <c r="AT599" s="26"/>
      <c r="AU599" s="26"/>
    </row>
    <row r="600" ht="21.0" customHeight="1">
      <c r="A600" s="26"/>
      <c r="B600" s="26"/>
      <c r="C600" s="27"/>
      <c r="D600" s="28"/>
      <c r="E600" s="192"/>
      <c r="F600" s="193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0"/>
      <c r="T600" s="27"/>
      <c r="U600" s="27"/>
      <c r="V600" s="26"/>
      <c r="W600" s="26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35"/>
      <c r="AK600" s="26"/>
      <c r="AL600" s="26"/>
      <c r="AM600" s="26"/>
      <c r="AN600" s="26"/>
      <c r="AO600" s="9"/>
      <c r="AP600" s="9"/>
      <c r="AQ600" s="9"/>
      <c r="AR600" s="9"/>
      <c r="AS600" s="26"/>
      <c r="AT600" s="26"/>
      <c r="AU600" s="26"/>
    </row>
    <row r="601" ht="21.0" customHeight="1">
      <c r="A601" s="26"/>
      <c r="B601" s="26"/>
      <c r="C601" s="27"/>
      <c r="D601" s="28"/>
      <c r="E601" s="192"/>
      <c r="F601" s="193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0"/>
      <c r="T601" s="27"/>
      <c r="U601" s="27"/>
      <c r="V601" s="26"/>
      <c r="W601" s="26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35"/>
      <c r="AK601" s="26"/>
      <c r="AL601" s="26"/>
      <c r="AM601" s="26"/>
      <c r="AN601" s="26"/>
      <c r="AO601" s="9"/>
      <c r="AP601" s="9"/>
      <c r="AQ601" s="9"/>
      <c r="AR601" s="9"/>
      <c r="AS601" s="26"/>
      <c r="AT601" s="26"/>
      <c r="AU601" s="26"/>
    </row>
    <row r="602" ht="21.0" customHeight="1">
      <c r="A602" s="26"/>
      <c r="B602" s="26"/>
      <c r="C602" s="27"/>
      <c r="D602" s="28"/>
      <c r="E602" s="192"/>
      <c r="F602" s="193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0"/>
      <c r="T602" s="27"/>
      <c r="U602" s="27"/>
      <c r="V602" s="26"/>
      <c r="W602" s="26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35"/>
      <c r="AK602" s="26"/>
      <c r="AL602" s="26"/>
      <c r="AM602" s="26"/>
      <c r="AN602" s="26"/>
      <c r="AO602" s="9"/>
      <c r="AP602" s="9"/>
      <c r="AQ602" s="9"/>
      <c r="AR602" s="9"/>
      <c r="AS602" s="26"/>
      <c r="AT602" s="26"/>
      <c r="AU602" s="26"/>
    </row>
    <row r="603" ht="21.0" customHeight="1">
      <c r="A603" s="26"/>
      <c r="B603" s="26"/>
      <c r="C603" s="27"/>
      <c r="D603" s="28"/>
      <c r="E603" s="192"/>
      <c r="F603" s="193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0"/>
      <c r="T603" s="27"/>
      <c r="U603" s="27"/>
      <c r="V603" s="26"/>
      <c r="W603" s="26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35"/>
      <c r="AK603" s="26"/>
      <c r="AL603" s="26"/>
      <c r="AM603" s="26"/>
      <c r="AN603" s="26"/>
      <c r="AO603" s="9"/>
      <c r="AP603" s="9"/>
      <c r="AQ603" s="9"/>
      <c r="AR603" s="9"/>
      <c r="AS603" s="26"/>
      <c r="AT603" s="26"/>
      <c r="AU603" s="26"/>
    </row>
    <row r="604" ht="21.0" customHeight="1">
      <c r="A604" s="26"/>
      <c r="B604" s="26"/>
      <c r="C604" s="27"/>
      <c r="D604" s="28"/>
      <c r="E604" s="192"/>
      <c r="F604" s="193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0"/>
      <c r="T604" s="27"/>
      <c r="U604" s="27"/>
      <c r="V604" s="26"/>
      <c r="W604" s="26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35"/>
      <c r="AK604" s="26"/>
      <c r="AL604" s="26"/>
      <c r="AM604" s="26"/>
      <c r="AN604" s="26"/>
      <c r="AO604" s="9"/>
      <c r="AP604" s="9"/>
      <c r="AQ604" s="9"/>
      <c r="AR604" s="9"/>
      <c r="AS604" s="26"/>
      <c r="AT604" s="26"/>
      <c r="AU604" s="26"/>
    </row>
    <row r="605" ht="21.0" customHeight="1">
      <c r="A605" s="26"/>
      <c r="B605" s="26"/>
      <c r="C605" s="27"/>
      <c r="D605" s="28"/>
      <c r="E605" s="192"/>
      <c r="F605" s="193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0"/>
      <c r="T605" s="27"/>
      <c r="U605" s="27"/>
      <c r="V605" s="26"/>
      <c r="W605" s="26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35"/>
      <c r="AK605" s="26"/>
      <c r="AL605" s="26"/>
      <c r="AM605" s="26"/>
      <c r="AN605" s="26"/>
      <c r="AO605" s="9"/>
      <c r="AP605" s="9"/>
      <c r="AQ605" s="9"/>
      <c r="AR605" s="9"/>
      <c r="AS605" s="26"/>
      <c r="AT605" s="26"/>
      <c r="AU605" s="26"/>
    </row>
    <row r="606" ht="21.0" customHeight="1">
      <c r="A606" s="26"/>
      <c r="B606" s="26"/>
      <c r="C606" s="27"/>
      <c r="D606" s="28"/>
      <c r="E606" s="192"/>
      <c r="F606" s="193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0"/>
      <c r="T606" s="27"/>
      <c r="U606" s="27"/>
      <c r="V606" s="26"/>
      <c r="W606" s="26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35"/>
      <c r="AK606" s="26"/>
      <c r="AL606" s="26"/>
      <c r="AM606" s="26"/>
      <c r="AN606" s="26"/>
      <c r="AO606" s="9"/>
      <c r="AP606" s="9"/>
      <c r="AQ606" s="9"/>
      <c r="AR606" s="9"/>
      <c r="AS606" s="26"/>
      <c r="AT606" s="26"/>
      <c r="AU606" s="26"/>
    </row>
    <row r="607" ht="21.0" customHeight="1">
      <c r="A607" s="26"/>
      <c r="B607" s="26"/>
      <c r="C607" s="27"/>
      <c r="D607" s="28"/>
      <c r="E607" s="192"/>
      <c r="F607" s="193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0"/>
      <c r="T607" s="27"/>
      <c r="U607" s="27"/>
      <c r="V607" s="26"/>
      <c r="W607" s="26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35"/>
      <c r="AK607" s="26"/>
      <c r="AL607" s="26"/>
      <c r="AM607" s="26"/>
      <c r="AN607" s="26"/>
      <c r="AO607" s="9"/>
      <c r="AP607" s="9"/>
      <c r="AQ607" s="9"/>
      <c r="AR607" s="9"/>
      <c r="AS607" s="26"/>
      <c r="AT607" s="26"/>
      <c r="AU607" s="26"/>
    </row>
    <row r="608" ht="21.0" customHeight="1">
      <c r="A608" s="26"/>
      <c r="B608" s="26"/>
      <c r="C608" s="27"/>
      <c r="D608" s="28"/>
      <c r="E608" s="192"/>
      <c r="F608" s="193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0"/>
      <c r="T608" s="27"/>
      <c r="U608" s="27"/>
      <c r="V608" s="26"/>
      <c r="W608" s="26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35"/>
      <c r="AK608" s="26"/>
      <c r="AL608" s="26"/>
      <c r="AM608" s="26"/>
      <c r="AN608" s="26"/>
      <c r="AO608" s="9"/>
      <c r="AP608" s="9"/>
      <c r="AQ608" s="9"/>
      <c r="AR608" s="9"/>
      <c r="AS608" s="26"/>
      <c r="AT608" s="26"/>
      <c r="AU608" s="26"/>
    </row>
    <row r="609" ht="21.0" customHeight="1">
      <c r="A609" s="26"/>
      <c r="B609" s="26"/>
      <c r="C609" s="27"/>
      <c r="D609" s="28"/>
      <c r="E609" s="192"/>
      <c r="F609" s="193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0"/>
      <c r="T609" s="27"/>
      <c r="U609" s="27"/>
      <c r="V609" s="26"/>
      <c r="W609" s="26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35"/>
      <c r="AK609" s="26"/>
      <c r="AL609" s="26"/>
      <c r="AM609" s="26"/>
      <c r="AN609" s="26"/>
      <c r="AO609" s="9"/>
      <c r="AP609" s="9"/>
      <c r="AQ609" s="9"/>
      <c r="AR609" s="9"/>
      <c r="AS609" s="26"/>
      <c r="AT609" s="26"/>
      <c r="AU609" s="26"/>
    </row>
    <row r="610" ht="21.0" customHeight="1">
      <c r="A610" s="26"/>
      <c r="B610" s="26"/>
      <c r="C610" s="27"/>
      <c r="D610" s="28"/>
      <c r="E610" s="192"/>
      <c r="F610" s="193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0"/>
      <c r="T610" s="27"/>
      <c r="U610" s="27"/>
      <c r="V610" s="26"/>
      <c r="W610" s="26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35"/>
      <c r="AK610" s="26"/>
      <c r="AL610" s="26"/>
      <c r="AM610" s="26"/>
      <c r="AN610" s="26"/>
      <c r="AO610" s="9"/>
      <c r="AP610" s="9"/>
      <c r="AQ610" s="9"/>
      <c r="AR610" s="9"/>
      <c r="AS610" s="26"/>
      <c r="AT610" s="26"/>
      <c r="AU610" s="26"/>
    </row>
    <row r="611" ht="21.0" customHeight="1">
      <c r="A611" s="26"/>
      <c r="B611" s="26"/>
      <c r="C611" s="27"/>
      <c r="D611" s="28"/>
      <c r="E611" s="192"/>
      <c r="F611" s="193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0"/>
      <c r="T611" s="27"/>
      <c r="U611" s="27"/>
      <c r="V611" s="26"/>
      <c r="W611" s="26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35"/>
      <c r="AK611" s="26"/>
      <c r="AL611" s="26"/>
      <c r="AM611" s="26"/>
      <c r="AN611" s="26"/>
      <c r="AO611" s="9"/>
      <c r="AP611" s="9"/>
      <c r="AQ611" s="9"/>
      <c r="AR611" s="9"/>
      <c r="AS611" s="26"/>
      <c r="AT611" s="26"/>
      <c r="AU611" s="26"/>
    </row>
    <row r="612" ht="21.0" customHeight="1">
      <c r="A612" s="26"/>
      <c r="B612" s="26"/>
      <c r="C612" s="27"/>
      <c r="D612" s="28"/>
      <c r="E612" s="192"/>
      <c r="F612" s="193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0"/>
      <c r="T612" s="27"/>
      <c r="U612" s="27"/>
      <c r="V612" s="26"/>
      <c r="W612" s="26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35"/>
      <c r="AK612" s="26"/>
      <c r="AL612" s="26"/>
      <c r="AM612" s="26"/>
      <c r="AN612" s="26"/>
      <c r="AO612" s="9"/>
      <c r="AP612" s="9"/>
      <c r="AQ612" s="9"/>
      <c r="AR612" s="9"/>
      <c r="AS612" s="26"/>
      <c r="AT612" s="26"/>
      <c r="AU612" s="26"/>
    </row>
    <row r="613" ht="21.0" customHeight="1">
      <c r="A613" s="26"/>
      <c r="B613" s="26"/>
      <c r="C613" s="27"/>
      <c r="D613" s="28"/>
      <c r="E613" s="192"/>
      <c r="F613" s="193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0"/>
      <c r="T613" s="27"/>
      <c r="U613" s="27"/>
      <c r="V613" s="26"/>
      <c r="W613" s="26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35"/>
      <c r="AK613" s="26"/>
      <c r="AL613" s="26"/>
      <c r="AM613" s="26"/>
      <c r="AN613" s="26"/>
      <c r="AO613" s="9"/>
      <c r="AP613" s="9"/>
      <c r="AQ613" s="9"/>
      <c r="AR613" s="9"/>
      <c r="AS613" s="26"/>
      <c r="AT613" s="26"/>
      <c r="AU613" s="26"/>
    </row>
    <row r="614" ht="21.0" customHeight="1">
      <c r="A614" s="26"/>
      <c r="B614" s="26"/>
      <c r="C614" s="27"/>
      <c r="D614" s="28"/>
      <c r="E614" s="192"/>
      <c r="F614" s="193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0"/>
      <c r="T614" s="27"/>
      <c r="U614" s="27"/>
      <c r="V614" s="26"/>
      <c r="W614" s="26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35"/>
      <c r="AK614" s="26"/>
      <c r="AL614" s="26"/>
      <c r="AM614" s="26"/>
      <c r="AN614" s="26"/>
      <c r="AO614" s="9"/>
      <c r="AP614" s="9"/>
      <c r="AQ614" s="9"/>
      <c r="AR614" s="9"/>
      <c r="AS614" s="26"/>
      <c r="AT614" s="26"/>
      <c r="AU614" s="26"/>
    </row>
    <row r="615" ht="21.0" customHeight="1">
      <c r="A615" s="26"/>
      <c r="B615" s="26"/>
      <c r="C615" s="27"/>
      <c r="D615" s="28"/>
      <c r="E615" s="192"/>
      <c r="F615" s="193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0"/>
      <c r="T615" s="27"/>
      <c r="U615" s="27"/>
      <c r="V615" s="26"/>
      <c r="W615" s="26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35"/>
      <c r="AK615" s="26"/>
      <c r="AL615" s="26"/>
      <c r="AM615" s="26"/>
      <c r="AN615" s="26"/>
      <c r="AO615" s="9"/>
      <c r="AP615" s="9"/>
      <c r="AQ615" s="9"/>
      <c r="AR615" s="9"/>
      <c r="AS615" s="26"/>
      <c r="AT615" s="26"/>
      <c r="AU615" s="26"/>
    </row>
    <row r="616" ht="21.0" customHeight="1">
      <c r="A616" s="26"/>
      <c r="B616" s="26"/>
      <c r="C616" s="27"/>
      <c r="D616" s="28"/>
      <c r="E616" s="192"/>
      <c r="F616" s="193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0"/>
      <c r="T616" s="27"/>
      <c r="U616" s="27"/>
      <c r="V616" s="26"/>
      <c r="W616" s="26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35"/>
      <c r="AK616" s="26"/>
      <c r="AL616" s="26"/>
      <c r="AM616" s="26"/>
      <c r="AN616" s="26"/>
      <c r="AO616" s="9"/>
      <c r="AP616" s="9"/>
      <c r="AQ616" s="9"/>
      <c r="AR616" s="9"/>
      <c r="AS616" s="26"/>
      <c r="AT616" s="26"/>
      <c r="AU616" s="26"/>
    </row>
    <row r="617" ht="21.0" customHeight="1">
      <c r="A617" s="26"/>
      <c r="B617" s="26"/>
      <c r="C617" s="27"/>
      <c r="D617" s="28"/>
      <c r="E617" s="192"/>
      <c r="F617" s="193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0"/>
      <c r="T617" s="27"/>
      <c r="U617" s="27"/>
      <c r="V617" s="26"/>
      <c r="W617" s="26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35"/>
      <c r="AK617" s="26"/>
      <c r="AL617" s="26"/>
      <c r="AM617" s="26"/>
      <c r="AN617" s="26"/>
      <c r="AO617" s="9"/>
      <c r="AP617" s="9"/>
      <c r="AQ617" s="9"/>
      <c r="AR617" s="9"/>
      <c r="AS617" s="26"/>
      <c r="AT617" s="26"/>
      <c r="AU617" s="26"/>
    </row>
    <row r="618" ht="21.0" customHeight="1">
      <c r="A618" s="26"/>
      <c r="B618" s="26"/>
      <c r="C618" s="27"/>
      <c r="D618" s="28"/>
      <c r="E618" s="192"/>
      <c r="F618" s="193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0"/>
      <c r="T618" s="27"/>
      <c r="U618" s="27"/>
      <c r="V618" s="26"/>
      <c r="W618" s="26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35"/>
      <c r="AK618" s="26"/>
      <c r="AL618" s="26"/>
      <c r="AM618" s="26"/>
      <c r="AN618" s="26"/>
      <c r="AO618" s="9"/>
      <c r="AP618" s="9"/>
      <c r="AQ618" s="9"/>
      <c r="AR618" s="9"/>
      <c r="AS618" s="26"/>
      <c r="AT618" s="26"/>
      <c r="AU618" s="26"/>
    </row>
    <row r="619" ht="21.0" customHeight="1">
      <c r="A619" s="26"/>
      <c r="B619" s="26"/>
      <c r="C619" s="27"/>
      <c r="D619" s="28"/>
      <c r="E619" s="192"/>
      <c r="F619" s="193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0"/>
      <c r="T619" s="27"/>
      <c r="U619" s="27"/>
      <c r="V619" s="26"/>
      <c r="W619" s="26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35"/>
      <c r="AK619" s="26"/>
      <c r="AL619" s="26"/>
      <c r="AM619" s="26"/>
      <c r="AN619" s="26"/>
      <c r="AO619" s="9"/>
      <c r="AP619" s="9"/>
      <c r="AQ619" s="9"/>
      <c r="AR619" s="9"/>
      <c r="AS619" s="26"/>
      <c r="AT619" s="26"/>
      <c r="AU619" s="26"/>
    </row>
    <row r="620" ht="21.0" customHeight="1">
      <c r="A620" s="26"/>
      <c r="B620" s="26"/>
      <c r="C620" s="27"/>
      <c r="D620" s="28"/>
      <c r="E620" s="192"/>
      <c r="F620" s="193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0"/>
      <c r="T620" s="27"/>
      <c r="U620" s="27"/>
      <c r="V620" s="26"/>
      <c r="W620" s="26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35"/>
      <c r="AK620" s="26"/>
      <c r="AL620" s="26"/>
      <c r="AM620" s="26"/>
      <c r="AN620" s="26"/>
      <c r="AO620" s="9"/>
      <c r="AP620" s="9"/>
      <c r="AQ620" s="9"/>
      <c r="AR620" s="9"/>
      <c r="AS620" s="26"/>
      <c r="AT620" s="26"/>
      <c r="AU620" s="26"/>
    </row>
    <row r="621" ht="21.0" customHeight="1">
      <c r="A621" s="26"/>
      <c r="B621" s="26"/>
      <c r="C621" s="27"/>
      <c r="D621" s="28"/>
      <c r="E621" s="192"/>
      <c r="F621" s="193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0"/>
      <c r="T621" s="27"/>
      <c r="U621" s="27"/>
      <c r="V621" s="26"/>
      <c r="W621" s="26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35"/>
      <c r="AK621" s="26"/>
      <c r="AL621" s="26"/>
      <c r="AM621" s="26"/>
      <c r="AN621" s="26"/>
      <c r="AO621" s="9"/>
      <c r="AP621" s="9"/>
      <c r="AQ621" s="9"/>
      <c r="AR621" s="9"/>
      <c r="AS621" s="26"/>
      <c r="AT621" s="26"/>
      <c r="AU621" s="26"/>
    </row>
    <row r="622" ht="21.0" customHeight="1">
      <c r="A622" s="26"/>
      <c r="B622" s="26"/>
      <c r="C622" s="27"/>
      <c r="D622" s="28"/>
      <c r="E622" s="192"/>
      <c r="F622" s="193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0"/>
      <c r="T622" s="27"/>
      <c r="U622" s="27"/>
      <c r="V622" s="26"/>
      <c r="W622" s="26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35"/>
      <c r="AK622" s="26"/>
      <c r="AL622" s="26"/>
      <c r="AM622" s="26"/>
      <c r="AN622" s="26"/>
      <c r="AO622" s="9"/>
      <c r="AP622" s="9"/>
      <c r="AQ622" s="9"/>
      <c r="AR622" s="9"/>
      <c r="AS622" s="26"/>
      <c r="AT622" s="26"/>
      <c r="AU622" s="26"/>
    </row>
    <row r="623" ht="21.0" customHeight="1">
      <c r="A623" s="26"/>
      <c r="B623" s="26"/>
      <c r="C623" s="27"/>
      <c r="D623" s="28"/>
      <c r="E623" s="192"/>
      <c r="F623" s="193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0"/>
      <c r="T623" s="27"/>
      <c r="U623" s="27"/>
      <c r="V623" s="26"/>
      <c r="W623" s="26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35"/>
      <c r="AK623" s="26"/>
      <c r="AL623" s="26"/>
      <c r="AM623" s="26"/>
      <c r="AN623" s="26"/>
      <c r="AO623" s="9"/>
      <c r="AP623" s="9"/>
      <c r="AQ623" s="9"/>
      <c r="AR623" s="9"/>
      <c r="AS623" s="26"/>
      <c r="AT623" s="26"/>
      <c r="AU623" s="26"/>
    </row>
    <row r="624" ht="21.0" customHeight="1">
      <c r="A624" s="26"/>
      <c r="B624" s="26"/>
      <c r="C624" s="27"/>
      <c r="D624" s="28"/>
      <c r="E624" s="192"/>
      <c r="F624" s="193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0"/>
      <c r="T624" s="27"/>
      <c r="U624" s="27"/>
      <c r="V624" s="26"/>
      <c r="W624" s="26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35"/>
      <c r="AK624" s="26"/>
      <c r="AL624" s="26"/>
      <c r="AM624" s="26"/>
      <c r="AN624" s="26"/>
      <c r="AO624" s="9"/>
      <c r="AP624" s="9"/>
      <c r="AQ624" s="9"/>
      <c r="AR624" s="9"/>
      <c r="AS624" s="26"/>
      <c r="AT624" s="26"/>
      <c r="AU624" s="26"/>
    </row>
    <row r="625" ht="21.0" customHeight="1">
      <c r="A625" s="26"/>
      <c r="B625" s="26"/>
      <c r="C625" s="27"/>
      <c r="D625" s="28"/>
      <c r="E625" s="192"/>
      <c r="F625" s="193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0"/>
      <c r="T625" s="27"/>
      <c r="U625" s="27"/>
      <c r="V625" s="26"/>
      <c r="W625" s="26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35"/>
      <c r="AK625" s="26"/>
      <c r="AL625" s="26"/>
      <c r="AM625" s="26"/>
      <c r="AN625" s="26"/>
      <c r="AO625" s="9"/>
      <c r="AP625" s="9"/>
      <c r="AQ625" s="9"/>
      <c r="AR625" s="9"/>
      <c r="AS625" s="26"/>
      <c r="AT625" s="26"/>
      <c r="AU625" s="26"/>
    </row>
    <row r="626" ht="21.0" customHeight="1">
      <c r="A626" s="26"/>
      <c r="B626" s="26"/>
      <c r="C626" s="27"/>
      <c r="D626" s="28"/>
      <c r="E626" s="192"/>
      <c r="F626" s="193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0"/>
      <c r="T626" s="27"/>
      <c r="U626" s="27"/>
      <c r="V626" s="26"/>
      <c r="W626" s="26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35"/>
      <c r="AK626" s="26"/>
      <c r="AL626" s="26"/>
      <c r="AM626" s="26"/>
      <c r="AN626" s="26"/>
      <c r="AO626" s="9"/>
      <c r="AP626" s="9"/>
      <c r="AQ626" s="9"/>
      <c r="AR626" s="9"/>
      <c r="AS626" s="26"/>
      <c r="AT626" s="26"/>
      <c r="AU626" s="26"/>
    </row>
    <row r="627" ht="21.0" customHeight="1">
      <c r="A627" s="26"/>
      <c r="B627" s="26"/>
      <c r="C627" s="27"/>
      <c r="D627" s="28"/>
      <c r="E627" s="192"/>
      <c r="F627" s="193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0"/>
      <c r="T627" s="27"/>
      <c r="U627" s="27"/>
      <c r="V627" s="26"/>
      <c r="W627" s="26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35"/>
      <c r="AK627" s="26"/>
      <c r="AL627" s="26"/>
      <c r="AM627" s="26"/>
      <c r="AN627" s="26"/>
      <c r="AO627" s="9"/>
      <c r="AP627" s="9"/>
      <c r="AQ627" s="9"/>
      <c r="AR627" s="9"/>
      <c r="AS627" s="26"/>
      <c r="AT627" s="26"/>
      <c r="AU627" s="26"/>
    </row>
    <row r="628" ht="21.0" customHeight="1">
      <c r="A628" s="26"/>
      <c r="B628" s="26"/>
      <c r="C628" s="27"/>
      <c r="D628" s="28"/>
      <c r="E628" s="192"/>
      <c r="F628" s="193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0"/>
      <c r="T628" s="27"/>
      <c r="U628" s="27"/>
      <c r="V628" s="26"/>
      <c r="W628" s="26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35"/>
      <c r="AK628" s="26"/>
      <c r="AL628" s="26"/>
      <c r="AM628" s="26"/>
      <c r="AN628" s="26"/>
      <c r="AO628" s="9"/>
      <c r="AP628" s="9"/>
      <c r="AQ628" s="9"/>
      <c r="AR628" s="9"/>
      <c r="AS628" s="26"/>
      <c r="AT628" s="26"/>
      <c r="AU628" s="26"/>
    </row>
    <row r="629" ht="21.0" customHeight="1">
      <c r="A629" s="26"/>
      <c r="B629" s="26"/>
      <c r="C629" s="27"/>
      <c r="D629" s="28"/>
      <c r="E629" s="192"/>
      <c r="F629" s="193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0"/>
      <c r="T629" s="27"/>
      <c r="U629" s="27"/>
      <c r="V629" s="26"/>
      <c r="W629" s="26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35"/>
      <c r="AK629" s="26"/>
      <c r="AL629" s="26"/>
      <c r="AM629" s="26"/>
      <c r="AN629" s="26"/>
      <c r="AO629" s="9"/>
      <c r="AP629" s="9"/>
      <c r="AQ629" s="9"/>
      <c r="AR629" s="9"/>
      <c r="AS629" s="26"/>
      <c r="AT629" s="26"/>
      <c r="AU629" s="26"/>
    </row>
    <row r="630" ht="21.0" customHeight="1">
      <c r="A630" s="26"/>
      <c r="B630" s="26"/>
      <c r="C630" s="27"/>
      <c r="D630" s="28"/>
      <c r="E630" s="192"/>
      <c r="F630" s="193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0"/>
      <c r="T630" s="27"/>
      <c r="U630" s="27"/>
      <c r="V630" s="26"/>
      <c r="W630" s="26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35"/>
      <c r="AK630" s="26"/>
      <c r="AL630" s="26"/>
      <c r="AM630" s="26"/>
      <c r="AN630" s="26"/>
      <c r="AO630" s="9"/>
      <c r="AP630" s="9"/>
      <c r="AQ630" s="9"/>
      <c r="AR630" s="9"/>
      <c r="AS630" s="26"/>
      <c r="AT630" s="26"/>
      <c r="AU630" s="26"/>
    </row>
    <row r="631" ht="21.0" customHeight="1">
      <c r="A631" s="26"/>
      <c r="B631" s="26"/>
      <c r="C631" s="27"/>
      <c r="D631" s="28"/>
      <c r="E631" s="192"/>
      <c r="F631" s="193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0"/>
      <c r="T631" s="27"/>
      <c r="U631" s="27"/>
      <c r="V631" s="26"/>
      <c r="W631" s="26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35"/>
      <c r="AK631" s="26"/>
      <c r="AL631" s="26"/>
      <c r="AM631" s="26"/>
      <c r="AN631" s="26"/>
      <c r="AO631" s="9"/>
      <c r="AP631" s="9"/>
      <c r="AQ631" s="9"/>
      <c r="AR631" s="9"/>
      <c r="AS631" s="26"/>
      <c r="AT631" s="26"/>
      <c r="AU631" s="26"/>
    </row>
    <row r="632" ht="21.0" customHeight="1">
      <c r="A632" s="26"/>
      <c r="B632" s="26"/>
      <c r="C632" s="27"/>
      <c r="D632" s="28"/>
      <c r="E632" s="192"/>
      <c r="F632" s="193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0"/>
      <c r="T632" s="27"/>
      <c r="U632" s="27"/>
      <c r="V632" s="26"/>
      <c r="W632" s="26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35"/>
      <c r="AK632" s="26"/>
      <c r="AL632" s="26"/>
      <c r="AM632" s="26"/>
      <c r="AN632" s="26"/>
      <c r="AO632" s="9"/>
      <c r="AP632" s="9"/>
      <c r="AQ632" s="9"/>
      <c r="AR632" s="9"/>
      <c r="AS632" s="26"/>
      <c r="AT632" s="26"/>
      <c r="AU632" s="26"/>
    </row>
    <row r="633" ht="21.0" customHeight="1">
      <c r="A633" s="26"/>
      <c r="B633" s="26"/>
      <c r="C633" s="27"/>
      <c r="D633" s="28"/>
      <c r="E633" s="192"/>
      <c r="F633" s="193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0"/>
      <c r="T633" s="27"/>
      <c r="U633" s="27"/>
      <c r="V633" s="26"/>
      <c r="W633" s="26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35"/>
      <c r="AK633" s="26"/>
      <c r="AL633" s="26"/>
      <c r="AM633" s="26"/>
      <c r="AN633" s="26"/>
      <c r="AO633" s="9"/>
      <c r="AP633" s="9"/>
      <c r="AQ633" s="9"/>
      <c r="AR633" s="9"/>
      <c r="AS633" s="26"/>
      <c r="AT633" s="26"/>
      <c r="AU633" s="26"/>
    </row>
    <row r="634" ht="21.0" customHeight="1">
      <c r="A634" s="26"/>
      <c r="B634" s="26"/>
      <c r="C634" s="27"/>
      <c r="D634" s="28"/>
      <c r="E634" s="192"/>
      <c r="F634" s="193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0"/>
      <c r="T634" s="27"/>
      <c r="U634" s="27"/>
      <c r="V634" s="26"/>
      <c r="W634" s="26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35"/>
      <c r="AK634" s="26"/>
      <c r="AL634" s="26"/>
      <c r="AM634" s="26"/>
      <c r="AN634" s="26"/>
      <c r="AO634" s="9"/>
      <c r="AP634" s="9"/>
      <c r="AQ634" s="9"/>
      <c r="AR634" s="9"/>
      <c r="AS634" s="26"/>
      <c r="AT634" s="26"/>
      <c r="AU634" s="26"/>
    </row>
    <row r="635" ht="21.0" customHeight="1">
      <c r="A635" s="26"/>
      <c r="B635" s="26"/>
      <c r="C635" s="27"/>
      <c r="D635" s="28"/>
      <c r="E635" s="192"/>
      <c r="F635" s="193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0"/>
      <c r="T635" s="27"/>
      <c r="U635" s="27"/>
      <c r="V635" s="26"/>
      <c r="W635" s="26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35"/>
      <c r="AK635" s="26"/>
      <c r="AL635" s="26"/>
      <c r="AM635" s="26"/>
      <c r="AN635" s="26"/>
      <c r="AO635" s="9"/>
      <c r="AP635" s="9"/>
      <c r="AQ635" s="9"/>
      <c r="AR635" s="9"/>
      <c r="AS635" s="26"/>
      <c r="AT635" s="26"/>
      <c r="AU635" s="26"/>
    </row>
    <row r="636" ht="21.0" customHeight="1">
      <c r="A636" s="26"/>
      <c r="B636" s="26"/>
      <c r="C636" s="27"/>
      <c r="D636" s="28"/>
      <c r="E636" s="192"/>
      <c r="F636" s="193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0"/>
      <c r="T636" s="27"/>
      <c r="U636" s="27"/>
      <c r="V636" s="26"/>
      <c r="W636" s="26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35"/>
      <c r="AK636" s="26"/>
      <c r="AL636" s="26"/>
      <c r="AM636" s="26"/>
      <c r="AN636" s="26"/>
      <c r="AO636" s="9"/>
      <c r="AP636" s="9"/>
      <c r="AQ636" s="9"/>
      <c r="AR636" s="9"/>
      <c r="AS636" s="26"/>
      <c r="AT636" s="26"/>
      <c r="AU636" s="26"/>
    </row>
    <row r="637" ht="21.0" customHeight="1">
      <c r="A637" s="26"/>
      <c r="B637" s="26"/>
      <c r="C637" s="27"/>
      <c r="D637" s="28"/>
      <c r="E637" s="192"/>
      <c r="F637" s="193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0"/>
      <c r="T637" s="27"/>
      <c r="U637" s="27"/>
      <c r="V637" s="26"/>
      <c r="W637" s="26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35"/>
      <c r="AK637" s="26"/>
      <c r="AL637" s="26"/>
      <c r="AM637" s="26"/>
      <c r="AN637" s="26"/>
      <c r="AO637" s="9"/>
      <c r="AP637" s="9"/>
      <c r="AQ637" s="9"/>
      <c r="AR637" s="9"/>
      <c r="AS637" s="26"/>
      <c r="AT637" s="26"/>
      <c r="AU637" s="26"/>
    </row>
    <row r="638" ht="21.0" customHeight="1">
      <c r="A638" s="26"/>
      <c r="B638" s="26"/>
      <c r="C638" s="27"/>
      <c r="D638" s="28"/>
      <c r="E638" s="192"/>
      <c r="F638" s="193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0"/>
      <c r="T638" s="27"/>
      <c r="U638" s="27"/>
      <c r="V638" s="26"/>
      <c r="W638" s="26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35"/>
      <c r="AK638" s="26"/>
      <c r="AL638" s="26"/>
      <c r="AM638" s="26"/>
      <c r="AN638" s="26"/>
      <c r="AO638" s="9"/>
      <c r="AP638" s="9"/>
      <c r="AQ638" s="9"/>
      <c r="AR638" s="9"/>
      <c r="AS638" s="26"/>
      <c r="AT638" s="26"/>
      <c r="AU638" s="26"/>
    </row>
    <row r="639" ht="21.0" customHeight="1">
      <c r="A639" s="26"/>
      <c r="B639" s="26"/>
      <c r="C639" s="27"/>
      <c r="D639" s="28"/>
      <c r="E639" s="192"/>
      <c r="F639" s="193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0"/>
      <c r="T639" s="27"/>
      <c r="U639" s="27"/>
      <c r="V639" s="26"/>
      <c r="W639" s="26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35"/>
      <c r="AK639" s="26"/>
      <c r="AL639" s="26"/>
      <c r="AM639" s="26"/>
      <c r="AN639" s="26"/>
      <c r="AO639" s="9"/>
      <c r="AP639" s="9"/>
      <c r="AQ639" s="9"/>
      <c r="AR639" s="9"/>
      <c r="AS639" s="26"/>
      <c r="AT639" s="26"/>
      <c r="AU639" s="26"/>
    </row>
    <row r="640" ht="21.0" customHeight="1">
      <c r="A640" s="26"/>
      <c r="B640" s="26"/>
      <c r="C640" s="27"/>
      <c r="D640" s="28"/>
      <c r="E640" s="192"/>
      <c r="F640" s="193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0"/>
      <c r="T640" s="27"/>
      <c r="U640" s="27"/>
      <c r="V640" s="26"/>
      <c r="W640" s="26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35"/>
      <c r="AK640" s="26"/>
      <c r="AL640" s="26"/>
      <c r="AM640" s="26"/>
      <c r="AN640" s="26"/>
      <c r="AO640" s="9"/>
      <c r="AP640" s="9"/>
      <c r="AQ640" s="9"/>
      <c r="AR640" s="9"/>
      <c r="AS640" s="26"/>
      <c r="AT640" s="26"/>
      <c r="AU640" s="26"/>
    </row>
    <row r="641" ht="21.0" customHeight="1">
      <c r="A641" s="26"/>
      <c r="B641" s="26"/>
      <c r="C641" s="27"/>
      <c r="D641" s="28"/>
      <c r="E641" s="192"/>
      <c r="F641" s="193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0"/>
      <c r="T641" s="27"/>
      <c r="U641" s="27"/>
      <c r="V641" s="26"/>
      <c r="W641" s="26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35"/>
      <c r="AK641" s="26"/>
      <c r="AL641" s="26"/>
      <c r="AM641" s="26"/>
      <c r="AN641" s="26"/>
      <c r="AO641" s="9"/>
      <c r="AP641" s="9"/>
      <c r="AQ641" s="9"/>
      <c r="AR641" s="9"/>
      <c r="AS641" s="26"/>
      <c r="AT641" s="26"/>
      <c r="AU641" s="26"/>
    </row>
    <row r="642" ht="21.0" customHeight="1">
      <c r="A642" s="26"/>
      <c r="B642" s="26"/>
      <c r="C642" s="27"/>
      <c r="D642" s="28"/>
      <c r="E642" s="192"/>
      <c r="F642" s="193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0"/>
      <c r="T642" s="27"/>
      <c r="U642" s="27"/>
      <c r="V642" s="26"/>
      <c r="W642" s="26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35"/>
      <c r="AK642" s="26"/>
      <c r="AL642" s="26"/>
      <c r="AM642" s="26"/>
      <c r="AN642" s="26"/>
      <c r="AO642" s="9"/>
      <c r="AP642" s="9"/>
      <c r="AQ642" s="9"/>
      <c r="AR642" s="9"/>
      <c r="AS642" s="26"/>
      <c r="AT642" s="26"/>
      <c r="AU642" s="26"/>
    </row>
    <row r="643" ht="21.0" customHeight="1">
      <c r="A643" s="26"/>
      <c r="B643" s="26"/>
      <c r="C643" s="27"/>
      <c r="D643" s="28"/>
      <c r="E643" s="192"/>
      <c r="F643" s="193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0"/>
      <c r="T643" s="27"/>
      <c r="U643" s="27"/>
      <c r="V643" s="26"/>
      <c r="W643" s="26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35"/>
      <c r="AK643" s="26"/>
      <c r="AL643" s="26"/>
      <c r="AM643" s="26"/>
      <c r="AN643" s="26"/>
      <c r="AO643" s="9"/>
      <c r="AP643" s="9"/>
      <c r="AQ643" s="9"/>
      <c r="AR643" s="9"/>
      <c r="AS643" s="26"/>
      <c r="AT643" s="26"/>
      <c r="AU643" s="26"/>
    </row>
    <row r="644" ht="21.0" customHeight="1">
      <c r="A644" s="26"/>
      <c r="B644" s="26"/>
      <c r="C644" s="27"/>
      <c r="D644" s="28"/>
      <c r="E644" s="192"/>
      <c r="F644" s="193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0"/>
      <c r="T644" s="27"/>
      <c r="U644" s="27"/>
      <c r="V644" s="26"/>
      <c r="W644" s="26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35"/>
      <c r="AK644" s="26"/>
      <c r="AL644" s="26"/>
      <c r="AM644" s="26"/>
      <c r="AN644" s="26"/>
      <c r="AO644" s="9"/>
      <c r="AP644" s="9"/>
      <c r="AQ644" s="9"/>
      <c r="AR644" s="9"/>
      <c r="AS644" s="26"/>
      <c r="AT644" s="26"/>
      <c r="AU644" s="26"/>
    </row>
    <row r="645" ht="21.0" customHeight="1">
      <c r="A645" s="26"/>
      <c r="B645" s="26"/>
      <c r="C645" s="27"/>
      <c r="D645" s="28"/>
      <c r="E645" s="192"/>
      <c r="F645" s="193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0"/>
      <c r="T645" s="27"/>
      <c r="U645" s="27"/>
      <c r="V645" s="26"/>
      <c r="W645" s="26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35"/>
      <c r="AK645" s="26"/>
      <c r="AL645" s="26"/>
      <c r="AM645" s="26"/>
      <c r="AN645" s="26"/>
      <c r="AO645" s="9"/>
      <c r="AP645" s="9"/>
      <c r="AQ645" s="9"/>
      <c r="AR645" s="9"/>
      <c r="AS645" s="26"/>
      <c r="AT645" s="26"/>
      <c r="AU645" s="26"/>
    </row>
    <row r="646" ht="21.0" customHeight="1">
      <c r="A646" s="26"/>
      <c r="B646" s="26"/>
      <c r="C646" s="27"/>
      <c r="D646" s="28"/>
      <c r="E646" s="192"/>
      <c r="F646" s="193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0"/>
      <c r="T646" s="27"/>
      <c r="U646" s="27"/>
      <c r="V646" s="26"/>
      <c r="W646" s="26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35"/>
      <c r="AK646" s="26"/>
      <c r="AL646" s="26"/>
      <c r="AM646" s="26"/>
      <c r="AN646" s="26"/>
      <c r="AO646" s="9"/>
      <c r="AP646" s="9"/>
      <c r="AQ646" s="9"/>
      <c r="AR646" s="9"/>
      <c r="AS646" s="26"/>
      <c r="AT646" s="26"/>
      <c r="AU646" s="26"/>
    </row>
    <row r="647" ht="21.0" customHeight="1">
      <c r="A647" s="26"/>
      <c r="B647" s="26"/>
      <c r="C647" s="27"/>
      <c r="D647" s="28"/>
      <c r="E647" s="192"/>
      <c r="F647" s="193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0"/>
      <c r="T647" s="27"/>
      <c r="U647" s="27"/>
      <c r="V647" s="26"/>
      <c r="W647" s="26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35"/>
      <c r="AK647" s="26"/>
      <c r="AL647" s="26"/>
      <c r="AM647" s="26"/>
      <c r="AN647" s="26"/>
      <c r="AO647" s="9"/>
      <c r="AP647" s="9"/>
      <c r="AQ647" s="9"/>
      <c r="AR647" s="9"/>
      <c r="AS647" s="26"/>
      <c r="AT647" s="26"/>
      <c r="AU647" s="26"/>
    </row>
    <row r="648" ht="21.0" customHeight="1">
      <c r="A648" s="26"/>
      <c r="B648" s="26"/>
      <c r="C648" s="27"/>
      <c r="D648" s="28"/>
      <c r="E648" s="192"/>
      <c r="F648" s="193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0"/>
      <c r="T648" s="27"/>
      <c r="U648" s="27"/>
      <c r="V648" s="26"/>
      <c r="W648" s="26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35"/>
      <c r="AK648" s="26"/>
      <c r="AL648" s="26"/>
      <c r="AM648" s="26"/>
      <c r="AN648" s="26"/>
      <c r="AO648" s="9"/>
      <c r="AP648" s="9"/>
      <c r="AQ648" s="9"/>
      <c r="AR648" s="9"/>
      <c r="AS648" s="26"/>
      <c r="AT648" s="26"/>
      <c r="AU648" s="26"/>
    </row>
    <row r="649" ht="21.0" customHeight="1">
      <c r="A649" s="26"/>
      <c r="B649" s="26"/>
      <c r="C649" s="27"/>
      <c r="D649" s="28"/>
      <c r="E649" s="192"/>
      <c r="F649" s="193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0"/>
      <c r="T649" s="27"/>
      <c r="U649" s="27"/>
      <c r="V649" s="26"/>
      <c r="W649" s="26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35"/>
      <c r="AK649" s="26"/>
      <c r="AL649" s="26"/>
      <c r="AM649" s="26"/>
      <c r="AN649" s="26"/>
      <c r="AO649" s="9"/>
      <c r="AP649" s="9"/>
      <c r="AQ649" s="9"/>
      <c r="AR649" s="9"/>
      <c r="AS649" s="26"/>
      <c r="AT649" s="26"/>
      <c r="AU649" s="26"/>
    </row>
    <row r="650" ht="21.0" customHeight="1">
      <c r="A650" s="26"/>
      <c r="B650" s="26"/>
      <c r="C650" s="27"/>
      <c r="D650" s="28"/>
      <c r="E650" s="192"/>
      <c r="F650" s="193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0"/>
      <c r="T650" s="27"/>
      <c r="U650" s="27"/>
      <c r="V650" s="26"/>
      <c r="W650" s="26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35"/>
      <c r="AK650" s="26"/>
      <c r="AL650" s="26"/>
      <c r="AM650" s="26"/>
      <c r="AN650" s="26"/>
      <c r="AO650" s="9"/>
      <c r="AP650" s="9"/>
      <c r="AQ650" s="9"/>
      <c r="AR650" s="9"/>
      <c r="AS650" s="26"/>
      <c r="AT650" s="26"/>
      <c r="AU650" s="26"/>
    </row>
    <row r="651" ht="21.0" customHeight="1">
      <c r="A651" s="26"/>
      <c r="B651" s="26"/>
      <c r="C651" s="27"/>
      <c r="D651" s="28"/>
      <c r="E651" s="192"/>
      <c r="F651" s="193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0"/>
      <c r="T651" s="27"/>
      <c r="U651" s="27"/>
      <c r="V651" s="26"/>
      <c r="W651" s="26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35"/>
      <c r="AK651" s="26"/>
      <c r="AL651" s="26"/>
      <c r="AM651" s="26"/>
      <c r="AN651" s="26"/>
      <c r="AO651" s="9"/>
      <c r="AP651" s="9"/>
      <c r="AQ651" s="9"/>
      <c r="AR651" s="9"/>
      <c r="AS651" s="26"/>
      <c r="AT651" s="26"/>
      <c r="AU651" s="26"/>
    </row>
    <row r="652" ht="21.0" customHeight="1">
      <c r="A652" s="26"/>
      <c r="B652" s="26"/>
      <c r="C652" s="27"/>
      <c r="D652" s="28"/>
      <c r="E652" s="192"/>
      <c r="F652" s="193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0"/>
      <c r="T652" s="27"/>
      <c r="U652" s="27"/>
      <c r="V652" s="26"/>
      <c r="W652" s="26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35"/>
      <c r="AK652" s="26"/>
      <c r="AL652" s="26"/>
      <c r="AM652" s="26"/>
      <c r="AN652" s="26"/>
      <c r="AO652" s="9"/>
      <c r="AP652" s="9"/>
      <c r="AQ652" s="9"/>
      <c r="AR652" s="9"/>
      <c r="AS652" s="26"/>
      <c r="AT652" s="26"/>
      <c r="AU652" s="26"/>
    </row>
    <row r="653" ht="21.0" customHeight="1">
      <c r="A653" s="26"/>
      <c r="B653" s="26"/>
      <c r="C653" s="27"/>
      <c r="D653" s="28"/>
      <c r="E653" s="192"/>
      <c r="F653" s="193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0"/>
      <c r="T653" s="27"/>
      <c r="U653" s="27"/>
      <c r="V653" s="26"/>
      <c r="W653" s="26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35"/>
      <c r="AK653" s="26"/>
      <c r="AL653" s="26"/>
      <c r="AM653" s="26"/>
      <c r="AN653" s="26"/>
      <c r="AO653" s="9"/>
      <c r="AP653" s="9"/>
      <c r="AQ653" s="9"/>
      <c r="AR653" s="9"/>
      <c r="AS653" s="26"/>
      <c r="AT653" s="26"/>
      <c r="AU653" s="26"/>
    </row>
    <row r="654" ht="21.0" customHeight="1">
      <c r="A654" s="26"/>
      <c r="B654" s="26"/>
      <c r="C654" s="27"/>
      <c r="D654" s="28"/>
      <c r="E654" s="192"/>
      <c r="F654" s="193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0"/>
      <c r="T654" s="27"/>
      <c r="U654" s="27"/>
      <c r="V654" s="26"/>
      <c r="W654" s="26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35"/>
      <c r="AK654" s="26"/>
      <c r="AL654" s="26"/>
      <c r="AM654" s="26"/>
      <c r="AN654" s="26"/>
      <c r="AO654" s="9"/>
      <c r="AP654" s="9"/>
      <c r="AQ654" s="9"/>
      <c r="AR654" s="9"/>
      <c r="AS654" s="26"/>
      <c r="AT654" s="26"/>
      <c r="AU654" s="26"/>
    </row>
    <row r="655" ht="21.0" customHeight="1">
      <c r="A655" s="26"/>
      <c r="B655" s="26"/>
      <c r="C655" s="27"/>
      <c r="D655" s="28"/>
      <c r="E655" s="192"/>
      <c r="F655" s="193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0"/>
      <c r="T655" s="27"/>
      <c r="U655" s="27"/>
      <c r="V655" s="26"/>
      <c r="W655" s="26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35"/>
      <c r="AK655" s="26"/>
      <c r="AL655" s="26"/>
      <c r="AM655" s="26"/>
      <c r="AN655" s="26"/>
      <c r="AO655" s="9"/>
      <c r="AP655" s="9"/>
      <c r="AQ655" s="9"/>
      <c r="AR655" s="9"/>
      <c r="AS655" s="26"/>
      <c r="AT655" s="26"/>
      <c r="AU655" s="26"/>
    </row>
    <row r="656" ht="21.0" customHeight="1">
      <c r="A656" s="26"/>
      <c r="B656" s="26"/>
      <c r="C656" s="27"/>
      <c r="D656" s="28"/>
      <c r="E656" s="192"/>
      <c r="F656" s="193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0"/>
      <c r="T656" s="27"/>
      <c r="U656" s="27"/>
      <c r="V656" s="26"/>
      <c r="W656" s="26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35"/>
      <c r="AK656" s="26"/>
      <c r="AL656" s="26"/>
      <c r="AM656" s="26"/>
      <c r="AN656" s="26"/>
      <c r="AO656" s="9"/>
      <c r="AP656" s="9"/>
      <c r="AQ656" s="9"/>
      <c r="AR656" s="9"/>
      <c r="AS656" s="26"/>
      <c r="AT656" s="26"/>
      <c r="AU656" s="26"/>
    </row>
    <row r="657" ht="21.0" customHeight="1">
      <c r="A657" s="26"/>
      <c r="B657" s="26"/>
      <c r="C657" s="27"/>
      <c r="D657" s="28"/>
      <c r="E657" s="192"/>
      <c r="F657" s="193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0"/>
      <c r="T657" s="27"/>
      <c r="U657" s="27"/>
      <c r="V657" s="26"/>
      <c r="W657" s="26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35"/>
      <c r="AK657" s="26"/>
      <c r="AL657" s="26"/>
      <c r="AM657" s="26"/>
      <c r="AN657" s="26"/>
      <c r="AO657" s="9"/>
      <c r="AP657" s="9"/>
      <c r="AQ657" s="9"/>
      <c r="AR657" s="9"/>
      <c r="AS657" s="26"/>
      <c r="AT657" s="26"/>
      <c r="AU657" s="26"/>
    </row>
    <row r="658" ht="21.0" customHeight="1">
      <c r="A658" s="26"/>
      <c r="B658" s="26"/>
      <c r="C658" s="27"/>
      <c r="D658" s="28"/>
      <c r="E658" s="192"/>
      <c r="F658" s="193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0"/>
      <c r="T658" s="27"/>
      <c r="U658" s="27"/>
      <c r="V658" s="26"/>
      <c r="W658" s="26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35"/>
      <c r="AK658" s="26"/>
      <c r="AL658" s="26"/>
      <c r="AM658" s="26"/>
      <c r="AN658" s="26"/>
      <c r="AO658" s="9"/>
      <c r="AP658" s="9"/>
      <c r="AQ658" s="9"/>
      <c r="AR658" s="9"/>
      <c r="AS658" s="26"/>
      <c r="AT658" s="26"/>
      <c r="AU658" s="26"/>
    </row>
    <row r="659" ht="21.0" customHeight="1">
      <c r="A659" s="26"/>
      <c r="B659" s="26"/>
      <c r="C659" s="27"/>
      <c r="D659" s="28"/>
      <c r="E659" s="192"/>
      <c r="F659" s="193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0"/>
      <c r="T659" s="27"/>
      <c r="U659" s="27"/>
      <c r="V659" s="26"/>
      <c r="W659" s="26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35"/>
      <c r="AK659" s="26"/>
      <c r="AL659" s="26"/>
      <c r="AM659" s="26"/>
      <c r="AN659" s="26"/>
      <c r="AO659" s="9"/>
      <c r="AP659" s="9"/>
      <c r="AQ659" s="9"/>
      <c r="AR659" s="9"/>
      <c r="AS659" s="26"/>
      <c r="AT659" s="26"/>
      <c r="AU659" s="26"/>
    </row>
    <row r="660" ht="21.0" customHeight="1">
      <c r="A660" s="26"/>
      <c r="B660" s="26"/>
      <c r="C660" s="27"/>
      <c r="D660" s="28"/>
      <c r="E660" s="192"/>
      <c r="F660" s="193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0"/>
      <c r="T660" s="27"/>
      <c r="U660" s="27"/>
      <c r="V660" s="26"/>
      <c r="W660" s="26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35"/>
      <c r="AK660" s="26"/>
      <c r="AL660" s="26"/>
      <c r="AM660" s="26"/>
      <c r="AN660" s="26"/>
      <c r="AO660" s="9"/>
      <c r="AP660" s="9"/>
      <c r="AQ660" s="9"/>
      <c r="AR660" s="9"/>
      <c r="AS660" s="26"/>
      <c r="AT660" s="26"/>
      <c r="AU660" s="26"/>
    </row>
    <row r="661" ht="21.0" customHeight="1">
      <c r="A661" s="26"/>
      <c r="B661" s="26"/>
      <c r="C661" s="27"/>
      <c r="D661" s="28"/>
      <c r="E661" s="192"/>
      <c r="F661" s="193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0"/>
      <c r="T661" s="27"/>
      <c r="U661" s="27"/>
      <c r="V661" s="26"/>
      <c r="W661" s="26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35"/>
      <c r="AK661" s="26"/>
      <c r="AL661" s="26"/>
      <c r="AM661" s="26"/>
      <c r="AN661" s="26"/>
      <c r="AO661" s="9"/>
      <c r="AP661" s="9"/>
      <c r="AQ661" s="9"/>
      <c r="AR661" s="9"/>
      <c r="AS661" s="26"/>
      <c r="AT661" s="26"/>
      <c r="AU661" s="26"/>
    </row>
    <row r="662" ht="21.0" customHeight="1">
      <c r="A662" s="26"/>
      <c r="B662" s="26"/>
      <c r="C662" s="27"/>
      <c r="D662" s="28"/>
      <c r="E662" s="192"/>
      <c r="F662" s="193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0"/>
      <c r="T662" s="27"/>
      <c r="U662" s="27"/>
      <c r="V662" s="26"/>
      <c r="W662" s="26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35"/>
      <c r="AK662" s="26"/>
      <c r="AL662" s="26"/>
      <c r="AM662" s="26"/>
      <c r="AN662" s="26"/>
      <c r="AO662" s="9"/>
      <c r="AP662" s="9"/>
      <c r="AQ662" s="9"/>
      <c r="AR662" s="9"/>
      <c r="AS662" s="26"/>
      <c r="AT662" s="26"/>
      <c r="AU662" s="26"/>
    </row>
    <row r="663" ht="21.0" customHeight="1">
      <c r="A663" s="26"/>
      <c r="B663" s="26"/>
      <c r="C663" s="27"/>
      <c r="D663" s="28"/>
      <c r="E663" s="192"/>
      <c r="F663" s="193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0"/>
      <c r="T663" s="27"/>
      <c r="U663" s="27"/>
      <c r="V663" s="26"/>
      <c r="W663" s="26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35"/>
      <c r="AK663" s="26"/>
      <c r="AL663" s="26"/>
      <c r="AM663" s="26"/>
      <c r="AN663" s="26"/>
      <c r="AO663" s="9"/>
      <c r="AP663" s="9"/>
      <c r="AQ663" s="9"/>
      <c r="AR663" s="9"/>
      <c r="AS663" s="26"/>
      <c r="AT663" s="26"/>
      <c r="AU663" s="26"/>
    </row>
    <row r="664" ht="21.0" customHeight="1">
      <c r="A664" s="26"/>
      <c r="B664" s="26"/>
      <c r="C664" s="27"/>
      <c r="D664" s="28"/>
      <c r="E664" s="192"/>
      <c r="F664" s="193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0"/>
      <c r="T664" s="27"/>
      <c r="U664" s="27"/>
      <c r="V664" s="26"/>
      <c r="W664" s="26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35"/>
      <c r="AK664" s="26"/>
      <c r="AL664" s="26"/>
      <c r="AM664" s="26"/>
      <c r="AN664" s="26"/>
      <c r="AO664" s="9"/>
      <c r="AP664" s="9"/>
      <c r="AQ664" s="9"/>
      <c r="AR664" s="9"/>
      <c r="AS664" s="26"/>
      <c r="AT664" s="26"/>
      <c r="AU664" s="26"/>
    </row>
    <row r="665" ht="21.0" customHeight="1">
      <c r="A665" s="26"/>
      <c r="B665" s="26"/>
      <c r="C665" s="27"/>
      <c r="D665" s="28"/>
      <c r="E665" s="192"/>
      <c r="F665" s="193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0"/>
      <c r="T665" s="27"/>
      <c r="U665" s="27"/>
      <c r="V665" s="26"/>
      <c r="W665" s="26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35"/>
      <c r="AK665" s="26"/>
      <c r="AL665" s="26"/>
      <c r="AM665" s="26"/>
      <c r="AN665" s="26"/>
      <c r="AO665" s="9"/>
      <c r="AP665" s="9"/>
      <c r="AQ665" s="9"/>
      <c r="AR665" s="9"/>
      <c r="AS665" s="26"/>
      <c r="AT665" s="26"/>
      <c r="AU665" s="26"/>
    </row>
    <row r="666" ht="21.0" customHeight="1">
      <c r="A666" s="26"/>
      <c r="B666" s="26"/>
      <c r="C666" s="27"/>
      <c r="D666" s="28"/>
      <c r="E666" s="192"/>
      <c r="F666" s="193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0"/>
      <c r="T666" s="27"/>
      <c r="U666" s="27"/>
      <c r="V666" s="26"/>
      <c r="W666" s="26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35"/>
      <c r="AK666" s="26"/>
      <c r="AL666" s="26"/>
      <c r="AM666" s="26"/>
      <c r="AN666" s="26"/>
      <c r="AO666" s="9"/>
      <c r="AP666" s="9"/>
      <c r="AQ666" s="9"/>
      <c r="AR666" s="9"/>
      <c r="AS666" s="26"/>
      <c r="AT666" s="26"/>
      <c r="AU666" s="26"/>
    </row>
    <row r="667" ht="21.0" customHeight="1">
      <c r="A667" s="26"/>
      <c r="B667" s="26"/>
      <c r="C667" s="27"/>
      <c r="D667" s="28"/>
      <c r="E667" s="192"/>
      <c r="F667" s="193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0"/>
      <c r="T667" s="27"/>
      <c r="U667" s="27"/>
      <c r="V667" s="26"/>
      <c r="W667" s="26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35"/>
      <c r="AK667" s="26"/>
      <c r="AL667" s="26"/>
      <c r="AM667" s="26"/>
      <c r="AN667" s="26"/>
      <c r="AO667" s="9"/>
      <c r="AP667" s="9"/>
      <c r="AQ667" s="9"/>
      <c r="AR667" s="9"/>
      <c r="AS667" s="26"/>
      <c r="AT667" s="26"/>
      <c r="AU667" s="26"/>
    </row>
  </sheetData>
  <autoFilter ref="$AK$8:$AL$149"/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4.56"/>
    <col customWidth="1" min="2" max="3" width="4.78"/>
    <col customWidth="1" min="4" max="15" width="5.22"/>
    <col customWidth="1" min="16" max="16" width="17.11"/>
    <col customWidth="1" min="17" max="17" width="8.33"/>
    <col customWidth="1" min="18" max="18" width="7.22"/>
    <col customWidth="1" hidden="1" min="19" max="19" width="7.56"/>
    <col customWidth="1" hidden="1" min="20" max="22" width="9.56"/>
    <col customWidth="1" min="23" max="26" width="9.56"/>
  </cols>
  <sheetData>
    <row r="1" ht="22.5" customHeight="1">
      <c r="A1" s="194" t="s">
        <v>330</v>
      </c>
      <c r="B1" s="195"/>
      <c r="C1" s="9"/>
      <c r="D1" s="196"/>
      <c r="E1" s="196"/>
      <c r="F1" s="196"/>
      <c r="G1" s="196"/>
      <c r="H1" s="196"/>
      <c r="I1" s="197"/>
      <c r="J1" s="197"/>
      <c r="K1" s="197"/>
      <c r="L1" s="198" t="s">
        <v>23</v>
      </c>
      <c r="M1" s="196"/>
      <c r="N1" s="196"/>
      <c r="O1" s="196"/>
      <c r="P1" s="196"/>
      <c r="Q1" s="196"/>
      <c r="R1" s="196"/>
      <c r="S1" s="9"/>
      <c r="T1" s="9"/>
      <c r="U1" s="9"/>
      <c r="V1" s="199"/>
      <c r="W1" s="9"/>
      <c r="X1" s="9"/>
      <c r="Y1" s="9"/>
      <c r="Z1" s="9"/>
    </row>
    <row r="2" ht="22.5" customHeight="1">
      <c r="A2" s="200" t="s">
        <v>331</v>
      </c>
      <c r="C2" s="9"/>
      <c r="D2" s="9"/>
      <c r="E2" s="9"/>
      <c r="F2" s="201"/>
      <c r="G2" s="202" t="str">
        <f>'sum simpl'!G3</f>
        <v>#ERROR!</v>
      </c>
      <c r="H2" s="202" t="str">
        <f>'sum simpl'!H3</f>
        <v>#ERROR!</v>
      </c>
      <c r="I2" s="203"/>
      <c r="J2" s="203"/>
      <c r="K2" s="203"/>
      <c r="L2" s="204">
        <f>SIMPLvolumes!X4</f>
        <v>20.8</v>
      </c>
      <c r="M2" s="196"/>
      <c r="N2" s="196"/>
      <c r="O2" s="196"/>
      <c r="P2" s="196"/>
      <c r="Q2" s="196"/>
      <c r="R2" s="196"/>
      <c r="S2" s="9"/>
      <c r="T2" s="9"/>
      <c r="U2" s="9"/>
      <c r="V2" s="199"/>
      <c r="W2" s="9"/>
      <c r="X2" s="9"/>
      <c r="Y2" s="9"/>
      <c r="Z2" s="9"/>
    </row>
    <row r="3" ht="45.75" customHeight="1">
      <c r="A3" s="205"/>
      <c r="B3" s="206"/>
      <c r="C3" s="206"/>
      <c r="D3" s="206"/>
      <c r="E3" s="206"/>
      <c r="F3" s="206"/>
      <c r="G3" s="206"/>
      <c r="H3" s="206"/>
      <c r="I3" s="206"/>
      <c r="J3" s="206"/>
      <c r="K3" s="207"/>
      <c r="L3" s="208"/>
      <c r="M3" s="209" t="s">
        <v>332</v>
      </c>
      <c r="N3" s="209"/>
      <c r="O3" s="209"/>
      <c r="P3" s="210"/>
      <c r="Q3" s="211"/>
      <c r="R3" s="211"/>
      <c r="S3" s="9"/>
      <c r="T3" s="9"/>
      <c r="U3" s="9"/>
      <c r="V3" s="199"/>
      <c r="W3" s="35"/>
      <c r="X3" s="35"/>
      <c r="Y3" s="35"/>
      <c r="Z3" s="35"/>
    </row>
    <row r="4" ht="21.0" customHeight="1">
      <c r="A4" s="196">
        <f t="shared" ref="A4:B4" si="1">SUM(A6:A145)</f>
        <v>43</v>
      </c>
      <c r="B4" s="195">
        <f t="shared" si="1"/>
        <v>7</v>
      </c>
      <c r="C4" s="9"/>
      <c r="D4" s="196"/>
      <c r="E4" s="196"/>
      <c r="F4" s="196"/>
      <c r="G4" s="196"/>
      <c r="H4" s="196"/>
      <c r="I4" s="196"/>
      <c r="J4" s="212"/>
      <c r="K4" s="213"/>
      <c r="L4" s="214"/>
      <c r="M4" s="196"/>
      <c r="N4" s="196"/>
      <c r="O4" s="196"/>
      <c r="P4" s="196"/>
      <c r="Q4" s="196"/>
      <c r="R4" s="215"/>
      <c r="S4" s="9"/>
      <c r="T4" s="9"/>
      <c r="U4" s="9"/>
      <c r="V4" s="199"/>
      <c r="W4" s="9"/>
      <c r="X4" s="9"/>
      <c r="Y4" s="9"/>
      <c r="Z4" s="9"/>
    </row>
    <row r="5" ht="22.5" customHeight="1">
      <c r="A5" s="216" t="s">
        <v>333</v>
      </c>
      <c r="B5" s="217" t="s">
        <v>334</v>
      </c>
      <c r="C5" s="218" t="s">
        <v>335</v>
      </c>
      <c r="D5" s="219" t="s">
        <v>25</v>
      </c>
      <c r="E5" s="220" t="s">
        <v>26</v>
      </c>
      <c r="F5" s="220" t="s">
        <v>27</v>
      </c>
      <c r="G5" s="220" t="s">
        <v>28</v>
      </c>
      <c r="H5" s="220" t="s">
        <v>29</v>
      </c>
      <c r="I5" s="220" t="s">
        <v>30</v>
      </c>
      <c r="J5" s="220" t="s">
        <v>31</v>
      </c>
      <c r="K5" s="220" t="s">
        <v>32</v>
      </c>
      <c r="L5" s="220" t="s">
        <v>33</v>
      </c>
      <c r="M5" s="220" t="s">
        <v>34</v>
      </c>
      <c r="N5" s="220" t="s">
        <v>35</v>
      </c>
      <c r="O5" s="221" t="s">
        <v>36</v>
      </c>
      <c r="P5" s="222" t="s">
        <v>336</v>
      </c>
      <c r="Q5" s="196"/>
      <c r="R5" s="196"/>
      <c r="S5" s="9"/>
      <c r="T5" s="9" t="s">
        <v>337</v>
      </c>
      <c r="U5" s="9" t="s">
        <v>338</v>
      </c>
      <c r="V5" s="199" t="s">
        <v>339</v>
      </c>
      <c r="W5" s="9"/>
      <c r="X5" s="9"/>
      <c r="Y5" s="9"/>
      <c r="Z5" s="9"/>
    </row>
    <row r="6" ht="22.5" customHeight="1">
      <c r="A6" s="223">
        <f>B6*SIMPLvolumes!U11</f>
        <v>0</v>
      </c>
      <c r="B6" s="224">
        <f t="shared" ref="B6:B145" si="2">SUM(C6:O6)</f>
        <v>0</v>
      </c>
      <c r="C6" s="225" t="str">
        <f>SIMPLvolumes!C11</f>
        <v>1A</v>
      </c>
      <c r="D6" s="226" t="str">
        <f>IF(SIMPLvolumes!X11=0,"",SIMPLvolumes!X11)</f>
        <v/>
      </c>
      <c r="E6" s="227" t="str">
        <f>IF(SIMPLvolumes!Y11=0,"",SIMPLvolumes!Y11)</f>
        <v/>
      </c>
      <c r="F6" s="227" t="str">
        <f>IF(SIMPLvolumes!Z11=0,"",SIMPLvolumes!Z11)</f>
        <v/>
      </c>
      <c r="G6" s="227" t="str">
        <f>IF(SIMPLvolumes!AA11=0,"",SIMPLvolumes!AA11)</f>
        <v/>
      </c>
      <c r="H6" s="227" t="str">
        <f>IF(SIMPLvolumes!AB11=0,"",SIMPLvolumes!AB11)</f>
        <v/>
      </c>
      <c r="I6" s="227" t="str">
        <f>IF(SIMPLvolumes!AC11=0,"",SIMPLvolumes!AC11)</f>
        <v/>
      </c>
      <c r="J6" s="227" t="str">
        <f>IF(SIMPLvolumes!AD11=0,"",SIMPLvolumes!AD11)</f>
        <v/>
      </c>
      <c r="K6" s="227" t="str">
        <f>IF(SIMPLvolumes!AE11=0,"",SIMPLvolumes!AE11)</f>
        <v/>
      </c>
      <c r="L6" s="227" t="str">
        <f>IF(SIMPLvolumes!AF11=0,"",SIMPLvolumes!AF11)</f>
        <v/>
      </c>
      <c r="M6" s="227" t="str">
        <f>IF(SIMPLvolumes!AG11=0,"",SIMPLvolumes!AG11)</f>
        <v/>
      </c>
      <c r="N6" s="227" t="str">
        <f>IF(SIMPLvolumes!AH11=0,"",SIMPLvolumes!AH11)</f>
        <v/>
      </c>
      <c r="O6" s="227" t="str">
        <f>IF(SIMPLvolumes!AI11=0,"",SIMPLvolumes!AI11)</f>
        <v/>
      </c>
      <c r="P6" s="228"/>
      <c r="Q6" s="196"/>
      <c r="R6" s="196"/>
      <c r="S6" s="9"/>
      <c r="T6" s="9"/>
      <c r="U6" s="9" t="str">
        <f t="shared" ref="U6:U14" si="3">IF(T6=1,REPT(""""&amp;C6&amp;".dwg""",B6),"")</f>
        <v/>
      </c>
      <c r="V6" s="199"/>
      <c r="W6" s="9"/>
      <c r="X6" s="9"/>
      <c r="Y6" s="9"/>
      <c r="Z6" s="9"/>
    </row>
    <row r="7" ht="22.5" customHeight="1">
      <c r="A7" s="223">
        <f>B7*SIMPLvolumes!U12</f>
        <v>0</v>
      </c>
      <c r="B7" s="224">
        <f t="shared" si="2"/>
        <v>0</v>
      </c>
      <c r="C7" s="225" t="str">
        <f>SIMPLvolumes!C12</f>
        <v>1B</v>
      </c>
      <c r="D7" s="226" t="str">
        <f>IF(SIMPLvolumes!X12=0,"",SIMPLvolumes!X12)</f>
        <v/>
      </c>
      <c r="E7" s="227" t="str">
        <f>IF(SIMPLvolumes!Y12=0,"",SIMPLvolumes!Y12)</f>
        <v/>
      </c>
      <c r="F7" s="227" t="str">
        <f>IF(SIMPLvolumes!Z12=0,"",SIMPLvolumes!Z12)</f>
        <v/>
      </c>
      <c r="G7" s="227" t="str">
        <f>IF(SIMPLvolumes!AA12=0,"",SIMPLvolumes!AA12)</f>
        <v/>
      </c>
      <c r="H7" s="227" t="str">
        <f>IF(SIMPLvolumes!AB12=0,"",SIMPLvolumes!AB12)</f>
        <v/>
      </c>
      <c r="I7" s="227" t="str">
        <f>IF(SIMPLvolumes!AC12=0,"",SIMPLvolumes!AC12)</f>
        <v/>
      </c>
      <c r="J7" s="227" t="str">
        <f>IF(SIMPLvolumes!AD12=0,"",SIMPLvolumes!AD12)</f>
        <v/>
      </c>
      <c r="K7" s="227" t="str">
        <f>IF(SIMPLvolumes!AE12=0,"",SIMPLvolumes!AE12)</f>
        <v/>
      </c>
      <c r="L7" s="227" t="str">
        <f>IF(SIMPLvolumes!AF12=0,"",SIMPLvolumes!AF12)</f>
        <v/>
      </c>
      <c r="M7" s="227" t="str">
        <f>IF(SIMPLvolumes!AG12=0,"",SIMPLvolumes!AG12)</f>
        <v/>
      </c>
      <c r="N7" s="227" t="str">
        <f>IF(SIMPLvolumes!AH12=0,"",SIMPLvolumes!AH12)</f>
        <v/>
      </c>
      <c r="O7" s="227" t="str">
        <f>IF(SIMPLvolumes!AI12=0,"",SIMPLvolumes!AI12)</f>
        <v/>
      </c>
      <c r="P7" s="228"/>
      <c r="Q7" s="196"/>
      <c r="R7" s="196"/>
      <c r="S7" s="9"/>
      <c r="T7" s="9">
        <v>1.0</v>
      </c>
      <c r="U7" s="9" t="str">
        <f t="shared" si="3"/>
        <v/>
      </c>
      <c r="V7" s="199"/>
      <c r="W7" s="9"/>
      <c r="X7" s="9"/>
      <c r="Y7" s="9"/>
      <c r="Z7" s="9"/>
    </row>
    <row r="8" ht="22.5" customHeight="1">
      <c r="A8" s="223">
        <f>B8*SIMPLvolumes!U13</f>
        <v>0</v>
      </c>
      <c r="B8" s="224">
        <f t="shared" si="2"/>
        <v>0</v>
      </c>
      <c r="C8" s="225" t="str">
        <f>SIMPLvolumes!C13</f>
        <v>1C</v>
      </c>
      <c r="D8" s="226" t="str">
        <f>IF(SIMPLvolumes!X13=0,"",SIMPLvolumes!X13)</f>
        <v/>
      </c>
      <c r="E8" s="227" t="str">
        <f>IF(SIMPLvolumes!Y13=0,"",SIMPLvolumes!Y13)</f>
        <v/>
      </c>
      <c r="F8" s="227" t="str">
        <f>IF(SIMPLvolumes!Z13=0,"",SIMPLvolumes!Z13)</f>
        <v/>
      </c>
      <c r="G8" s="227" t="str">
        <f>IF(SIMPLvolumes!AA13=0,"",SIMPLvolumes!AA13)</f>
        <v/>
      </c>
      <c r="H8" s="227" t="str">
        <f>IF(SIMPLvolumes!AB13=0,"",SIMPLvolumes!AB13)</f>
        <v/>
      </c>
      <c r="I8" s="227" t="str">
        <f>IF(SIMPLvolumes!AC13=0,"",SIMPLvolumes!AC13)</f>
        <v/>
      </c>
      <c r="J8" s="227" t="str">
        <f>IF(SIMPLvolumes!AD13=0,"",SIMPLvolumes!AD13)</f>
        <v/>
      </c>
      <c r="K8" s="227" t="str">
        <f>IF(SIMPLvolumes!AE13=0,"",SIMPLvolumes!AE13)</f>
        <v/>
      </c>
      <c r="L8" s="227" t="str">
        <f>IF(SIMPLvolumes!AF13=0,"",SIMPLvolumes!AF13)</f>
        <v/>
      </c>
      <c r="M8" s="227" t="str">
        <f>IF(SIMPLvolumes!AG13=0,"",SIMPLvolumes!AG13)</f>
        <v/>
      </c>
      <c r="N8" s="227" t="str">
        <f>IF(SIMPLvolumes!AH13=0,"",SIMPLvolumes!AH13)</f>
        <v/>
      </c>
      <c r="O8" s="227" t="str">
        <f>IF(SIMPLvolumes!AI13=0,"",SIMPLvolumes!AI13)</f>
        <v/>
      </c>
      <c r="P8" s="228"/>
      <c r="Q8" s="196"/>
      <c r="R8" s="196"/>
      <c r="S8" s="9"/>
      <c r="T8" s="9">
        <v>1.0</v>
      </c>
      <c r="U8" s="9" t="str">
        <f t="shared" si="3"/>
        <v/>
      </c>
      <c r="V8" s="199" t="str">
        <f>U8</f>
        <v/>
      </c>
      <c r="W8" s="9"/>
      <c r="X8" s="9"/>
      <c r="Y8" s="9"/>
      <c r="Z8" s="9"/>
    </row>
    <row r="9" ht="22.5" customHeight="1">
      <c r="A9" s="223">
        <f>B9*SIMPLvolumes!U14</f>
        <v>0</v>
      </c>
      <c r="B9" s="224">
        <f t="shared" si="2"/>
        <v>0</v>
      </c>
      <c r="C9" s="225" t="str">
        <f>SIMPLvolumes!C14</f>
        <v>1D</v>
      </c>
      <c r="D9" s="226" t="str">
        <f>IF(SIMPLvolumes!X14=0,"",SIMPLvolumes!X14)</f>
        <v/>
      </c>
      <c r="E9" s="227" t="str">
        <f>IF(SIMPLvolumes!Y14=0,"",SIMPLvolumes!Y14)</f>
        <v/>
      </c>
      <c r="F9" s="227" t="str">
        <f>IF(SIMPLvolumes!Z14=0,"",SIMPLvolumes!Z14)</f>
        <v/>
      </c>
      <c r="G9" s="227" t="str">
        <f>IF(SIMPLvolumes!AA14=0,"",SIMPLvolumes!AA14)</f>
        <v/>
      </c>
      <c r="H9" s="227" t="str">
        <f>IF(SIMPLvolumes!AB14=0,"",SIMPLvolumes!AB14)</f>
        <v/>
      </c>
      <c r="I9" s="227" t="str">
        <f>IF(SIMPLvolumes!AC14=0,"",SIMPLvolumes!AC14)</f>
        <v/>
      </c>
      <c r="J9" s="227" t="str">
        <f>IF(SIMPLvolumes!AD14=0,"",SIMPLvolumes!AD14)</f>
        <v/>
      </c>
      <c r="K9" s="227" t="str">
        <f>IF(SIMPLvolumes!AE14=0,"",SIMPLvolumes!AE14)</f>
        <v/>
      </c>
      <c r="L9" s="227" t="str">
        <f>IF(SIMPLvolumes!AF14=0,"",SIMPLvolumes!AF14)</f>
        <v/>
      </c>
      <c r="M9" s="227" t="str">
        <f>IF(SIMPLvolumes!AG14=0,"",SIMPLvolumes!AG14)</f>
        <v/>
      </c>
      <c r="N9" s="227" t="str">
        <f>IF(SIMPLvolumes!AH14=0,"",SIMPLvolumes!AH14)</f>
        <v/>
      </c>
      <c r="O9" s="227" t="str">
        <f>IF(SIMPLvolumes!AI14=0,"",SIMPLvolumes!AI14)</f>
        <v/>
      </c>
      <c r="P9" s="228"/>
      <c r="Q9" s="196"/>
      <c r="R9" s="196"/>
      <c r="S9" s="9"/>
      <c r="T9" s="9">
        <v>1.0</v>
      </c>
      <c r="U9" s="9" t="str">
        <f t="shared" si="3"/>
        <v/>
      </c>
      <c r="V9" s="199" t="str">
        <f t="shared" ref="V9:V14" si="4">CONCATENATE(V8,U9)</f>
        <v/>
      </c>
      <c r="W9" s="9"/>
      <c r="X9" s="9"/>
      <c r="Y9" s="9"/>
      <c r="Z9" s="9"/>
    </row>
    <row r="10" ht="22.5" customHeight="1">
      <c r="A10" s="223">
        <f>B10*SIMPLvolumes!U15</f>
        <v>0</v>
      </c>
      <c r="B10" s="224">
        <f t="shared" si="2"/>
        <v>0</v>
      </c>
      <c r="C10" s="225" t="str">
        <f>SIMPLvolumes!C15</f>
        <v>1E</v>
      </c>
      <c r="D10" s="226" t="str">
        <f>IF(SIMPLvolumes!X15=0,"",SIMPLvolumes!X15)</f>
        <v/>
      </c>
      <c r="E10" s="227" t="str">
        <f>IF(SIMPLvolumes!Y15=0,"",SIMPLvolumes!Y15)</f>
        <v/>
      </c>
      <c r="F10" s="227" t="str">
        <f>IF(SIMPLvolumes!Z15=0,"",SIMPLvolumes!Z15)</f>
        <v/>
      </c>
      <c r="G10" s="227" t="str">
        <f>IF(SIMPLvolumes!AA15=0,"",SIMPLvolumes!AA15)</f>
        <v/>
      </c>
      <c r="H10" s="227" t="str">
        <f>IF(SIMPLvolumes!AB15=0,"",SIMPLvolumes!AB15)</f>
        <v/>
      </c>
      <c r="I10" s="227" t="str">
        <f>IF(SIMPLvolumes!AC15=0,"",SIMPLvolumes!AC15)</f>
        <v/>
      </c>
      <c r="J10" s="227" t="str">
        <f>IF(SIMPLvolumes!AD15=0,"",SIMPLvolumes!AD15)</f>
        <v/>
      </c>
      <c r="K10" s="227" t="str">
        <f>IF(SIMPLvolumes!AE15=0,"",SIMPLvolumes!AE15)</f>
        <v/>
      </c>
      <c r="L10" s="227" t="str">
        <f>IF(SIMPLvolumes!AF15=0,"",SIMPLvolumes!AF15)</f>
        <v/>
      </c>
      <c r="M10" s="227" t="str">
        <f>IF(SIMPLvolumes!AG15=0,"",SIMPLvolumes!AG15)</f>
        <v/>
      </c>
      <c r="N10" s="227" t="str">
        <f>IF(SIMPLvolumes!AH15=0,"",SIMPLvolumes!AH15)</f>
        <v/>
      </c>
      <c r="O10" s="227" t="str">
        <f>IF(SIMPLvolumes!AI15=0,"",SIMPLvolumes!AI15)</f>
        <v/>
      </c>
      <c r="P10" s="228"/>
      <c r="Q10" s="196"/>
      <c r="R10" s="196"/>
      <c r="S10" s="9"/>
      <c r="T10" s="9">
        <v>1.0</v>
      </c>
      <c r="U10" s="9" t="str">
        <f t="shared" si="3"/>
        <v/>
      </c>
      <c r="V10" s="199" t="str">
        <f t="shared" si="4"/>
        <v/>
      </c>
      <c r="W10" s="9"/>
      <c r="X10" s="9"/>
      <c r="Y10" s="9"/>
      <c r="Z10" s="9"/>
    </row>
    <row r="11" ht="22.5" customHeight="1">
      <c r="A11" s="223">
        <f>B11*SIMPLvolumes!U16</f>
        <v>0</v>
      </c>
      <c r="B11" s="224">
        <f t="shared" si="2"/>
        <v>0</v>
      </c>
      <c r="C11" s="225" t="str">
        <f>SIMPLvolumes!C16</f>
        <v>1F</v>
      </c>
      <c r="D11" s="226" t="str">
        <f>IF(SIMPLvolumes!X16=0,"",SIMPLvolumes!X16)</f>
        <v/>
      </c>
      <c r="E11" s="227" t="str">
        <f>IF(SIMPLvolumes!Y16=0,"",SIMPLvolumes!Y16)</f>
        <v/>
      </c>
      <c r="F11" s="227" t="str">
        <f>IF(SIMPLvolumes!Z16=0,"",SIMPLvolumes!Z16)</f>
        <v/>
      </c>
      <c r="G11" s="227" t="str">
        <f>IF(SIMPLvolumes!AA16=0,"",SIMPLvolumes!AA16)</f>
        <v/>
      </c>
      <c r="H11" s="227" t="str">
        <f>IF(SIMPLvolumes!AB16=0,"",SIMPLvolumes!AB16)</f>
        <v/>
      </c>
      <c r="I11" s="227" t="str">
        <f>IF(SIMPLvolumes!AC16=0,"",SIMPLvolumes!AC16)</f>
        <v/>
      </c>
      <c r="J11" s="227" t="str">
        <f>IF(SIMPLvolumes!AD16=0,"",SIMPLvolumes!AD16)</f>
        <v/>
      </c>
      <c r="K11" s="227" t="str">
        <f>IF(SIMPLvolumes!AE16=0,"",SIMPLvolumes!AE16)</f>
        <v/>
      </c>
      <c r="L11" s="227" t="str">
        <f>IF(SIMPLvolumes!AF16=0,"",SIMPLvolumes!AF16)</f>
        <v/>
      </c>
      <c r="M11" s="227" t="str">
        <f>IF(SIMPLvolumes!AG16=0,"",SIMPLvolumes!AG16)</f>
        <v/>
      </c>
      <c r="N11" s="227" t="str">
        <f>IF(SIMPLvolumes!AH16=0,"",SIMPLvolumes!AH16)</f>
        <v/>
      </c>
      <c r="O11" s="227" t="str">
        <f>IF(SIMPLvolumes!AI16=0,"",SIMPLvolumes!AI16)</f>
        <v/>
      </c>
      <c r="P11" s="228"/>
      <c r="Q11" s="196"/>
      <c r="R11" s="196"/>
      <c r="S11" s="9"/>
      <c r="T11" s="9">
        <v>1.0</v>
      </c>
      <c r="U11" s="9" t="str">
        <f t="shared" si="3"/>
        <v/>
      </c>
      <c r="V11" s="199" t="str">
        <f t="shared" si="4"/>
        <v/>
      </c>
      <c r="W11" s="9"/>
      <c r="X11" s="9"/>
      <c r="Y11" s="9"/>
      <c r="Z11" s="9"/>
    </row>
    <row r="12" ht="22.5" customHeight="1">
      <c r="A12" s="223">
        <f>B12*SIMPLvolumes!U17</f>
        <v>0</v>
      </c>
      <c r="B12" s="224">
        <f t="shared" si="2"/>
        <v>0</v>
      </c>
      <c r="C12" s="225" t="str">
        <f>SIMPLvolumes!C17</f>
        <v>1G</v>
      </c>
      <c r="D12" s="226" t="str">
        <f>IF(SIMPLvolumes!X17=0,"",SIMPLvolumes!X17)</f>
        <v/>
      </c>
      <c r="E12" s="227" t="str">
        <f>IF(SIMPLvolumes!Y17=0,"",SIMPLvolumes!Y17)</f>
        <v/>
      </c>
      <c r="F12" s="227" t="str">
        <f>IF(SIMPLvolumes!Z17=0,"",SIMPLvolumes!Z17)</f>
        <v/>
      </c>
      <c r="G12" s="227" t="str">
        <f>IF(SIMPLvolumes!AA17=0,"",SIMPLvolumes!AA17)</f>
        <v/>
      </c>
      <c r="H12" s="227" t="str">
        <f>IF(SIMPLvolumes!AB17=0,"",SIMPLvolumes!AB17)</f>
        <v/>
      </c>
      <c r="I12" s="227" t="str">
        <f>IF(SIMPLvolumes!AC17=0,"",SIMPLvolumes!AC17)</f>
        <v/>
      </c>
      <c r="J12" s="227" t="str">
        <f>IF(SIMPLvolumes!AD17=0,"",SIMPLvolumes!AD17)</f>
        <v/>
      </c>
      <c r="K12" s="227" t="str">
        <f>IF(SIMPLvolumes!AE17=0,"",SIMPLvolumes!AE17)</f>
        <v/>
      </c>
      <c r="L12" s="227" t="str">
        <f>IF(SIMPLvolumes!AF17=0,"",SIMPLvolumes!AF17)</f>
        <v/>
      </c>
      <c r="M12" s="227" t="str">
        <f>IF(SIMPLvolumes!AG17=0,"",SIMPLvolumes!AG17)</f>
        <v/>
      </c>
      <c r="N12" s="227" t="str">
        <f>IF(SIMPLvolumes!AH17=0,"",SIMPLvolumes!AH17)</f>
        <v/>
      </c>
      <c r="O12" s="227" t="str">
        <f>IF(SIMPLvolumes!AI17=0,"",SIMPLvolumes!AI17)</f>
        <v/>
      </c>
      <c r="P12" s="228"/>
      <c r="Q12" s="196"/>
      <c r="R12" s="196"/>
      <c r="S12" s="9"/>
      <c r="T12" s="9">
        <v>1.0</v>
      </c>
      <c r="U12" s="9" t="str">
        <f t="shared" si="3"/>
        <v/>
      </c>
      <c r="V12" s="199" t="str">
        <f t="shared" si="4"/>
        <v/>
      </c>
      <c r="W12" s="9"/>
      <c r="X12" s="9"/>
      <c r="Y12" s="9"/>
      <c r="Z12" s="9"/>
    </row>
    <row r="13" ht="22.5" customHeight="1">
      <c r="A13" s="223">
        <f>B13*SIMPLvolumes!U18</f>
        <v>0</v>
      </c>
      <c r="B13" s="224">
        <f t="shared" si="2"/>
        <v>0</v>
      </c>
      <c r="C13" s="225" t="str">
        <f>SIMPLvolumes!C18</f>
        <v>1H</v>
      </c>
      <c r="D13" s="226" t="str">
        <f>IF(SIMPLvolumes!X18=0,"",SIMPLvolumes!X18)</f>
        <v/>
      </c>
      <c r="E13" s="227" t="str">
        <f>IF(SIMPLvolumes!Y18=0,"",SIMPLvolumes!Y18)</f>
        <v/>
      </c>
      <c r="F13" s="227" t="str">
        <f>IF(SIMPLvolumes!Z18=0,"",SIMPLvolumes!Z18)</f>
        <v/>
      </c>
      <c r="G13" s="227" t="str">
        <f>IF(SIMPLvolumes!AA18=0,"",SIMPLvolumes!AA18)</f>
        <v/>
      </c>
      <c r="H13" s="227" t="str">
        <f>IF(SIMPLvolumes!AB18=0,"",SIMPLvolumes!AB18)</f>
        <v/>
      </c>
      <c r="I13" s="227" t="str">
        <f>IF(SIMPLvolumes!AC18=0,"",SIMPLvolumes!AC18)</f>
        <v/>
      </c>
      <c r="J13" s="227" t="str">
        <f>IF(SIMPLvolumes!AD18=0,"",SIMPLvolumes!AD18)</f>
        <v/>
      </c>
      <c r="K13" s="227" t="str">
        <f>IF(SIMPLvolumes!AE18=0,"",SIMPLvolumes!AE18)</f>
        <v/>
      </c>
      <c r="L13" s="227" t="str">
        <f>IF(SIMPLvolumes!AF18=0,"",SIMPLvolumes!AF18)</f>
        <v/>
      </c>
      <c r="M13" s="227" t="str">
        <f>IF(SIMPLvolumes!AG18=0,"",SIMPLvolumes!AG18)</f>
        <v/>
      </c>
      <c r="N13" s="227" t="str">
        <f>IF(SIMPLvolumes!AH18=0,"",SIMPLvolumes!AH18)</f>
        <v/>
      </c>
      <c r="O13" s="227" t="str">
        <f>IF(SIMPLvolumes!AI18=0,"",SIMPLvolumes!AI18)</f>
        <v/>
      </c>
      <c r="P13" s="228"/>
      <c r="Q13" s="196"/>
      <c r="R13" s="196"/>
      <c r="S13" s="9"/>
      <c r="T13" s="9">
        <v>1.0</v>
      </c>
      <c r="U13" s="9" t="str">
        <f t="shared" si="3"/>
        <v/>
      </c>
      <c r="V13" s="199" t="str">
        <f t="shared" si="4"/>
        <v/>
      </c>
      <c r="W13" s="9"/>
      <c r="X13" s="9"/>
      <c r="Y13" s="9"/>
      <c r="Z13" s="9"/>
    </row>
    <row r="14" ht="22.5" customHeight="1">
      <c r="A14" s="223">
        <f>B14*SIMPLvolumes!U19</f>
        <v>0</v>
      </c>
      <c r="B14" s="224">
        <f t="shared" si="2"/>
        <v>0</v>
      </c>
      <c r="C14" s="225" t="str">
        <f>SIMPLvolumes!C19</f>
        <v>1I</v>
      </c>
      <c r="D14" s="226" t="str">
        <f>IF(SIMPLvolumes!X19=0,"",SIMPLvolumes!X19)</f>
        <v/>
      </c>
      <c r="E14" s="227" t="str">
        <f>IF(SIMPLvolumes!Y19=0,"",SIMPLvolumes!Y19)</f>
        <v/>
      </c>
      <c r="F14" s="227" t="str">
        <f>IF(SIMPLvolumes!Z19=0,"",SIMPLvolumes!Z19)</f>
        <v/>
      </c>
      <c r="G14" s="227" t="str">
        <f>IF(SIMPLvolumes!AA19=0,"",SIMPLvolumes!AA19)</f>
        <v/>
      </c>
      <c r="H14" s="227" t="str">
        <f>IF(SIMPLvolumes!AB19=0,"",SIMPLvolumes!AB19)</f>
        <v/>
      </c>
      <c r="I14" s="227" t="str">
        <f>IF(SIMPLvolumes!AC19=0,"",SIMPLvolumes!AC19)</f>
        <v/>
      </c>
      <c r="J14" s="227" t="str">
        <f>IF(SIMPLvolumes!AD19=0,"",SIMPLvolumes!AD19)</f>
        <v/>
      </c>
      <c r="K14" s="227" t="str">
        <f>IF(SIMPLvolumes!AE19=0,"",SIMPLvolumes!AE19)</f>
        <v/>
      </c>
      <c r="L14" s="227" t="str">
        <f>IF(SIMPLvolumes!AF19=0,"",SIMPLvolumes!AF19)</f>
        <v/>
      </c>
      <c r="M14" s="227" t="str">
        <f>IF(SIMPLvolumes!AG19=0,"",SIMPLvolumes!AG19)</f>
        <v/>
      </c>
      <c r="N14" s="227" t="str">
        <f>IF(SIMPLvolumes!AH19=0,"",SIMPLvolumes!AH19)</f>
        <v/>
      </c>
      <c r="O14" s="227" t="str">
        <f>IF(SIMPLvolumes!AI19=0,"",SIMPLvolumes!AI19)</f>
        <v/>
      </c>
      <c r="P14" s="228"/>
      <c r="Q14" s="196"/>
      <c r="R14" s="196"/>
      <c r="S14" s="9"/>
      <c r="T14" s="9">
        <v>1.0</v>
      </c>
      <c r="U14" s="9" t="str">
        <f t="shared" si="3"/>
        <v/>
      </c>
      <c r="V14" s="199" t="str">
        <f t="shared" si="4"/>
        <v/>
      </c>
      <c r="W14" s="9"/>
      <c r="X14" s="9"/>
      <c r="Y14" s="9"/>
      <c r="Z14" s="9"/>
    </row>
    <row r="15" ht="22.5" customHeight="1">
      <c r="A15" s="223">
        <f>B15*SIMPLvolumes!U10</f>
        <v>0</v>
      </c>
      <c r="B15" s="224">
        <f t="shared" si="2"/>
        <v>0</v>
      </c>
      <c r="C15" s="225" t="str">
        <f>SIMPLvolumes!C10</f>
        <v>1K</v>
      </c>
      <c r="D15" s="226" t="str">
        <f>IF(SIMPLvolumes!X10=0,"",SIMPLvolumes!X10)</f>
        <v/>
      </c>
      <c r="E15" s="227" t="str">
        <f>IF(SIMPLvolumes!Y10=0,"",SIMPLvolumes!Y10)</f>
        <v/>
      </c>
      <c r="F15" s="227" t="str">
        <f>IF(SIMPLvolumes!Z10=0,"",SIMPLvolumes!Z10)</f>
        <v/>
      </c>
      <c r="G15" s="227" t="str">
        <f>IF(SIMPLvolumes!AA10=0,"",SIMPLvolumes!AA10)</f>
        <v/>
      </c>
      <c r="H15" s="227" t="str">
        <f>IF(SIMPLvolumes!AB10=0,"",SIMPLvolumes!AB10)</f>
        <v/>
      </c>
      <c r="I15" s="227" t="str">
        <f>IF(SIMPLvolumes!AC10=0,"",SIMPLvolumes!AC10)</f>
        <v/>
      </c>
      <c r="J15" s="227" t="str">
        <f>IF(SIMPLvolumes!AD10=0,"",SIMPLvolumes!AD10)</f>
        <v/>
      </c>
      <c r="K15" s="227" t="str">
        <f>IF(SIMPLvolumes!AE10=0,"",SIMPLvolumes!AE10)</f>
        <v/>
      </c>
      <c r="L15" s="227" t="str">
        <f>IF(SIMPLvolumes!AF10=0,"",SIMPLvolumes!AF10)</f>
        <v/>
      </c>
      <c r="M15" s="227" t="str">
        <f>IF(SIMPLvolumes!AG10=0,"",SIMPLvolumes!AG10)</f>
        <v/>
      </c>
      <c r="N15" s="227" t="str">
        <f>IF(SIMPLvolumes!AH10=0,"",SIMPLvolumes!AH10)</f>
        <v/>
      </c>
      <c r="O15" s="227" t="str">
        <f>IF(SIMPLvolumes!AI10=0,"",SIMPLvolumes!AI10)</f>
        <v/>
      </c>
      <c r="P15" s="228"/>
      <c r="Q15" s="196"/>
      <c r="R15" s="196"/>
      <c r="S15" s="9"/>
      <c r="T15" s="9"/>
      <c r="U15" s="9"/>
      <c r="V15" s="199"/>
      <c r="W15" s="9"/>
      <c r="X15" s="9"/>
      <c r="Y15" s="9"/>
      <c r="Z15" s="9"/>
    </row>
    <row r="16" ht="22.5" customHeight="1">
      <c r="A16" s="223">
        <f>B16*SIMPLvolumes!U20</f>
        <v>0</v>
      </c>
      <c r="B16" s="224">
        <f t="shared" si="2"/>
        <v>0</v>
      </c>
      <c r="C16" s="225" t="str">
        <f>SIMPLvolumes!C20</f>
        <v/>
      </c>
      <c r="D16" s="226" t="str">
        <f>IF(SIMPLvolumes!X20=0,"",SIMPLvolumes!X20)</f>
        <v/>
      </c>
      <c r="E16" s="227" t="str">
        <f>IF(SIMPLvolumes!Y20=0,"",SIMPLvolumes!Y20)</f>
        <v/>
      </c>
      <c r="F16" s="227" t="str">
        <f>IF(SIMPLvolumes!Z20=0,"",SIMPLvolumes!Z20)</f>
        <v/>
      </c>
      <c r="G16" s="227" t="str">
        <f>IF(SIMPLvolumes!AA20=0,"",SIMPLvolumes!AA20)</f>
        <v/>
      </c>
      <c r="H16" s="227" t="str">
        <f>IF(SIMPLvolumes!AB20=0,"",SIMPLvolumes!AB20)</f>
        <v/>
      </c>
      <c r="I16" s="227" t="str">
        <f>IF(SIMPLvolumes!AC20=0,"",SIMPLvolumes!AC20)</f>
        <v/>
      </c>
      <c r="J16" s="227" t="str">
        <f>IF(SIMPLvolumes!AD20=0,"",SIMPLvolumes!AD20)</f>
        <v/>
      </c>
      <c r="K16" s="227" t="str">
        <f>IF(SIMPLvolumes!AE20=0,"",SIMPLvolumes!AE20)</f>
        <v/>
      </c>
      <c r="L16" s="227" t="str">
        <f>IF(SIMPLvolumes!AF20=0,"",SIMPLvolumes!AF20)</f>
        <v/>
      </c>
      <c r="M16" s="227" t="str">
        <f>IF(SIMPLvolumes!AG20=0,"",SIMPLvolumes!AG20)</f>
        <v/>
      </c>
      <c r="N16" s="227" t="str">
        <f>IF(SIMPLvolumes!AH20=0,"",SIMPLvolumes!AH20)</f>
        <v/>
      </c>
      <c r="O16" s="227" t="str">
        <f>IF(SIMPLvolumes!AI20=0,"",SIMPLvolumes!AI20)</f>
        <v/>
      </c>
      <c r="P16" s="228"/>
      <c r="Q16" s="196"/>
      <c r="R16" s="196"/>
      <c r="S16" s="9"/>
      <c r="T16" s="9"/>
      <c r="U16" s="9" t="str">
        <f t="shared" ref="U16:U23" si="5">IF(T16=1,REPT(""""&amp;C16&amp;".dwg""",B16),"")</f>
        <v/>
      </c>
      <c r="V16" s="199" t="str">
        <f>CONCATENATE(V14,U16)</f>
        <v/>
      </c>
      <c r="W16" s="9"/>
      <c r="X16" s="9"/>
      <c r="Y16" s="9"/>
      <c r="Z16" s="9"/>
    </row>
    <row r="17" ht="22.5" customHeight="1">
      <c r="A17" s="223">
        <f>B17*SIMPLvolumes!U22</f>
        <v>0</v>
      </c>
      <c r="B17" s="224">
        <f t="shared" si="2"/>
        <v>0</v>
      </c>
      <c r="C17" s="225" t="str">
        <f>SIMPLvolumes!C22</f>
        <v>2A</v>
      </c>
      <c r="D17" s="226" t="str">
        <f>IF(SIMPLvolumes!X22=0,"",SIMPLvolumes!X22)</f>
        <v/>
      </c>
      <c r="E17" s="227" t="str">
        <f>IF(SIMPLvolumes!Y22=0,"",SIMPLvolumes!Y22)</f>
        <v/>
      </c>
      <c r="F17" s="227" t="str">
        <f>IF(SIMPLvolumes!Z22=0,"",SIMPLvolumes!Z22)</f>
        <v/>
      </c>
      <c r="G17" s="227" t="str">
        <f>IF(SIMPLvolumes!AA22=0,"",SIMPLvolumes!AA22)</f>
        <v/>
      </c>
      <c r="H17" s="227" t="str">
        <f>IF(SIMPLvolumes!AB22=0,"",SIMPLvolumes!AB22)</f>
        <v/>
      </c>
      <c r="I17" s="227" t="str">
        <f>IF(SIMPLvolumes!AC22=0,"",SIMPLvolumes!AC22)</f>
        <v/>
      </c>
      <c r="J17" s="227" t="str">
        <f>IF(SIMPLvolumes!AD22=0,"",SIMPLvolumes!AD22)</f>
        <v/>
      </c>
      <c r="K17" s="227" t="str">
        <f>IF(SIMPLvolumes!AE22=0,"",SIMPLvolumes!AE22)</f>
        <v/>
      </c>
      <c r="L17" s="227" t="str">
        <f>IF(SIMPLvolumes!AF22=0,"",SIMPLvolumes!AF22)</f>
        <v/>
      </c>
      <c r="M17" s="227" t="str">
        <f>IF(SIMPLvolumes!AG22=0,"",SIMPLvolumes!AG22)</f>
        <v/>
      </c>
      <c r="N17" s="227" t="str">
        <f>IF(SIMPLvolumes!AH22=0,"",SIMPLvolumes!AH22)</f>
        <v/>
      </c>
      <c r="O17" s="227" t="str">
        <f>IF(SIMPLvolumes!AI22=0,"",SIMPLvolumes!AI22)</f>
        <v/>
      </c>
      <c r="P17" s="228"/>
      <c r="Q17" s="196"/>
      <c r="R17" s="196"/>
      <c r="S17" s="9"/>
      <c r="T17" s="9">
        <v>1.0</v>
      </c>
      <c r="U17" s="9" t="str">
        <f t="shared" si="5"/>
        <v/>
      </c>
      <c r="V17" s="199" t="str">
        <f t="shared" ref="V17:V23" si="6">CONCATENATE(V16,U17)</f>
        <v/>
      </c>
      <c r="W17" s="9"/>
      <c r="X17" s="9"/>
      <c r="Y17" s="9"/>
      <c r="Z17" s="9"/>
    </row>
    <row r="18" ht="22.5" customHeight="1">
      <c r="A18" s="223">
        <f>B18*SIMPLvolumes!U23</f>
        <v>0</v>
      </c>
      <c r="B18" s="224">
        <f t="shared" si="2"/>
        <v>0</v>
      </c>
      <c r="C18" s="225" t="str">
        <f>SIMPLvolumes!C23</f>
        <v>2B</v>
      </c>
      <c r="D18" s="226" t="str">
        <f>IF(SIMPLvolumes!X23=0,"",SIMPLvolumes!X23)</f>
        <v/>
      </c>
      <c r="E18" s="227" t="str">
        <f>IF(SIMPLvolumes!Y23=0,"",SIMPLvolumes!Y23)</f>
        <v/>
      </c>
      <c r="F18" s="227" t="str">
        <f>IF(SIMPLvolumes!Z23=0,"",SIMPLvolumes!Z23)</f>
        <v/>
      </c>
      <c r="G18" s="227" t="str">
        <f>IF(SIMPLvolumes!AA23=0,"",SIMPLvolumes!AA23)</f>
        <v/>
      </c>
      <c r="H18" s="227" t="str">
        <f>IF(SIMPLvolumes!AB23=0,"",SIMPLvolumes!AB23)</f>
        <v/>
      </c>
      <c r="I18" s="227" t="str">
        <f>IF(SIMPLvolumes!AC23=0,"",SIMPLvolumes!AC23)</f>
        <v/>
      </c>
      <c r="J18" s="227" t="str">
        <f>IF(SIMPLvolumes!AD23=0,"",SIMPLvolumes!AD23)</f>
        <v/>
      </c>
      <c r="K18" s="227" t="str">
        <f>IF(SIMPLvolumes!AE23=0,"",SIMPLvolumes!AE23)</f>
        <v/>
      </c>
      <c r="L18" s="227" t="str">
        <f>IF(SIMPLvolumes!AF23=0,"",SIMPLvolumes!AF23)</f>
        <v/>
      </c>
      <c r="M18" s="227" t="str">
        <f>IF(SIMPLvolumes!AG23=0,"",SIMPLvolumes!AG23)</f>
        <v/>
      </c>
      <c r="N18" s="227" t="str">
        <f>IF(SIMPLvolumes!AH23=0,"",SIMPLvolumes!AH23)</f>
        <v/>
      </c>
      <c r="O18" s="227" t="str">
        <f>IF(SIMPLvolumes!AI23=0,"",SIMPLvolumes!AI23)</f>
        <v/>
      </c>
      <c r="P18" s="228"/>
      <c r="Q18" s="196"/>
      <c r="R18" s="196"/>
      <c r="S18" s="9"/>
      <c r="T18" s="9">
        <v>1.0</v>
      </c>
      <c r="U18" s="9" t="str">
        <f t="shared" si="5"/>
        <v/>
      </c>
      <c r="V18" s="199" t="str">
        <f t="shared" si="6"/>
        <v/>
      </c>
      <c r="W18" s="9"/>
      <c r="X18" s="9"/>
      <c r="Y18" s="9"/>
      <c r="Z18" s="9"/>
    </row>
    <row r="19" ht="22.5" customHeight="1">
      <c r="A19" s="223">
        <f>B19*SIMPLvolumes!U24</f>
        <v>0</v>
      </c>
      <c r="B19" s="224">
        <f t="shared" si="2"/>
        <v>0</v>
      </c>
      <c r="C19" s="225" t="str">
        <f>SIMPLvolumes!C24</f>
        <v>2C</v>
      </c>
      <c r="D19" s="226" t="str">
        <f>IF(SIMPLvolumes!X24=0,"",SIMPLvolumes!X24)</f>
        <v/>
      </c>
      <c r="E19" s="227" t="str">
        <f>IF(SIMPLvolumes!Y24=0,"",SIMPLvolumes!Y24)</f>
        <v/>
      </c>
      <c r="F19" s="227" t="str">
        <f>IF(SIMPLvolumes!Z24=0,"",SIMPLvolumes!Z24)</f>
        <v/>
      </c>
      <c r="G19" s="227" t="str">
        <f>IF(SIMPLvolumes!AA24=0,"",SIMPLvolumes!AA24)</f>
        <v/>
      </c>
      <c r="H19" s="227" t="str">
        <f>IF(SIMPLvolumes!AB24=0,"",SIMPLvolumes!AB24)</f>
        <v/>
      </c>
      <c r="I19" s="227" t="str">
        <f>IF(SIMPLvolumes!AC24=0,"",SIMPLvolumes!AC24)</f>
        <v/>
      </c>
      <c r="J19" s="227" t="str">
        <f>IF(SIMPLvolumes!AD24=0,"",SIMPLvolumes!AD24)</f>
        <v/>
      </c>
      <c r="K19" s="227" t="str">
        <f>IF(SIMPLvolumes!AE24=0,"",SIMPLvolumes!AE24)</f>
        <v/>
      </c>
      <c r="L19" s="227" t="str">
        <f>IF(SIMPLvolumes!AF24=0,"",SIMPLvolumes!AF24)</f>
        <v/>
      </c>
      <c r="M19" s="227" t="str">
        <f>IF(SIMPLvolumes!AG24=0,"",SIMPLvolumes!AG24)</f>
        <v/>
      </c>
      <c r="N19" s="227" t="str">
        <f>IF(SIMPLvolumes!AH24=0,"",SIMPLvolumes!AH24)</f>
        <v/>
      </c>
      <c r="O19" s="227" t="str">
        <f>IF(SIMPLvolumes!AI24=0,"",SIMPLvolumes!AI24)</f>
        <v/>
      </c>
      <c r="P19" s="228"/>
      <c r="Q19" s="196"/>
      <c r="R19" s="196"/>
      <c r="S19" s="9"/>
      <c r="T19" s="9">
        <v>1.0</v>
      </c>
      <c r="U19" s="9" t="str">
        <f t="shared" si="5"/>
        <v/>
      </c>
      <c r="V19" s="199" t="str">
        <f t="shared" si="6"/>
        <v/>
      </c>
      <c r="W19" s="9"/>
      <c r="X19" s="9"/>
      <c r="Y19" s="9"/>
      <c r="Z19" s="9"/>
    </row>
    <row r="20" ht="22.5" customHeight="1">
      <c r="A20" s="223">
        <f>B20*SIMPLvolumes!U25</f>
        <v>0</v>
      </c>
      <c r="B20" s="224">
        <f t="shared" si="2"/>
        <v>0</v>
      </c>
      <c r="C20" s="225" t="str">
        <f>SIMPLvolumes!C25</f>
        <v>2D</v>
      </c>
      <c r="D20" s="226" t="str">
        <f>IF(SIMPLvolumes!X25=0,"",SIMPLvolumes!X25)</f>
        <v/>
      </c>
      <c r="E20" s="227" t="str">
        <f>IF(SIMPLvolumes!Y25=0,"",SIMPLvolumes!Y25)</f>
        <v/>
      </c>
      <c r="F20" s="227" t="str">
        <f>IF(SIMPLvolumes!Z25=0,"",SIMPLvolumes!Z25)</f>
        <v/>
      </c>
      <c r="G20" s="227" t="str">
        <f>IF(SIMPLvolumes!AA25=0,"",SIMPLvolumes!AA25)</f>
        <v/>
      </c>
      <c r="H20" s="227" t="str">
        <f>IF(SIMPLvolumes!AB25=0,"",SIMPLvolumes!AB25)</f>
        <v/>
      </c>
      <c r="I20" s="227" t="str">
        <f>IF(SIMPLvolumes!AC25=0,"",SIMPLvolumes!AC25)</f>
        <v/>
      </c>
      <c r="J20" s="227" t="str">
        <f>IF(SIMPLvolumes!AD25=0,"",SIMPLvolumes!AD25)</f>
        <v/>
      </c>
      <c r="K20" s="227" t="str">
        <f>IF(SIMPLvolumes!AE25=0,"",SIMPLvolumes!AE25)</f>
        <v/>
      </c>
      <c r="L20" s="227" t="str">
        <f>IF(SIMPLvolumes!AF25=0,"",SIMPLvolumes!AF25)</f>
        <v/>
      </c>
      <c r="M20" s="227" t="str">
        <f>IF(SIMPLvolumes!AG25=0,"",SIMPLvolumes!AG25)</f>
        <v/>
      </c>
      <c r="N20" s="227" t="str">
        <f>IF(SIMPLvolumes!AH25=0,"",SIMPLvolumes!AH25)</f>
        <v/>
      </c>
      <c r="O20" s="227" t="str">
        <f>IF(SIMPLvolumes!AI25=0,"",SIMPLvolumes!AI25)</f>
        <v/>
      </c>
      <c r="P20" s="228"/>
      <c r="Q20" s="196"/>
      <c r="R20" s="196"/>
      <c r="S20" s="9"/>
      <c r="T20" s="9">
        <v>1.0</v>
      </c>
      <c r="U20" s="9" t="str">
        <f t="shared" si="5"/>
        <v/>
      </c>
      <c r="V20" s="199" t="str">
        <f t="shared" si="6"/>
        <v/>
      </c>
      <c r="W20" s="9"/>
      <c r="X20" s="9"/>
      <c r="Y20" s="9"/>
      <c r="Z20" s="9"/>
    </row>
    <row r="21" ht="22.5" customHeight="1">
      <c r="A21" s="223">
        <f>B21*SIMPLvolumes!U26</f>
        <v>0</v>
      </c>
      <c r="B21" s="224">
        <f t="shared" si="2"/>
        <v>0</v>
      </c>
      <c r="C21" s="225" t="str">
        <f>SIMPLvolumes!C26</f>
        <v>2E</v>
      </c>
      <c r="D21" s="226" t="str">
        <f>IF(SIMPLvolumes!X26=0,"",SIMPLvolumes!X26)</f>
        <v/>
      </c>
      <c r="E21" s="227" t="str">
        <f>IF(SIMPLvolumes!Y26=0,"",SIMPLvolumes!Y26)</f>
        <v/>
      </c>
      <c r="F21" s="227" t="str">
        <f>IF(SIMPLvolumes!Z26=0,"",SIMPLvolumes!Z26)</f>
        <v/>
      </c>
      <c r="G21" s="227" t="str">
        <f>IF(SIMPLvolumes!AA26=0,"",SIMPLvolumes!AA26)</f>
        <v/>
      </c>
      <c r="H21" s="227" t="str">
        <f>IF(SIMPLvolumes!AB26=0,"",SIMPLvolumes!AB26)</f>
        <v/>
      </c>
      <c r="I21" s="227" t="str">
        <f>IF(SIMPLvolumes!AC26=0,"",SIMPLvolumes!AC26)</f>
        <v/>
      </c>
      <c r="J21" s="227" t="str">
        <f>IF(SIMPLvolumes!AD26=0,"",SIMPLvolumes!AD26)</f>
        <v/>
      </c>
      <c r="K21" s="227" t="str">
        <f>IF(SIMPLvolumes!AE26=0,"",SIMPLvolumes!AE26)</f>
        <v/>
      </c>
      <c r="L21" s="227" t="str">
        <f>IF(SIMPLvolumes!AF26=0,"",SIMPLvolumes!AF26)</f>
        <v/>
      </c>
      <c r="M21" s="227" t="str">
        <f>IF(SIMPLvolumes!AG26=0,"",SIMPLvolumes!AG26)</f>
        <v/>
      </c>
      <c r="N21" s="227" t="str">
        <f>IF(SIMPLvolumes!AH26=0,"",SIMPLvolumes!AH26)</f>
        <v/>
      </c>
      <c r="O21" s="227" t="str">
        <f>IF(SIMPLvolumes!AI26=0,"",SIMPLvolumes!AI26)</f>
        <v/>
      </c>
      <c r="P21" s="228"/>
      <c r="Q21" s="196"/>
      <c r="R21" s="196"/>
      <c r="S21" s="9"/>
      <c r="T21" s="9">
        <v>1.0</v>
      </c>
      <c r="U21" s="9" t="str">
        <f t="shared" si="5"/>
        <v/>
      </c>
      <c r="V21" s="199" t="str">
        <f t="shared" si="6"/>
        <v/>
      </c>
      <c r="W21" s="9"/>
      <c r="X21" s="9"/>
      <c r="Y21" s="9"/>
      <c r="Z21" s="9"/>
    </row>
    <row r="22" ht="22.5" customHeight="1">
      <c r="A22" s="223">
        <f>B22*SIMPLvolumes!U27</f>
        <v>0</v>
      </c>
      <c r="B22" s="224">
        <f t="shared" si="2"/>
        <v>0</v>
      </c>
      <c r="C22" s="225" t="str">
        <f>SIMPLvolumes!C27</f>
        <v>2F</v>
      </c>
      <c r="D22" s="226" t="str">
        <f>IF(SIMPLvolumes!X27=0,"",SIMPLvolumes!X27)</f>
        <v/>
      </c>
      <c r="E22" s="227" t="str">
        <f>IF(SIMPLvolumes!Y27=0,"",SIMPLvolumes!Y27)</f>
        <v/>
      </c>
      <c r="F22" s="227" t="str">
        <f>IF(SIMPLvolumes!Z27=0,"",SIMPLvolumes!Z27)</f>
        <v/>
      </c>
      <c r="G22" s="227" t="str">
        <f>IF(SIMPLvolumes!AA27=0,"",SIMPLvolumes!AA27)</f>
        <v/>
      </c>
      <c r="H22" s="227" t="str">
        <f>IF(SIMPLvolumes!AB27=0,"",SIMPLvolumes!AB27)</f>
        <v/>
      </c>
      <c r="I22" s="227" t="str">
        <f>IF(SIMPLvolumes!AC27=0,"",SIMPLvolumes!AC27)</f>
        <v/>
      </c>
      <c r="J22" s="227" t="str">
        <f>IF(SIMPLvolumes!AD27=0,"",SIMPLvolumes!AD27)</f>
        <v/>
      </c>
      <c r="K22" s="227" t="str">
        <f>IF(SIMPLvolumes!AE27=0,"",SIMPLvolumes!AE27)</f>
        <v/>
      </c>
      <c r="L22" s="227" t="str">
        <f>IF(SIMPLvolumes!AF27=0,"",SIMPLvolumes!AF27)</f>
        <v/>
      </c>
      <c r="M22" s="227" t="str">
        <f>IF(SIMPLvolumes!AG27=0,"",SIMPLvolumes!AG27)</f>
        <v/>
      </c>
      <c r="N22" s="227" t="str">
        <f>IF(SIMPLvolumes!AH27=0,"",SIMPLvolumes!AH27)</f>
        <v/>
      </c>
      <c r="O22" s="227" t="str">
        <f>IF(SIMPLvolumes!AI27=0,"",SIMPLvolumes!AI27)</f>
        <v/>
      </c>
      <c r="P22" s="228"/>
      <c r="Q22" s="196"/>
      <c r="R22" s="196"/>
      <c r="S22" s="9"/>
      <c r="T22" s="9">
        <v>1.0</v>
      </c>
      <c r="U22" s="9" t="str">
        <f t="shared" si="5"/>
        <v/>
      </c>
      <c r="V22" s="199" t="str">
        <f t="shared" si="6"/>
        <v/>
      </c>
      <c r="W22" s="9"/>
      <c r="X22" s="9"/>
      <c r="Y22" s="9"/>
      <c r="Z22" s="9"/>
    </row>
    <row r="23" ht="22.5" customHeight="1">
      <c r="A23" s="223">
        <f>B23*SIMPLvolumes!U28</f>
        <v>0</v>
      </c>
      <c r="B23" s="224">
        <f t="shared" si="2"/>
        <v>0</v>
      </c>
      <c r="C23" s="225" t="str">
        <f>SIMPLvolumes!C28</f>
        <v>2G</v>
      </c>
      <c r="D23" s="226" t="str">
        <f>IF(SIMPLvolumes!X28=0,"",SIMPLvolumes!X28)</f>
        <v/>
      </c>
      <c r="E23" s="227" t="str">
        <f>IF(SIMPLvolumes!Y28=0,"",SIMPLvolumes!Y28)</f>
        <v/>
      </c>
      <c r="F23" s="227" t="str">
        <f>IF(SIMPLvolumes!Z28=0,"",SIMPLvolumes!Z28)</f>
        <v/>
      </c>
      <c r="G23" s="227" t="str">
        <f>IF(SIMPLvolumes!AA28=0,"",SIMPLvolumes!AA28)</f>
        <v/>
      </c>
      <c r="H23" s="227" t="str">
        <f>IF(SIMPLvolumes!AB28=0,"",SIMPLvolumes!AB28)</f>
        <v/>
      </c>
      <c r="I23" s="227" t="str">
        <f>IF(SIMPLvolumes!AC28=0,"",SIMPLvolumes!AC28)</f>
        <v/>
      </c>
      <c r="J23" s="227" t="str">
        <f>IF(SIMPLvolumes!AD28=0,"",SIMPLvolumes!AD28)</f>
        <v/>
      </c>
      <c r="K23" s="227" t="str">
        <f>IF(SIMPLvolumes!AE28=0,"",SIMPLvolumes!AE28)</f>
        <v/>
      </c>
      <c r="L23" s="227" t="str">
        <f>IF(SIMPLvolumes!AF28=0,"",SIMPLvolumes!AF28)</f>
        <v/>
      </c>
      <c r="M23" s="227" t="str">
        <f>IF(SIMPLvolumes!AG28=0,"",SIMPLvolumes!AG28)</f>
        <v/>
      </c>
      <c r="N23" s="227" t="str">
        <f>IF(SIMPLvolumes!AH28=0,"",SIMPLvolumes!AH28)</f>
        <v/>
      </c>
      <c r="O23" s="227" t="str">
        <f>IF(SIMPLvolumes!AI28=0,"",SIMPLvolumes!AI28)</f>
        <v/>
      </c>
      <c r="P23" s="228"/>
      <c r="Q23" s="196"/>
      <c r="R23" s="196"/>
      <c r="S23" s="9"/>
      <c r="T23" s="9">
        <v>1.0</v>
      </c>
      <c r="U23" s="9" t="str">
        <f t="shared" si="5"/>
        <v/>
      </c>
      <c r="V23" s="199" t="str">
        <f t="shared" si="6"/>
        <v/>
      </c>
      <c r="W23" s="9"/>
      <c r="X23" s="9"/>
      <c r="Y23" s="9"/>
      <c r="Z23" s="9"/>
    </row>
    <row r="24" ht="22.5" customHeight="1">
      <c r="A24" s="223">
        <f>B24*SIMPLvolumes!U21</f>
        <v>0</v>
      </c>
      <c r="B24" s="224">
        <f t="shared" si="2"/>
        <v>0</v>
      </c>
      <c r="C24" s="225" t="str">
        <f>SIMPLvolumes!C21</f>
        <v>2H</v>
      </c>
      <c r="D24" s="226" t="str">
        <f>IF(SIMPLvolumes!X21=0,"",SIMPLvolumes!X21)</f>
        <v/>
      </c>
      <c r="E24" s="227" t="str">
        <f>IF(SIMPLvolumes!Y21=0,"",SIMPLvolumes!Y21)</f>
        <v/>
      </c>
      <c r="F24" s="227" t="str">
        <f>IF(SIMPLvolumes!Z21=0,"",SIMPLvolumes!Z21)</f>
        <v/>
      </c>
      <c r="G24" s="227" t="str">
        <f>IF(SIMPLvolumes!AA21=0,"",SIMPLvolumes!AA21)</f>
        <v/>
      </c>
      <c r="H24" s="227" t="str">
        <f>IF(SIMPLvolumes!AB21=0,"",SIMPLvolumes!AB21)</f>
        <v/>
      </c>
      <c r="I24" s="227" t="str">
        <f>IF(SIMPLvolumes!AC21=0,"",SIMPLvolumes!AC21)</f>
        <v/>
      </c>
      <c r="J24" s="227" t="str">
        <f>IF(SIMPLvolumes!AD21=0,"",SIMPLvolumes!AD21)</f>
        <v/>
      </c>
      <c r="K24" s="227" t="str">
        <f>IF(SIMPLvolumes!AE21=0,"",SIMPLvolumes!AE21)</f>
        <v/>
      </c>
      <c r="L24" s="227" t="str">
        <f>IF(SIMPLvolumes!AF21=0,"",SIMPLvolumes!AF21)</f>
        <v/>
      </c>
      <c r="M24" s="227" t="str">
        <f>IF(SIMPLvolumes!AG21=0,"",SIMPLvolumes!AG21)</f>
        <v/>
      </c>
      <c r="N24" s="227" t="str">
        <f>IF(SIMPLvolumes!AH21=0,"",SIMPLvolumes!AH21)</f>
        <v/>
      </c>
      <c r="O24" s="227" t="str">
        <f>IF(SIMPLvolumes!AI21=0,"",SIMPLvolumes!AI21)</f>
        <v/>
      </c>
      <c r="P24" s="228"/>
      <c r="Q24" s="196"/>
      <c r="R24" s="196"/>
      <c r="S24" s="9"/>
      <c r="T24" s="9"/>
      <c r="U24" s="9"/>
      <c r="V24" s="199"/>
      <c r="W24" s="9"/>
      <c r="X24" s="9"/>
      <c r="Y24" s="9"/>
      <c r="Z24" s="9"/>
    </row>
    <row r="25" ht="22.5" customHeight="1">
      <c r="A25" s="223">
        <f>B25*SIMPLvolumes!U29</f>
        <v>0</v>
      </c>
      <c r="B25" s="224">
        <f t="shared" si="2"/>
        <v>0</v>
      </c>
      <c r="C25" s="225" t="str">
        <f>SIMPLvolumes!C29</f>
        <v/>
      </c>
      <c r="D25" s="226" t="str">
        <f>IF(SIMPLvolumes!X29=0,"",SIMPLvolumes!X29)</f>
        <v/>
      </c>
      <c r="E25" s="227" t="str">
        <f>IF(SIMPLvolumes!Y29=0,"",SIMPLvolumes!Y29)</f>
        <v/>
      </c>
      <c r="F25" s="227" t="str">
        <f>IF(SIMPLvolumes!Z29=0,"",SIMPLvolumes!Z29)</f>
        <v/>
      </c>
      <c r="G25" s="227" t="str">
        <f>IF(SIMPLvolumes!AA29=0,"",SIMPLvolumes!AA29)</f>
        <v/>
      </c>
      <c r="H25" s="227" t="str">
        <f>IF(SIMPLvolumes!AB29=0,"",SIMPLvolumes!AB29)</f>
        <v/>
      </c>
      <c r="I25" s="227" t="str">
        <f>IF(SIMPLvolumes!AC29=0,"",SIMPLvolumes!AC29)</f>
        <v/>
      </c>
      <c r="J25" s="227" t="str">
        <f>IF(SIMPLvolumes!AD29=0,"",SIMPLvolumes!AD29)</f>
        <v/>
      </c>
      <c r="K25" s="227" t="str">
        <f>IF(SIMPLvolumes!AE29=0,"",SIMPLvolumes!AE29)</f>
        <v/>
      </c>
      <c r="L25" s="227" t="str">
        <f>IF(SIMPLvolumes!AF29=0,"",SIMPLvolumes!AF29)</f>
        <v/>
      </c>
      <c r="M25" s="227" t="str">
        <f>IF(SIMPLvolumes!AG29=0,"",SIMPLvolumes!AG29)</f>
        <v/>
      </c>
      <c r="N25" s="227" t="str">
        <f>IF(SIMPLvolumes!AH29=0,"",SIMPLvolumes!AH29)</f>
        <v/>
      </c>
      <c r="O25" s="227" t="str">
        <f>IF(SIMPLvolumes!AI29=0,"",SIMPLvolumes!AI29)</f>
        <v/>
      </c>
      <c r="P25" s="228"/>
      <c r="Q25" s="196"/>
      <c r="R25" s="196"/>
      <c r="S25" s="9"/>
      <c r="T25" s="9"/>
      <c r="U25" s="9" t="str">
        <f t="shared" ref="U25:U41" si="7">IF(T25=1,REPT(""""&amp;C25&amp;".dwg""",B25),"")</f>
        <v/>
      </c>
      <c r="V25" s="199" t="str">
        <f>CONCATENATE(V23,U25)</f>
        <v/>
      </c>
      <c r="W25" s="9"/>
      <c r="X25" s="9"/>
      <c r="Y25" s="9"/>
      <c r="Z25" s="9"/>
    </row>
    <row r="26" ht="22.5" customHeight="1">
      <c r="A26" s="223">
        <f>B26*SIMPLvolumes!U31</f>
        <v>0</v>
      </c>
      <c r="B26" s="224">
        <f t="shared" si="2"/>
        <v>0</v>
      </c>
      <c r="C26" s="225" t="str">
        <f>SIMPLvolumes!C31</f>
        <v>3A</v>
      </c>
      <c r="D26" s="226" t="str">
        <f>IF(SIMPLvolumes!X31=0,"",SIMPLvolumes!X31)</f>
        <v/>
      </c>
      <c r="E26" s="227" t="str">
        <f>IF(SIMPLvolumes!Y31=0,"",SIMPLvolumes!Y31)</f>
        <v/>
      </c>
      <c r="F26" s="227" t="str">
        <f>IF(SIMPLvolumes!Z31=0,"",SIMPLvolumes!Z31)</f>
        <v/>
      </c>
      <c r="G26" s="227" t="str">
        <f>IF(SIMPLvolumes!AA31=0,"",SIMPLvolumes!AA31)</f>
        <v/>
      </c>
      <c r="H26" s="227" t="str">
        <f>IF(SIMPLvolumes!AB31=0,"",SIMPLvolumes!AB31)</f>
        <v/>
      </c>
      <c r="I26" s="227" t="str">
        <f>IF(SIMPLvolumes!AC31=0,"",SIMPLvolumes!AC31)</f>
        <v/>
      </c>
      <c r="J26" s="227" t="str">
        <f>IF(SIMPLvolumes!AD31=0,"",SIMPLvolumes!AD31)</f>
        <v/>
      </c>
      <c r="K26" s="227" t="str">
        <f>IF(SIMPLvolumes!AE31=0,"",SIMPLvolumes!AE31)</f>
        <v/>
      </c>
      <c r="L26" s="227" t="str">
        <f>IF(SIMPLvolumes!AF31=0,"",SIMPLvolumes!AF31)</f>
        <v/>
      </c>
      <c r="M26" s="227" t="str">
        <f>IF(SIMPLvolumes!AG31=0,"",SIMPLvolumes!AG31)</f>
        <v/>
      </c>
      <c r="N26" s="227" t="str">
        <f>IF(SIMPLvolumes!AH31=0,"",SIMPLvolumes!AH31)</f>
        <v/>
      </c>
      <c r="O26" s="227" t="str">
        <f>IF(SIMPLvolumes!AI31=0,"",SIMPLvolumes!AI31)</f>
        <v/>
      </c>
      <c r="P26" s="228"/>
      <c r="Q26" s="196"/>
      <c r="R26" s="196"/>
      <c r="S26" s="9"/>
      <c r="T26" s="9">
        <v>1.0</v>
      </c>
      <c r="U26" s="9" t="str">
        <f t="shared" si="7"/>
        <v/>
      </c>
      <c r="V26" s="199" t="str">
        <f t="shared" ref="V26:V41" si="8">CONCATENATE(V25,U26)</f>
        <v/>
      </c>
      <c r="W26" s="9"/>
      <c r="X26" s="9"/>
      <c r="Y26" s="9"/>
      <c r="Z26" s="9"/>
    </row>
    <row r="27" ht="22.5" customHeight="1">
      <c r="A27" s="223">
        <f>B27*SIMPLvolumes!U32</f>
        <v>0</v>
      </c>
      <c r="B27" s="224">
        <f t="shared" si="2"/>
        <v>0</v>
      </c>
      <c r="C27" s="225" t="str">
        <f>SIMPLvolumes!C32</f>
        <v>3B</v>
      </c>
      <c r="D27" s="226" t="str">
        <f>IF(SIMPLvolumes!X32=0,"",SIMPLvolumes!X32)</f>
        <v/>
      </c>
      <c r="E27" s="227" t="str">
        <f>IF(SIMPLvolumes!Y32=0,"",SIMPLvolumes!Y32)</f>
        <v/>
      </c>
      <c r="F27" s="227" t="str">
        <f>IF(SIMPLvolumes!Z32=0,"",SIMPLvolumes!Z32)</f>
        <v/>
      </c>
      <c r="G27" s="227" t="str">
        <f>IF(SIMPLvolumes!AA32=0,"",SIMPLvolumes!AA32)</f>
        <v/>
      </c>
      <c r="H27" s="227" t="str">
        <f>IF(SIMPLvolumes!AB32=0,"",SIMPLvolumes!AB32)</f>
        <v/>
      </c>
      <c r="I27" s="227" t="str">
        <f>IF(SIMPLvolumes!AC32=0,"",SIMPLvolumes!AC32)</f>
        <v/>
      </c>
      <c r="J27" s="227" t="str">
        <f>IF(SIMPLvolumes!AD32=0,"",SIMPLvolumes!AD32)</f>
        <v/>
      </c>
      <c r="K27" s="227" t="str">
        <f>IF(SIMPLvolumes!AE32=0,"",SIMPLvolumes!AE32)</f>
        <v/>
      </c>
      <c r="L27" s="227" t="str">
        <f>IF(SIMPLvolumes!AF32=0,"",SIMPLvolumes!AF32)</f>
        <v/>
      </c>
      <c r="M27" s="227" t="str">
        <f>IF(SIMPLvolumes!AG32=0,"",SIMPLvolumes!AG32)</f>
        <v/>
      </c>
      <c r="N27" s="227" t="str">
        <f>IF(SIMPLvolumes!AH32=0,"",SIMPLvolumes!AH32)</f>
        <v/>
      </c>
      <c r="O27" s="227" t="str">
        <f>IF(SIMPLvolumes!AI32=0,"",SIMPLvolumes!AI32)</f>
        <v/>
      </c>
      <c r="P27" s="228"/>
      <c r="Q27" s="196"/>
      <c r="R27" s="196"/>
      <c r="S27" s="9"/>
      <c r="T27" s="9">
        <v>1.0</v>
      </c>
      <c r="U27" s="9" t="str">
        <f t="shared" si="7"/>
        <v/>
      </c>
      <c r="V27" s="199" t="str">
        <f t="shared" si="8"/>
        <v/>
      </c>
      <c r="W27" s="9"/>
      <c r="X27" s="9"/>
      <c r="Y27" s="9"/>
      <c r="Z27" s="9"/>
    </row>
    <row r="28" ht="22.5" customHeight="1">
      <c r="A28" s="223">
        <f>B28*SIMPLvolumes!U33</f>
        <v>0</v>
      </c>
      <c r="B28" s="224">
        <f t="shared" si="2"/>
        <v>0</v>
      </c>
      <c r="C28" s="225" t="str">
        <f>SIMPLvolumes!C33</f>
        <v>3C</v>
      </c>
      <c r="D28" s="226" t="str">
        <f>IF(SIMPLvolumes!X33=0,"",SIMPLvolumes!X33)</f>
        <v/>
      </c>
      <c r="E28" s="227" t="str">
        <f>IF(SIMPLvolumes!Y33=0,"",SIMPLvolumes!Y33)</f>
        <v/>
      </c>
      <c r="F28" s="227" t="str">
        <f>IF(SIMPLvolumes!Z33=0,"",SIMPLvolumes!Z33)</f>
        <v/>
      </c>
      <c r="G28" s="227" t="str">
        <f>IF(SIMPLvolumes!AA33=0,"",SIMPLvolumes!AA33)</f>
        <v/>
      </c>
      <c r="H28" s="227" t="str">
        <f>IF(SIMPLvolumes!AB33=0,"",SIMPLvolumes!AB33)</f>
        <v/>
      </c>
      <c r="I28" s="227" t="str">
        <f>IF(SIMPLvolumes!AC33=0,"",SIMPLvolumes!AC33)</f>
        <v/>
      </c>
      <c r="J28" s="227" t="str">
        <f>IF(SIMPLvolumes!AD33=0,"",SIMPLvolumes!AD33)</f>
        <v/>
      </c>
      <c r="K28" s="227" t="str">
        <f>IF(SIMPLvolumes!AE33=0,"",SIMPLvolumes!AE33)</f>
        <v/>
      </c>
      <c r="L28" s="227" t="str">
        <f>IF(SIMPLvolumes!AF33=0,"",SIMPLvolumes!AF33)</f>
        <v/>
      </c>
      <c r="M28" s="227" t="str">
        <f>IF(SIMPLvolumes!AG33=0,"",SIMPLvolumes!AG33)</f>
        <v/>
      </c>
      <c r="N28" s="227" t="str">
        <f>IF(SIMPLvolumes!AH33=0,"",SIMPLvolumes!AH33)</f>
        <v/>
      </c>
      <c r="O28" s="227" t="str">
        <f>IF(SIMPLvolumes!AI33=0,"",SIMPLvolumes!AI33)</f>
        <v/>
      </c>
      <c r="P28" s="228"/>
      <c r="Q28" s="196"/>
      <c r="R28" s="196"/>
      <c r="S28" s="9"/>
      <c r="T28" s="9">
        <v>1.0</v>
      </c>
      <c r="U28" s="9" t="str">
        <f t="shared" si="7"/>
        <v/>
      </c>
      <c r="V28" s="199" t="str">
        <f t="shared" si="8"/>
        <v/>
      </c>
      <c r="W28" s="9"/>
      <c r="X28" s="9"/>
      <c r="Y28" s="9"/>
      <c r="Z28" s="9"/>
    </row>
    <row r="29" ht="22.5" customHeight="1">
      <c r="A29" s="223">
        <f>B29*SIMPLvolumes!U34</f>
        <v>0</v>
      </c>
      <c r="B29" s="224">
        <f t="shared" si="2"/>
        <v>0</v>
      </c>
      <c r="C29" s="225" t="str">
        <f>SIMPLvolumes!C34</f>
        <v>3D</v>
      </c>
      <c r="D29" s="226" t="str">
        <f>IF(SIMPLvolumes!X34=0,"",SIMPLvolumes!X34)</f>
        <v/>
      </c>
      <c r="E29" s="227" t="str">
        <f>IF(SIMPLvolumes!Y34=0,"",SIMPLvolumes!Y34)</f>
        <v/>
      </c>
      <c r="F29" s="227" t="str">
        <f>IF(SIMPLvolumes!Z34=0,"",SIMPLvolumes!Z34)</f>
        <v/>
      </c>
      <c r="G29" s="227" t="str">
        <f>IF(SIMPLvolumes!AA34=0,"",SIMPLvolumes!AA34)</f>
        <v/>
      </c>
      <c r="H29" s="227" t="str">
        <f>IF(SIMPLvolumes!AB34=0,"",SIMPLvolumes!AB34)</f>
        <v/>
      </c>
      <c r="I29" s="227" t="str">
        <f>IF(SIMPLvolumes!AC34=0,"",SIMPLvolumes!AC34)</f>
        <v/>
      </c>
      <c r="J29" s="227" t="str">
        <f>IF(SIMPLvolumes!AD34=0,"",SIMPLvolumes!AD34)</f>
        <v/>
      </c>
      <c r="K29" s="227" t="str">
        <f>IF(SIMPLvolumes!AE34=0,"",SIMPLvolumes!AE34)</f>
        <v/>
      </c>
      <c r="L29" s="227" t="str">
        <f>IF(SIMPLvolumes!AF34=0,"",SIMPLvolumes!AF34)</f>
        <v/>
      </c>
      <c r="M29" s="227" t="str">
        <f>IF(SIMPLvolumes!AG34=0,"",SIMPLvolumes!AG34)</f>
        <v/>
      </c>
      <c r="N29" s="227" t="str">
        <f>IF(SIMPLvolumes!AH34=0,"",SIMPLvolumes!AH34)</f>
        <v/>
      </c>
      <c r="O29" s="227" t="str">
        <f>IF(SIMPLvolumes!AI34=0,"",SIMPLvolumes!AI34)</f>
        <v/>
      </c>
      <c r="P29" s="228"/>
      <c r="Q29" s="196"/>
      <c r="R29" s="196"/>
      <c r="S29" s="9"/>
      <c r="T29" s="9">
        <v>1.0</v>
      </c>
      <c r="U29" s="9" t="str">
        <f t="shared" si="7"/>
        <v/>
      </c>
      <c r="V29" s="199" t="str">
        <f t="shared" si="8"/>
        <v/>
      </c>
      <c r="W29" s="9"/>
      <c r="X29" s="9"/>
      <c r="Y29" s="9"/>
      <c r="Z29" s="9"/>
    </row>
    <row r="30" ht="22.5" customHeight="1">
      <c r="A30" s="223">
        <f>B30*SIMPLvolumes!U35</f>
        <v>0</v>
      </c>
      <c r="B30" s="224">
        <f t="shared" si="2"/>
        <v>0</v>
      </c>
      <c r="C30" s="225" t="str">
        <f>SIMPLvolumes!C35</f>
        <v>3E</v>
      </c>
      <c r="D30" s="226" t="str">
        <f>IF(SIMPLvolumes!X35=0,"",SIMPLvolumes!X35)</f>
        <v/>
      </c>
      <c r="E30" s="227" t="str">
        <f>IF(SIMPLvolumes!Y35=0,"",SIMPLvolumes!Y35)</f>
        <v/>
      </c>
      <c r="F30" s="227" t="str">
        <f>IF(SIMPLvolumes!Z35=0,"",SIMPLvolumes!Z35)</f>
        <v/>
      </c>
      <c r="G30" s="227" t="str">
        <f>IF(SIMPLvolumes!AA35=0,"",SIMPLvolumes!AA35)</f>
        <v/>
      </c>
      <c r="H30" s="227" t="str">
        <f>IF(SIMPLvolumes!AB35=0,"",SIMPLvolumes!AB35)</f>
        <v/>
      </c>
      <c r="I30" s="227" t="str">
        <f>IF(SIMPLvolumes!AC35=0,"",SIMPLvolumes!AC35)</f>
        <v/>
      </c>
      <c r="J30" s="227" t="str">
        <f>IF(SIMPLvolumes!AD35=0,"",SIMPLvolumes!AD35)</f>
        <v/>
      </c>
      <c r="K30" s="227" t="str">
        <f>IF(SIMPLvolumes!AE35=0,"",SIMPLvolumes!AE35)</f>
        <v/>
      </c>
      <c r="L30" s="227" t="str">
        <f>IF(SIMPLvolumes!AF35=0,"",SIMPLvolumes!AF35)</f>
        <v/>
      </c>
      <c r="M30" s="227" t="str">
        <f>IF(SIMPLvolumes!AG35=0,"",SIMPLvolumes!AG35)</f>
        <v/>
      </c>
      <c r="N30" s="227" t="str">
        <f>IF(SIMPLvolumes!AH35=0,"",SIMPLvolumes!AH35)</f>
        <v/>
      </c>
      <c r="O30" s="227" t="str">
        <f>IF(SIMPLvolumes!AI35=0,"",SIMPLvolumes!AI35)</f>
        <v/>
      </c>
      <c r="P30" s="228"/>
      <c r="Q30" s="196"/>
      <c r="R30" s="196"/>
      <c r="S30" s="9"/>
      <c r="T30" s="9">
        <v>1.0</v>
      </c>
      <c r="U30" s="9" t="str">
        <f t="shared" si="7"/>
        <v/>
      </c>
      <c r="V30" s="199" t="str">
        <f t="shared" si="8"/>
        <v/>
      </c>
      <c r="W30" s="9"/>
      <c r="X30" s="9"/>
      <c r="Y30" s="9"/>
      <c r="Z30" s="9"/>
    </row>
    <row r="31" ht="22.5" customHeight="1">
      <c r="A31" s="223">
        <f>B31*SIMPLvolumes!U36</f>
        <v>0</v>
      </c>
      <c r="B31" s="224">
        <f t="shared" si="2"/>
        <v>0</v>
      </c>
      <c r="C31" s="225" t="str">
        <f>SIMPLvolumes!C36</f>
        <v>3F</v>
      </c>
      <c r="D31" s="226" t="str">
        <f>IF(SIMPLvolumes!X36=0,"",SIMPLvolumes!X36)</f>
        <v/>
      </c>
      <c r="E31" s="227" t="str">
        <f>IF(SIMPLvolumes!Y36=0,"",SIMPLvolumes!Y36)</f>
        <v/>
      </c>
      <c r="F31" s="227" t="str">
        <f>IF(SIMPLvolumes!Z36=0,"",SIMPLvolumes!Z36)</f>
        <v/>
      </c>
      <c r="G31" s="227" t="str">
        <f>IF(SIMPLvolumes!AA36=0,"",SIMPLvolumes!AA36)</f>
        <v/>
      </c>
      <c r="H31" s="227" t="str">
        <f>IF(SIMPLvolumes!AB36=0,"",SIMPLvolumes!AB36)</f>
        <v/>
      </c>
      <c r="I31" s="227" t="str">
        <f>IF(SIMPLvolumes!AC36=0,"",SIMPLvolumes!AC36)</f>
        <v/>
      </c>
      <c r="J31" s="227" t="str">
        <f>IF(SIMPLvolumes!AD36=0,"",SIMPLvolumes!AD36)</f>
        <v/>
      </c>
      <c r="K31" s="227" t="str">
        <f>IF(SIMPLvolumes!AE36=0,"",SIMPLvolumes!AE36)</f>
        <v/>
      </c>
      <c r="L31" s="227" t="str">
        <f>IF(SIMPLvolumes!AF36=0,"",SIMPLvolumes!AF36)</f>
        <v/>
      </c>
      <c r="M31" s="227" t="str">
        <f>IF(SIMPLvolumes!AG36=0,"",SIMPLvolumes!AG36)</f>
        <v/>
      </c>
      <c r="N31" s="227" t="str">
        <f>IF(SIMPLvolumes!AH36=0,"",SIMPLvolumes!AH36)</f>
        <v/>
      </c>
      <c r="O31" s="227" t="str">
        <f>IF(SIMPLvolumes!AI36=0,"",SIMPLvolumes!AI36)</f>
        <v/>
      </c>
      <c r="P31" s="228"/>
      <c r="Q31" s="196"/>
      <c r="R31" s="196"/>
      <c r="S31" s="9"/>
      <c r="T31" s="9">
        <v>1.0</v>
      </c>
      <c r="U31" s="9" t="str">
        <f t="shared" si="7"/>
        <v/>
      </c>
      <c r="V31" s="199" t="str">
        <f t="shared" si="8"/>
        <v/>
      </c>
      <c r="W31" s="9"/>
      <c r="X31" s="9"/>
      <c r="Y31" s="9"/>
      <c r="Z31" s="9"/>
    </row>
    <row r="32" ht="22.5" customHeight="1">
      <c r="A32" s="223">
        <f>B32*SIMPLvolumes!U37</f>
        <v>0</v>
      </c>
      <c r="B32" s="224">
        <f t="shared" si="2"/>
        <v>0</v>
      </c>
      <c r="C32" s="225" t="str">
        <f>SIMPLvolumes!C37</f>
        <v>3G</v>
      </c>
      <c r="D32" s="226" t="str">
        <f>IF(SIMPLvolumes!X37=0,"",SIMPLvolumes!X37)</f>
        <v/>
      </c>
      <c r="E32" s="227" t="str">
        <f>IF(SIMPLvolumes!Y37=0,"",SIMPLvolumes!Y37)</f>
        <v/>
      </c>
      <c r="F32" s="227" t="str">
        <f>IF(SIMPLvolumes!Z37=0,"",SIMPLvolumes!Z37)</f>
        <v/>
      </c>
      <c r="G32" s="227" t="str">
        <f>IF(SIMPLvolumes!AA37=0,"",SIMPLvolumes!AA37)</f>
        <v/>
      </c>
      <c r="H32" s="227" t="str">
        <f>IF(SIMPLvolumes!AB37=0,"",SIMPLvolumes!AB37)</f>
        <v/>
      </c>
      <c r="I32" s="227" t="str">
        <f>IF(SIMPLvolumes!AC37=0,"",SIMPLvolumes!AC37)</f>
        <v/>
      </c>
      <c r="J32" s="227" t="str">
        <f>IF(SIMPLvolumes!AD37=0,"",SIMPLvolumes!AD37)</f>
        <v/>
      </c>
      <c r="K32" s="227" t="str">
        <f>IF(SIMPLvolumes!AE37=0,"",SIMPLvolumes!AE37)</f>
        <v/>
      </c>
      <c r="L32" s="227" t="str">
        <f>IF(SIMPLvolumes!AF37=0,"",SIMPLvolumes!AF37)</f>
        <v/>
      </c>
      <c r="M32" s="227" t="str">
        <f>IF(SIMPLvolumes!AG37=0,"",SIMPLvolumes!AG37)</f>
        <v/>
      </c>
      <c r="N32" s="227" t="str">
        <f>IF(SIMPLvolumes!AH37=0,"",SIMPLvolumes!AH37)</f>
        <v/>
      </c>
      <c r="O32" s="227" t="str">
        <f>IF(SIMPLvolumes!AI37=0,"",SIMPLvolumes!AI37)</f>
        <v/>
      </c>
      <c r="P32" s="228"/>
      <c r="Q32" s="196"/>
      <c r="R32" s="196"/>
      <c r="S32" s="9"/>
      <c r="T32" s="9">
        <v>1.0</v>
      </c>
      <c r="U32" s="9" t="str">
        <f t="shared" si="7"/>
        <v/>
      </c>
      <c r="V32" s="199" t="str">
        <f t="shared" si="8"/>
        <v/>
      </c>
      <c r="W32" s="9"/>
      <c r="X32" s="9"/>
      <c r="Y32" s="9"/>
      <c r="Z32" s="9"/>
    </row>
    <row r="33" ht="22.5" customHeight="1">
      <c r="A33" s="223">
        <f>B33*SIMPLvolumes!U38</f>
        <v>0</v>
      </c>
      <c r="B33" s="224">
        <f t="shared" si="2"/>
        <v>0</v>
      </c>
      <c r="C33" s="225" t="str">
        <f>SIMPLvolumes!C38</f>
        <v>3H</v>
      </c>
      <c r="D33" s="226" t="str">
        <f>IF(SIMPLvolumes!X38=0,"",SIMPLvolumes!X38)</f>
        <v/>
      </c>
      <c r="E33" s="227" t="str">
        <f>IF(SIMPLvolumes!Y38=0,"",SIMPLvolumes!Y38)</f>
        <v/>
      </c>
      <c r="F33" s="227" t="str">
        <f>IF(SIMPLvolumes!Z38=0,"",SIMPLvolumes!Z38)</f>
        <v/>
      </c>
      <c r="G33" s="227" t="str">
        <f>IF(SIMPLvolumes!AA38=0,"",SIMPLvolumes!AA38)</f>
        <v/>
      </c>
      <c r="H33" s="227" t="str">
        <f>IF(SIMPLvolumes!AB38=0,"",SIMPLvolumes!AB38)</f>
        <v/>
      </c>
      <c r="I33" s="227" t="str">
        <f>IF(SIMPLvolumes!AC38=0,"",SIMPLvolumes!AC38)</f>
        <v/>
      </c>
      <c r="J33" s="227" t="str">
        <f>IF(SIMPLvolumes!AD38=0,"",SIMPLvolumes!AD38)</f>
        <v/>
      </c>
      <c r="K33" s="227" t="str">
        <f>IF(SIMPLvolumes!AE38=0,"",SIMPLvolumes!AE38)</f>
        <v/>
      </c>
      <c r="L33" s="227" t="str">
        <f>IF(SIMPLvolumes!AF38=0,"",SIMPLvolumes!AF38)</f>
        <v/>
      </c>
      <c r="M33" s="227" t="str">
        <f>IF(SIMPLvolumes!AG38=0,"",SIMPLvolumes!AG38)</f>
        <v/>
      </c>
      <c r="N33" s="227" t="str">
        <f>IF(SIMPLvolumes!AH38=0,"",SIMPLvolumes!AH38)</f>
        <v/>
      </c>
      <c r="O33" s="227" t="str">
        <f>IF(SIMPLvolumes!AI38=0,"",SIMPLvolumes!AI38)</f>
        <v/>
      </c>
      <c r="P33" s="228"/>
      <c r="Q33" s="196"/>
      <c r="R33" s="196"/>
      <c r="S33" s="9"/>
      <c r="T33" s="9">
        <v>1.0</v>
      </c>
      <c r="U33" s="9" t="str">
        <f t="shared" si="7"/>
        <v/>
      </c>
      <c r="V33" s="199" t="str">
        <f t="shared" si="8"/>
        <v/>
      </c>
      <c r="W33" s="9"/>
      <c r="X33" s="9"/>
      <c r="Y33" s="9"/>
      <c r="Z33" s="9"/>
    </row>
    <row r="34" ht="22.5" customHeight="1">
      <c r="A34" s="223">
        <f>B34*SIMPLvolumes!U39</f>
        <v>0</v>
      </c>
      <c r="B34" s="224">
        <f t="shared" si="2"/>
        <v>0</v>
      </c>
      <c r="C34" s="225" t="str">
        <f>SIMPLvolumes!C39</f>
        <v>3I</v>
      </c>
      <c r="D34" s="226" t="str">
        <f>IF(SIMPLvolumes!X39=0,"",SIMPLvolumes!X39)</f>
        <v/>
      </c>
      <c r="E34" s="227" t="str">
        <f>IF(SIMPLvolumes!Y39=0,"",SIMPLvolumes!Y39)</f>
        <v/>
      </c>
      <c r="F34" s="227" t="str">
        <f>IF(SIMPLvolumes!Z39=0,"",SIMPLvolumes!Z39)</f>
        <v/>
      </c>
      <c r="G34" s="227" t="str">
        <f>IF(SIMPLvolumes!AA39=0,"",SIMPLvolumes!AA39)</f>
        <v/>
      </c>
      <c r="H34" s="227" t="str">
        <f>IF(SIMPLvolumes!AB39=0,"",SIMPLvolumes!AB39)</f>
        <v/>
      </c>
      <c r="I34" s="227" t="str">
        <f>IF(SIMPLvolumes!AC39=0,"",SIMPLvolumes!AC39)</f>
        <v/>
      </c>
      <c r="J34" s="227" t="str">
        <f>IF(SIMPLvolumes!AD39=0,"",SIMPLvolumes!AD39)</f>
        <v/>
      </c>
      <c r="K34" s="227" t="str">
        <f>IF(SIMPLvolumes!AE39=0,"",SIMPLvolumes!AE39)</f>
        <v/>
      </c>
      <c r="L34" s="227" t="str">
        <f>IF(SIMPLvolumes!AF39=0,"",SIMPLvolumes!AF39)</f>
        <v/>
      </c>
      <c r="M34" s="227" t="str">
        <f>IF(SIMPLvolumes!AG39=0,"",SIMPLvolumes!AG39)</f>
        <v/>
      </c>
      <c r="N34" s="227" t="str">
        <f>IF(SIMPLvolumes!AH39=0,"",SIMPLvolumes!AH39)</f>
        <v/>
      </c>
      <c r="O34" s="227" t="str">
        <f>IF(SIMPLvolumes!AI39=0,"",SIMPLvolumes!AI39)</f>
        <v/>
      </c>
      <c r="P34" s="228"/>
      <c r="Q34" s="196"/>
      <c r="R34" s="196"/>
      <c r="S34" s="9"/>
      <c r="T34" s="9">
        <v>1.0</v>
      </c>
      <c r="U34" s="9" t="str">
        <f t="shared" si="7"/>
        <v/>
      </c>
      <c r="V34" s="199" t="str">
        <f t="shared" si="8"/>
        <v/>
      </c>
      <c r="W34" s="9"/>
      <c r="X34" s="9"/>
      <c r="Y34" s="9"/>
      <c r="Z34" s="9"/>
    </row>
    <row r="35" ht="22.5" customHeight="1">
      <c r="A35" s="223">
        <f>B35*SIMPLvolumes!U40</f>
        <v>0</v>
      </c>
      <c r="B35" s="224">
        <f t="shared" si="2"/>
        <v>0</v>
      </c>
      <c r="C35" s="225" t="str">
        <f>SIMPLvolumes!C40</f>
        <v>3J</v>
      </c>
      <c r="D35" s="226" t="str">
        <f>IF(SIMPLvolumes!X40=0,"",SIMPLvolumes!X40)</f>
        <v/>
      </c>
      <c r="E35" s="227" t="str">
        <f>IF(SIMPLvolumes!Y40=0,"",SIMPLvolumes!Y40)</f>
        <v/>
      </c>
      <c r="F35" s="227" t="str">
        <f>IF(SIMPLvolumes!Z40=0,"",SIMPLvolumes!Z40)</f>
        <v/>
      </c>
      <c r="G35" s="227" t="str">
        <f>IF(SIMPLvolumes!AA40=0,"",SIMPLvolumes!AA40)</f>
        <v/>
      </c>
      <c r="H35" s="227" t="str">
        <f>IF(SIMPLvolumes!AB40=0,"",SIMPLvolumes!AB40)</f>
        <v/>
      </c>
      <c r="I35" s="227" t="str">
        <f>IF(SIMPLvolumes!AC40=0,"",SIMPLvolumes!AC40)</f>
        <v/>
      </c>
      <c r="J35" s="227" t="str">
        <f>IF(SIMPLvolumes!AD40=0,"",SIMPLvolumes!AD40)</f>
        <v/>
      </c>
      <c r="K35" s="227" t="str">
        <f>IF(SIMPLvolumes!AE40=0,"",SIMPLvolumes!AE40)</f>
        <v/>
      </c>
      <c r="L35" s="227" t="str">
        <f>IF(SIMPLvolumes!AF40=0,"",SIMPLvolumes!AF40)</f>
        <v/>
      </c>
      <c r="M35" s="227" t="str">
        <f>IF(SIMPLvolumes!AG40=0,"",SIMPLvolumes!AG40)</f>
        <v/>
      </c>
      <c r="N35" s="227" t="str">
        <f>IF(SIMPLvolumes!AH40=0,"",SIMPLvolumes!AH40)</f>
        <v/>
      </c>
      <c r="O35" s="227" t="str">
        <f>IF(SIMPLvolumes!AI40=0,"",SIMPLvolumes!AI40)</f>
        <v/>
      </c>
      <c r="P35" s="228"/>
      <c r="Q35" s="196"/>
      <c r="R35" s="196"/>
      <c r="S35" s="9"/>
      <c r="T35" s="9">
        <v>1.0</v>
      </c>
      <c r="U35" s="9" t="str">
        <f t="shared" si="7"/>
        <v/>
      </c>
      <c r="V35" s="199" t="str">
        <f t="shared" si="8"/>
        <v/>
      </c>
      <c r="W35" s="9"/>
      <c r="X35" s="9"/>
      <c r="Y35" s="9"/>
      <c r="Z35" s="9"/>
    </row>
    <row r="36" ht="22.5" customHeight="1">
      <c r="A36" s="223">
        <f>B36*SIMPLvolumes!U41</f>
        <v>0</v>
      </c>
      <c r="B36" s="224">
        <f t="shared" si="2"/>
        <v>0</v>
      </c>
      <c r="C36" s="225" t="str">
        <f>SIMPLvolumes!C41</f>
        <v>3K</v>
      </c>
      <c r="D36" s="226" t="str">
        <f>IF(SIMPLvolumes!X41=0,"",SIMPLvolumes!X41)</f>
        <v/>
      </c>
      <c r="E36" s="227" t="str">
        <f>IF(SIMPLvolumes!Y41=0,"",SIMPLvolumes!Y41)</f>
        <v/>
      </c>
      <c r="F36" s="227" t="str">
        <f>IF(SIMPLvolumes!Z41=0,"",SIMPLvolumes!Z41)</f>
        <v/>
      </c>
      <c r="G36" s="227" t="str">
        <f>IF(SIMPLvolumes!AA41=0,"",SIMPLvolumes!AA41)</f>
        <v/>
      </c>
      <c r="H36" s="227" t="str">
        <f>IF(SIMPLvolumes!AB41=0,"",SIMPLvolumes!AB41)</f>
        <v/>
      </c>
      <c r="I36" s="227" t="str">
        <f>IF(SIMPLvolumes!AC41=0,"",SIMPLvolumes!AC41)</f>
        <v/>
      </c>
      <c r="J36" s="227" t="str">
        <f>IF(SIMPLvolumes!AD41=0,"",SIMPLvolumes!AD41)</f>
        <v/>
      </c>
      <c r="K36" s="227" t="str">
        <f>IF(SIMPLvolumes!AE41=0,"",SIMPLvolumes!AE41)</f>
        <v/>
      </c>
      <c r="L36" s="227" t="str">
        <f>IF(SIMPLvolumes!AF41=0,"",SIMPLvolumes!AF41)</f>
        <v/>
      </c>
      <c r="M36" s="227" t="str">
        <f>IF(SIMPLvolumes!AG41=0,"",SIMPLvolumes!AG41)</f>
        <v/>
      </c>
      <c r="N36" s="227" t="str">
        <f>IF(SIMPLvolumes!AH41=0,"",SIMPLvolumes!AH41)</f>
        <v/>
      </c>
      <c r="O36" s="227" t="str">
        <f>IF(SIMPLvolumes!AI41=0,"",SIMPLvolumes!AI41)</f>
        <v/>
      </c>
      <c r="P36" s="228"/>
      <c r="Q36" s="196"/>
      <c r="R36" s="196"/>
      <c r="S36" s="9"/>
      <c r="T36" s="9">
        <v>1.0</v>
      </c>
      <c r="U36" s="9" t="str">
        <f t="shared" si="7"/>
        <v/>
      </c>
      <c r="V36" s="199" t="str">
        <f t="shared" si="8"/>
        <v/>
      </c>
      <c r="W36" s="9"/>
      <c r="X36" s="9"/>
      <c r="Y36" s="9"/>
      <c r="Z36" s="9"/>
    </row>
    <row r="37" ht="22.5" customHeight="1">
      <c r="A37" s="223">
        <f>B37*SIMPLvolumes!U42</f>
        <v>0</v>
      </c>
      <c r="B37" s="224">
        <f t="shared" si="2"/>
        <v>0</v>
      </c>
      <c r="C37" s="225" t="str">
        <f>SIMPLvolumes!C42</f>
        <v>3L</v>
      </c>
      <c r="D37" s="226" t="str">
        <f>IF(SIMPLvolumes!X42=0,"",SIMPLvolumes!X42)</f>
        <v/>
      </c>
      <c r="E37" s="227" t="str">
        <f>IF(SIMPLvolumes!Y42=0,"",SIMPLvolumes!Y42)</f>
        <v/>
      </c>
      <c r="F37" s="227" t="str">
        <f>IF(SIMPLvolumes!Z42=0,"",SIMPLvolumes!Z42)</f>
        <v/>
      </c>
      <c r="G37" s="227" t="str">
        <f>IF(SIMPLvolumes!AA42=0,"",SIMPLvolumes!AA42)</f>
        <v/>
      </c>
      <c r="H37" s="227" t="str">
        <f>IF(SIMPLvolumes!AB42=0,"",SIMPLvolumes!AB42)</f>
        <v/>
      </c>
      <c r="I37" s="227" t="str">
        <f>IF(SIMPLvolumes!AC42=0,"",SIMPLvolumes!AC42)</f>
        <v/>
      </c>
      <c r="J37" s="227" t="str">
        <f>IF(SIMPLvolumes!AD42=0,"",SIMPLvolumes!AD42)</f>
        <v/>
      </c>
      <c r="K37" s="227" t="str">
        <f>IF(SIMPLvolumes!AE42=0,"",SIMPLvolumes!AE42)</f>
        <v/>
      </c>
      <c r="L37" s="227" t="str">
        <f>IF(SIMPLvolumes!AF42=0,"",SIMPLvolumes!AF42)</f>
        <v/>
      </c>
      <c r="M37" s="227" t="str">
        <f>IF(SIMPLvolumes!AG42=0,"",SIMPLvolumes!AG42)</f>
        <v/>
      </c>
      <c r="N37" s="227" t="str">
        <f>IF(SIMPLvolumes!AH42=0,"",SIMPLvolumes!AH42)</f>
        <v/>
      </c>
      <c r="O37" s="227" t="str">
        <f>IF(SIMPLvolumes!AI42=0,"",SIMPLvolumes!AI42)</f>
        <v/>
      </c>
      <c r="P37" s="228"/>
      <c r="Q37" s="196"/>
      <c r="R37" s="196"/>
      <c r="S37" s="9"/>
      <c r="T37" s="9">
        <v>1.0</v>
      </c>
      <c r="U37" s="9" t="str">
        <f t="shared" si="7"/>
        <v/>
      </c>
      <c r="V37" s="199" t="str">
        <f t="shared" si="8"/>
        <v/>
      </c>
      <c r="W37" s="9"/>
      <c r="X37" s="9"/>
      <c r="Y37" s="9"/>
      <c r="Z37" s="9"/>
    </row>
    <row r="38" ht="22.5" customHeight="1">
      <c r="A38" s="223">
        <f>B38*SIMPLvolumes!U43</f>
        <v>0</v>
      </c>
      <c r="B38" s="224">
        <f t="shared" si="2"/>
        <v>0</v>
      </c>
      <c r="C38" s="225" t="str">
        <f>SIMPLvolumes!C43</f>
        <v>3M</v>
      </c>
      <c r="D38" s="226" t="str">
        <f>IF(SIMPLvolumes!X43=0,"",SIMPLvolumes!X43)</f>
        <v/>
      </c>
      <c r="E38" s="227" t="str">
        <f>IF(SIMPLvolumes!Y43=0,"",SIMPLvolumes!Y43)</f>
        <v/>
      </c>
      <c r="F38" s="227" t="str">
        <f>IF(SIMPLvolumes!Z43=0,"",SIMPLvolumes!Z43)</f>
        <v/>
      </c>
      <c r="G38" s="227" t="str">
        <f>IF(SIMPLvolumes!AA43=0,"",SIMPLvolumes!AA43)</f>
        <v/>
      </c>
      <c r="H38" s="227" t="str">
        <f>IF(SIMPLvolumes!AB43=0,"",SIMPLvolumes!AB43)</f>
        <v/>
      </c>
      <c r="I38" s="227" t="str">
        <f>IF(SIMPLvolumes!AC43=0,"",SIMPLvolumes!AC43)</f>
        <v/>
      </c>
      <c r="J38" s="227" t="str">
        <f>IF(SIMPLvolumes!AD43=0,"",SIMPLvolumes!AD43)</f>
        <v/>
      </c>
      <c r="K38" s="227" t="str">
        <f>IF(SIMPLvolumes!AE43=0,"",SIMPLvolumes!AE43)</f>
        <v/>
      </c>
      <c r="L38" s="227" t="str">
        <f>IF(SIMPLvolumes!AF43=0,"",SIMPLvolumes!AF43)</f>
        <v/>
      </c>
      <c r="M38" s="227" t="str">
        <f>IF(SIMPLvolumes!AG43=0,"",SIMPLvolumes!AG43)</f>
        <v/>
      </c>
      <c r="N38" s="227" t="str">
        <f>IF(SIMPLvolumes!AH43=0,"",SIMPLvolumes!AH43)</f>
        <v/>
      </c>
      <c r="O38" s="227" t="str">
        <f>IF(SIMPLvolumes!AI43=0,"",SIMPLvolumes!AI43)</f>
        <v/>
      </c>
      <c r="P38" s="228"/>
      <c r="Q38" s="196"/>
      <c r="R38" s="196"/>
      <c r="S38" s="9"/>
      <c r="T38" s="9">
        <v>1.0</v>
      </c>
      <c r="U38" s="9" t="str">
        <f t="shared" si="7"/>
        <v/>
      </c>
      <c r="V38" s="199" t="str">
        <f t="shared" si="8"/>
        <v/>
      </c>
      <c r="W38" s="9"/>
      <c r="X38" s="9"/>
      <c r="Y38" s="9"/>
      <c r="Z38" s="9"/>
    </row>
    <row r="39" ht="22.5" customHeight="1">
      <c r="A39" s="223">
        <f>B39*SIMPLvolumes!U44</f>
        <v>0</v>
      </c>
      <c r="B39" s="224">
        <f t="shared" si="2"/>
        <v>0</v>
      </c>
      <c r="C39" s="225" t="str">
        <f>SIMPLvolumes!C44</f>
        <v>3N</v>
      </c>
      <c r="D39" s="226" t="str">
        <f>IF(SIMPLvolumes!X44=0,"",SIMPLvolumes!X44)</f>
        <v/>
      </c>
      <c r="E39" s="227" t="str">
        <f>IF(SIMPLvolumes!Y44=0,"",SIMPLvolumes!Y44)</f>
        <v/>
      </c>
      <c r="F39" s="227" t="str">
        <f>IF(SIMPLvolumes!Z44=0,"",SIMPLvolumes!Z44)</f>
        <v/>
      </c>
      <c r="G39" s="227" t="str">
        <f>IF(SIMPLvolumes!AA44=0,"",SIMPLvolumes!AA44)</f>
        <v/>
      </c>
      <c r="H39" s="227" t="str">
        <f>IF(SIMPLvolumes!AB44=0,"",SIMPLvolumes!AB44)</f>
        <v/>
      </c>
      <c r="I39" s="227" t="str">
        <f>IF(SIMPLvolumes!AC44=0,"",SIMPLvolumes!AC44)</f>
        <v/>
      </c>
      <c r="J39" s="227" t="str">
        <f>IF(SIMPLvolumes!AD44=0,"",SIMPLvolumes!AD44)</f>
        <v/>
      </c>
      <c r="K39" s="227" t="str">
        <f>IF(SIMPLvolumes!AE44=0,"",SIMPLvolumes!AE44)</f>
        <v/>
      </c>
      <c r="L39" s="227" t="str">
        <f>IF(SIMPLvolumes!AF44=0,"",SIMPLvolumes!AF44)</f>
        <v/>
      </c>
      <c r="M39" s="227" t="str">
        <f>IF(SIMPLvolumes!AG44=0,"",SIMPLvolumes!AG44)</f>
        <v/>
      </c>
      <c r="N39" s="227" t="str">
        <f>IF(SIMPLvolumes!AH44=0,"",SIMPLvolumes!AH44)</f>
        <v/>
      </c>
      <c r="O39" s="227" t="str">
        <f>IF(SIMPLvolumes!AI44=0,"",SIMPLvolumes!AI44)</f>
        <v/>
      </c>
      <c r="P39" s="228"/>
      <c r="Q39" s="196"/>
      <c r="R39" s="196"/>
      <c r="S39" s="9"/>
      <c r="T39" s="9">
        <v>1.0</v>
      </c>
      <c r="U39" s="9" t="str">
        <f t="shared" si="7"/>
        <v/>
      </c>
      <c r="V39" s="199" t="str">
        <f t="shared" si="8"/>
        <v/>
      </c>
      <c r="W39" s="9"/>
      <c r="X39" s="9"/>
      <c r="Y39" s="9"/>
      <c r="Z39" s="9"/>
    </row>
    <row r="40" ht="22.5" customHeight="1">
      <c r="A40" s="223">
        <f>B40*SIMPLvolumes!U45</f>
        <v>0</v>
      </c>
      <c r="B40" s="224">
        <f t="shared" si="2"/>
        <v>0</v>
      </c>
      <c r="C40" s="225" t="str">
        <f>SIMPLvolumes!C45</f>
        <v>3O</v>
      </c>
      <c r="D40" s="226" t="str">
        <f>IF(SIMPLvolumes!X45=0,"",SIMPLvolumes!X45)</f>
        <v/>
      </c>
      <c r="E40" s="227" t="str">
        <f>IF(SIMPLvolumes!Y45=0,"",SIMPLvolumes!Y45)</f>
        <v/>
      </c>
      <c r="F40" s="227" t="str">
        <f>IF(SIMPLvolumes!Z45=0,"",SIMPLvolumes!Z45)</f>
        <v/>
      </c>
      <c r="G40" s="227" t="str">
        <f>IF(SIMPLvolumes!AA45=0,"",SIMPLvolumes!AA45)</f>
        <v/>
      </c>
      <c r="H40" s="227" t="str">
        <f>IF(SIMPLvolumes!AB45=0,"",SIMPLvolumes!AB45)</f>
        <v/>
      </c>
      <c r="I40" s="227" t="str">
        <f>IF(SIMPLvolumes!AC45=0,"",SIMPLvolumes!AC45)</f>
        <v/>
      </c>
      <c r="J40" s="227" t="str">
        <f>IF(SIMPLvolumes!AD45=0,"",SIMPLvolumes!AD45)</f>
        <v/>
      </c>
      <c r="K40" s="227" t="str">
        <f>IF(SIMPLvolumes!AE45=0,"",SIMPLvolumes!AE45)</f>
        <v/>
      </c>
      <c r="L40" s="227" t="str">
        <f>IF(SIMPLvolumes!AF45=0,"",SIMPLvolumes!AF45)</f>
        <v/>
      </c>
      <c r="M40" s="227" t="str">
        <f>IF(SIMPLvolumes!AG45=0,"",SIMPLvolumes!AG45)</f>
        <v/>
      </c>
      <c r="N40" s="227" t="str">
        <f>IF(SIMPLvolumes!AH45=0,"",SIMPLvolumes!AH45)</f>
        <v/>
      </c>
      <c r="O40" s="227" t="str">
        <f>IF(SIMPLvolumes!AI45=0,"",SIMPLvolumes!AI45)</f>
        <v/>
      </c>
      <c r="P40" s="228"/>
      <c r="Q40" s="196"/>
      <c r="R40" s="196"/>
      <c r="S40" s="9"/>
      <c r="T40" s="9">
        <v>1.0</v>
      </c>
      <c r="U40" s="9" t="str">
        <f t="shared" si="7"/>
        <v/>
      </c>
      <c r="V40" s="199" t="str">
        <f t="shared" si="8"/>
        <v/>
      </c>
      <c r="W40" s="9"/>
      <c r="X40" s="9"/>
      <c r="Y40" s="9"/>
      <c r="Z40" s="9"/>
    </row>
    <row r="41" ht="22.5" customHeight="1">
      <c r="A41" s="223">
        <f>B41*SIMPLvolumes!U46</f>
        <v>0</v>
      </c>
      <c r="B41" s="224">
        <f t="shared" si="2"/>
        <v>0</v>
      </c>
      <c r="C41" s="225" t="str">
        <f>SIMPLvolumes!C46</f>
        <v>3P</v>
      </c>
      <c r="D41" s="226" t="str">
        <f>IF(SIMPLvolumes!X46=0,"",SIMPLvolumes!X46)</f>
        <v/>
      </c>
      <c r="E41" s="227" t="str">
        <f>IF(SIMPLvolumes!Y46=0,"",SIMPLvolumes!Y46)</f>
        <v/>
      </c>
      <c r="F41" s="227" t="str">
        <f>IF(SIMPLvolumes!Z46=0,"",SIMPLvolumes!Z46)</f>
        <v/>
      </c>
      <c r="G41" s="227" t="str">
        <f>IF(SIMPLvolumes!AA46=0,"",SIMPLvolumes!AA46)</f>
        <v/>
      </c>
      <c r="H41" s="227" t="str">
        <f>IF(SIMPLvolumes!AB46=0,"",SIMPLvolumes!AB46)</f>
        <v/>
      </c>
      <c r="I41" s="227" t="str">
        <f>IF(SIMPLvolumes!AC46=0,"",SIMPLvolumes!AC46)</f>
        <v/>
      </c>
      <c r="J41" s="227" t="str">
        <f>IF(SIMPLvolumes!AD46=0,"",SIMPLvolumes!AD46)</f>
        <v/>
      </c>
      <c r="K41" s="227" t="str">
        <f>IF(SIMPLvolumes!AE46=0,"",SIMPLvolumes!AE46)</f>
        <v/>
      </c>
      <c r="L41" s="227" t="str">
        <f>IF(SIMPLvolumes!AF46=0,"",SIMPLvolumes!AF46)</f>
        <v/>
      </c>
      <c r="M41" s="227" t="str">
        <f>IF(SIMPLvolumes!AG46=0,"",SIMPLvolumes!AG46)</f>
        <v/>
      </c>
      <c r="N41" s="227" t="str">
        <f>IF(SIMPLvolumes!AH46=0,"",SIMPLvolumes!AH46)</f>
        <v/>
      </c>
      <c r="O41" s="227" t="str">
        <f>IF(SIMPLvolumes!AI46=0,"",SIMPLvolumes!AI46)</f>
        <v/>
      </c>
      <c r="P41" s="228"/>
      <c r="Q41" s="196"/>
      <c r="R41" s="196"/>
      <c r="S41" s="9"/>
      <c r="T41" s="9">
        <v>1.0</v>
      </c>
      <c r="U41" s="9" t="str">
        <f t="shared" si="7"/>
        <v/>
      </c>
      <c r="V41" s="199" t="str">
        <f t="shared" si="8"/>
        <v/>
      </c>
      <c r="W41" s="9"/>
      <c r="X41" s="9"/>
      <c r="Y41" s="9"/>
      <c r="Z41" s="9"/>
    </row>
    <row r="42" ht="22.5" customHeight="1">
      <c r="A42" s="223">
        <f>B42*SIMPLvolumes!U30</f>
        <v>0</v>
      </c>
      <c r="B42" s="224">
        <f t="shared" si="2"/>
        <v>0</v>
      </c>
      <c r="C42" s="225" t="str">
        <f>SIMPLvolumes!C30</f>
        <v>3R</v>
      </c>
      <c r="D42" s="226" t="str">
        <f>IF(SIMPLvolumes!X30=0,"",SIMPLvolumes!X30)</f>
        <v/>
      </c>
      <c r="E42" s="227" t="str">
        <f>IF(SIMPLvolumes!Y30=0,"",SIMPLvolumes!Y30)</f>
        <v/>
      </c>
      <c r="F42" s="227" t="str">
        <f>IF(SIMPLvolumes!Z30=0,"",SIMPLvolumes!Z30)</f>
        <v/>
      </c>
      <c r="G42" s="227" t="str">
        <f>IF(SIMPLvolumes!AA30=0,"",SIMPLvolumes!AA30)</f>
        <v/>
      </c>
      <c r="H42" s="227" t="str">
        <f>IF(SIMPLvolumes!AB30=0,"",SIMPLvolumes!AB30)</f>
        <v/>
      </c>
      <c r="I42" s="227" t="str">
        <f>IF(SIMPLvolumes!AC30=0,"",SIMPLvolumes!AC30)</f>
        <v/>
      </c>
      <c r="J42" s="227" t="str">
        <f>IF(SIMPLvolumes!AD30=0,"",SIMPLvolumes!AD30)</f>
        <v/>
      </c>
      <c r="K42" s="227" t="str">
        <f>IF(SIMPLvolumes!AE30=0,"",SIMPLvolumes!AE30)</f>
        <v/>
      </c>
      <c r="L42" s="227" t="str">
        <f>IF(SIMPLvolumes!AF30=0,"",SIMPLvolumes!AF30)</f>
        <v/>
      </c>
      <c r="M42" s="227" t="str">
        <f>IF(SIMPLvolumes!AG30=0,"",SIMPLvolumes!AG30)</f>
        <v/>
      </c>
      <c r="N42" s="227" t="str">
        <f>IF(SIMPLvolumes!AH30=0,"",SIMPLvolumes!AH30)</f>
        <v/>
      </c>
      <c r="O42" s="227" t="str">
        <f>IF(SIMPLvolumes!AI30=0,"",SIMPLvolumes!AI30)</f>
        <v/>
      </c>
      <c r="P42" s="228"/>
      <c r="Q42" s="196"/>
      <c r="R42" s="196"/>
      <c r="S42" s="9"/>
      <c r="T42" s="9"/>
      <c r="U42" s="9"/>
      <c r="V42" s="199"/>
      <c r="W42" s="9"/>
      <c r="X42" s="9"/>
      <c r="Y42" s="9"/>
      <c r="Z42" s="9"/>
    </row>
    <row r="43" ht="22.5" customHeight="1">
      <c r="A43" s="223">
        <f>B43*SIMPLvolumes!U47</f>
        <v>0</v>
      </c>
      <c r="B43" s="224">
        <f t="shared" si="2"/>
        <v>0</v>
      </c>
      <c r="C43" s="225" t="str">
        <f>SIMPLvolumes!C47</f>
        <v/>
      </c>
      <c r="D43" s="226" t="str">
        <f>IF(SIMPLvolumes!X47=0,"",SIMPLvolumes!X47)</f>
        <v/>
      </c>
      <c r="E43" s="227" t="str">
        <f>IF(SIMPLvolumes!Y47=0,"",SIMPLvolumes!Y47)</f>
        <v/>
      </c>
      <c r="F43" s="227" t="str">
        <f>IF(SIMPLvolumes!Z47=0,"",SIMPLvolumes!Z47)</f>
        <v/>
      </c>
      <c r="G43" s="227" t="str">
        <f>IF(SIMPLvolumes!AA47=0,"",SIMPLvolumes!AA47)</f>
        <v/>
      </c>
      <c r="H43" s="227" t="str">
        <f>IF(SIMPLvolumes!AB47=0,"",SIMPLvolumes!AB47)</f>
        <v/>
      </c>
      <c r="I43" s="227" t="str">
        <f>IF(SIMPLvolumes!AC47=0,"",SIMPLvolumes!AC47)</f>
        <v/>
      </c>
      <c r="J43" s="227" t="str">
        <f>IF(SIMPLvolumes!AD47=0,"",SIMPLvolumes!AD47)</f>
        <v/>
      </c>
      <c r="K43" s="227" t="str">
        <f>IF(SIMPLvolumes!AE47=0,"",SIMPLvolumes!AE47)</f>
        <v/>
      </c>
      <c r="L43" s="227" t="str">
        <f>IF(SIMPLvolumes!AF47=0,"",SIMPLvolumes!AF47)</f>
        <v/>
      </c>
      <c r="M43" s="227" t="str">
        <f>IF(SIMPLvolumes!AG47=0,"",SIMPLvolumes!AG47)</f>
        <v/>
      </c>
      <c r="N43" s="227" t="str">
        <f>IF(SIMPLvolumes!AH47=0,"",SIMPLvolumes!AH47)</f>
        <v/>
      </c>
      <c r="O43" s="227" t="str">
        <f>IF(SIMPLvolumes!AI47=0,"",SIMPLvolumes!AI47)</f>
        <v/>
      </c>
      <c r="P43" s="228"/>
      <c r="Q43" s="196"/>
      <c r="R43" s="196"/>
      <c r="S43" s="9"/>
      <c r="T43" s="9"/>
      <c r="U43" s="9" t="str">
        <f t="shared" ref="U43:U54" si="9">IF(T43=1,REPT(""""&amp;C43&amp;".dwg""",B43),"")</f>
        <v/>
      </c>
      <c r="V43" s="199" t="str">
        <f>CONCATENATE(V41,U43)</f>
        <v/>
      </c>
      <c r="W43" s="9"/>
      <c r="X43" s="9"/>
      <c r="Y43" s="9"/>
      <c r="Z43" s="9"/>
    </row>
    <row r="44" ht="22.5" customHeight="1">
      <c r="A44" s="223">
        <f>B44*SIMPLvolumes!U49</f>
        <v>0</v>
      </c>
      <c r="B44" s="224">
        <f t="shared" si="2"/>
        <v>0</v>
      </c>
      <c r="C44" s="225" t="str">
        <f>SIMPLvolumes!C49</f>
        <v>4A</v>
      </c>
      <c r="D44" s="226" t="str">
        <f>IF(SIMPLvolumes!X49=0,"",SIMPLvolumes!X49)</f>
        <v/>
      </c>
      <c r="E44" s="227" t="str">
        <f>IF(SIMPLvolumes!Y49=0,"",SIMPLvolumes!Y49)</f>
        <v/>
      </c>
      <c r="F44" s="227" t="str">
        <f>IF(SIMPLvolumes!Z49=0,"",SIMPLvolumes!Z49)</f>
        <v/>
      </c>
      <c r="G44" s="227" t="str">
        <f>IF(SIMPLvolumes!AA49=0,"",SIMPLvolumes!AA49)</f>
        <v/>
      </c>
      <c r="H44" s="227" t="str">
        <f>IF(SIMPLvolumes!AB49=0,"",SIMPLvolumes!AB49)</f>
        <v/>
      </c>
      <c r="I44" s="227" t="str">
        <f>IF(SIMPLvolumes!AC49=0,"",SIMPLvolumes!AC49)</f>
        <v/>
      </c>
      <c r="J44" s="227" t="str">
        <f>IF(SIMPLvolumes!AD49=0,"",SIMPLvolumes!AD49)</f>
        <v/>
      </c>
      <c r="K44" s="227" t="str">
        <f>IF(SIMPLvolumes!AE49=0,"",SIMPLvolumes!AE49)</f>
        <v/>
      </c>
      <c r="L44" s="227" t="str">
        <f>IF(SIMPLvolumes!AF49=0,"",SIMPLvolumes!AF49)</f>
        <v/>
      </c>
      <c r="M44" s="227" t="str">
        <f>IF(SIMPLvolumes!AG49=0,"",SIMPLvolumes!AG49)</f>
        <v/>
      </c>
      <c r="N44" s="227" t="str">
        <f>IF(SIMPLvolumes!AH49=0,"",SIMPLvolumes!AH49)</f>
        <v/>
      </c>
      <c r="O44" s="227" t="str">
        <f>IF(SIMPLvolumes!AI49=0,"",SIMPLvolumes!AI49)</f>
        <v/>
      </c>
      <c r="P44" s="228"/>
      <c r="Q44" s="196"/>
      <c r="R44" s="196"/>
      <c r="S44" s="9"/>
      <c r="T44" s="9">
        <v>1.0</v>
      </c>
      <c r="U44" s="9" t="str">
        <f t="shared" si="9"/>
        <v/>
      </c>
      <c r="V44" s="199" t="str">
        <f t="shared" ref="V44:V49" si="10">CONCATENATE(V43,U44)</f>
        <v/>
      </c>
      <c r="W44" s="9"/>
      <c r="X44" s="9"/>
      <c r="Y44" s="9"/>
      <c r="Z44" s="9"/>
    </row>
    <row r="45" ht="22.5" customHeight="1">
      <c r="A45" s="223">
        <f>B45*SIMPLvolumes!U50</f>
        <v>0</v>
      </c>
      <c r="B45" s="224">
        <f t="shared" si="2"/>
        <v>0</v>
      </c>
      <c r="C45" s="225" t="str">
        <f>SIMPLvolumes!C50</f>
        <v>4B</v>
      </c>
      <c r="D45" s="226" t="str">
        <f>IF(SIMPLvolumes!X50=0,"",SIMPLvolumes!X50)</f>
        <v/>
      </c>
      <c r="E45" s="227" t="str">
        <f>IF(SIMPLvolumes!Y50=0,"",SIMPLvolumes!Y50)</f>
        <v/>
      </c>
      <c r="F45" s="227" t="str">
        <f>IF(SIMPLvolumes!Z50=0,"",SIMPLvolumes!Z50)</f>
        <v/>
      </c>
      <c r="G45" s="227" t="str">
        <f>IF(SIMPLvolumes!AA50=0,"",SIMPLvolumes!AA50)</f>
        <v/>
      </c>
      <c r="H45" s="227" t="str">
        <f>IF(SIMPLvolumes!AB50=0,"",SIMPLvolumes!AB50)</f>
        <v/>
      </c>
      <c r="I45" s="227" t="str">
        <f>IF(SIMPLvolumes!AC50=0,"",SIMPLvolumes!AC50)</f>
        <v/>
      </c>
      <c r="J45" s="227" t="str">
        <f>IF(SIMPLvolumes!AD50=0,"",SIMPLvolumes!AD50)</f>
        <v/>
      </c>
      <c r="K45" s="227" t="str">
        <f>IF(SIMPLvolumes!AE50=0,"",SIMPLvolumes!AE50)</f>
        <v/>
      </c>
      <c r="L45" s="227" t="str">
        <f>IF(SIMPLvolumes!AF50=0,"",SIMPLvolumes!AF50)</f>
        <v/>
      </c>
      <c r="M45" s="227" t="str">
        <f>IF(SIMPLvolumes!AG50=0,"",SIMPLvolumes!AG50)</f>
        <v/>
      </c>
      <c r="N45" s="227" t="str">
        <f>IF(SIMPLvolumes!AH50=0,"",SIMPLvolumes!AH50)</f>
        <v/>
      </c>
      <c r="O45" s="227" t="str">
        <f>IF(SIMPLvolumes!AI50=0,"",SIMPLvolumes!AI50)</f>
        <v/>
      </c>
      <c r="P45" s="228"/>
      <c r="Q45" s="196"/>
      <c r="R45" s="196"/>
      <c r="S45" s="9"/>
      <c r="T45" s="9">
        <v>1.0</v>
      </c>
      <c r="U45" s="9" t="str">
        <f t="shared" si="9"/>
        <v/>
      </c>
      <c r="V45" s="199" t="str">
        <f t="shared" si="10"/>
        <v/>
      </c>
      <c r="W45" s="9"/>
      <c r="X45" s="9"/>
      <c r="Y45" s="9"/>
      <c r="Z45" s="9"/>
    </row>
    <row r="46" ht="22.5" customHeight="1">
      <c r="A46" s="223">
        <f>B46*SIMPLvolumes!U51</f>
        <v>0</v>
      </c>
      <c r="B46" s="224">
        <f t="shared" si="2"/>
        <v>0</v>
      </c>
      <c r="C46" s="225" t="str">
        <f>SIMPLvolumes!C51</f>
        <v>4C</v>
      </c>
      <c r="D46" s="226" t="str">
        <f>IF(SIMPLvolumes!X51=0,"",SIMPLvolumes!X51)</f>
        <v/>
      </c>
      <c r="E46" s="227" t="str">
        <f>IF(SIMPLvolumes!Y51=0,"",SIMPLvolumes!Y51)</f>
        <v/>
      </c>
      <c r="F46" s="227" t="str">
        <f>IF(SIMPLvolumes!Z51=0,"",SIMPLvolumes!Z51)</f>
        <v/>
      </c>
      <c r="G46" s="227" t="str">
        <f>IF(SIMPLvolumes!AA51=0,"",SIMPLvolumes!AA51)</f>
        <v/>
      </c>
      <c r="H46" s="227" t="str">
        <f>IF(SIMPLvolumes!AB51=0,"",SIMPLvolumes!AB51)</f>
        <v/>
      </c>
      <c r="I46" s="227" t="str">
        <f>IF(SIMPLvolumes!AC51=0,"",SIMPLvolumes!AC51)</f>
        <v/>
      </c>
      <c r="J46" s="227" t="str">
        <f>IF(SIMPLvolumes!AD51=0,"",SIMPLvolumes!AD51)</f>
        <v/>
      </c>
      <c r="K46" s="227" t="str">
        <f>IF(SIMPLvolumes!AE51=0,"",SIMPLvolumes!AE51)</f>
        <v/>
      </c>
      <c r="L46" s="227" t="str">
        <f>IF(SIMPLvolumes!AF51=0,"",SIMPLvolumes!AF51)</f>
        <v/>
      </c>
      <c r="M46" s="227" t="str">
        <f>IF(SIMPLvolumes!AG51=0,"",SIMPLvolumes!AG51)</f>
        <v/>
      </c>
      <c r="N46" s="227" t="str">
        <f>IF(SIMPLvolumes!AH51=0,"",SIMPLvolumes!AH51)</f>
        <v/>
      </c>
      <c r="O46" s="227" t="str">
        <f>IF(SIMPLvolumes!AI51=0,"",SIMPLvolumes!AI51)</f>
        <v/>
      </c>
      <c r="P46" s="228"/>
      <c r="Q46" s="196"/>
      <c r="R46" s="196"/>
      <c r="S46" s="9"/>
      <c r="T46" s="9">
        <v>1.0</v>
      </c>
      <c r="U46" s="9" t="str">
        <f t="shared" si="9"/>
        <v/>
      </c>
      <c r="V46" s="199" t="str">
        <f t="shared" si="10"/>
        <v/>
      </c>
      <c r="W46" s="9"/>
      <c r="X46" s="9"/>
      <c r="Y46" s="9"/>
      <c r="Z46" s="9"/>
    </row>
    <row r="47" ht="22.5" customHeight="1">
      <c r="A47" s="223">
        <f>B47*SIMPLvolumes!U52</f>
        <v>0</v>
      </c>
      <c r="B47" s="224">
        <f t="shared" si="2"/>
        <v>0</v>
      </c>
      <c r="C47" s="225" t="str">
        <f>SIMPLvolumes!C52</f>
        <v>4D</v>
      </c>
      <c r="D47" s="226" t="str">
        <f>IF(SIMPLvolumes!X52=0,"",SIMPLvolumes!X52)</f>
        <v/>
      </c>
      <c r="E47" s="227" t="str">
        <f>IF(SIMPLvolumes!Y52=0,"",SIMPLvolumes!Y52)</f>
        <v/>
      </c>
      <c r="F47" s="227" t="str">
        <f>IF(SIMPLvolumes!Z52=0,"",SIMPLvolumes!Z52)</f>
        <v/>
      </c>
      <c r="G47" s="227" t="str">
        <f>IF(SIMPLvolumes!AA52=0,"",SIMPLvolumes!AA52)</f>
        <v/>
      </c>
      <c r="H47" s="227" t="str">
        <f>IF(SIMPLvolumes!AB52=0,"",SIMPLvolumes!AB52)</f>
        <v/>
      </c>
      <c r="I47" s="227" t="str">
        <f>IF(SIMPLvolumes!AC52=0,"",SIMPLvolumes!AC52)</f>
        <v/>
      </c>
      <c r="J47" s="227" t="str">
        <f>IF(SIMPLvolumes!AD52=0,"",SIMPLvolumes!AD52)</f>
        <v/>
      </c>
      <c r="K47" s="227" t="str">
        <f>IF(SIMPLvolumes!AE52=0,"",SIMPLvolumes!AE52)</f>
        <v/>
      </c>
      <c r="L47" s="227" t="str">
        <f>IF(SIMPLvolumes!AF52=0,"",SIMPLvolumes!AF52)</f>
        <v/>
      </c>
      <c r="M47" s="227" t="str">
        <f>IF(SIMPLvolumes!AG52=0,"",SIMPLvolumes!AG52)</f>
        <v/>
      </c>
      <c r="N47" s="227" t="str">
        <f>IF(SIMPLvolumes!AH52=0,"",SIMPLvolumes!AH52)</f>
        <v/>
      </c>
      <c r="O47" s="227" t="str">
        <f>IF(SIMPLvolumes!AI52=0,"",SIMPLvolumes!AI52)</f>
        <v/>
      </c>
      <c r="P47" s="228"/>
      <c r="Q47" s="196"/>
      <c r="R47" s="196"/>
      <c r="S47" s="9"/>
      <c r="T47" s="9">
        <v>1.0</v>
      </c>
      <c r="U47" s="9" t="str">
        <f t="shared" si="9"/>
        <v/>
      </c>
      <c r="V47" s="199" t="str">
        <f t="shared" si="10"/>
        <v/>
      </c>
      <c r="W47" s="9"/>
      <c r="X47" s="9"/>
      <c r="Y47" s="9"/>
      <c r="Z47" s="9"/>
    </row>
    <row r="48" ht="22.5" customHeight="1">
      <c r="A48" s="223">
        <f>B48*SIMPLvolumes!U53</f>
        <v>0</v>
      </c>
      <c r="B48" s="224">
        <f t="shared" si="2"/>
        <v>0</v>
      </c>
      <c r="C48" s="225" t="str">
        <f>SIMPLvolumes!C53</f>
        <v>4E</v>
      </c>
      <c r="D48" s="226" t="str">
        <f>IF(SIMPLvolumes!X53=0,"",SIMPLvolumes!X53)</f>
        <v/>
      </c>
      <c r="E48" s="227" t="str">
        <f>IF(SIMPLvolumes!Y53=0,"",SIMPLvolumes!Y53)</f>
        <v/>
      </c>
      <c r="F48" s="227" t="str">
        <f>IF(SIMPLvolumes!Z53=0,"",SIMPLvolumes!Z53)</f>
        <v/>
      </c>
      <c r="G48" s="227" t="str">
        <f>IF(SIMPLvolumes!AA53=0,"",SIMPLvolumes!AA53)</f>
        <v/>
      </c>
      <c r="H48" s="227" t="str">
        <f>IF(SIMPLvolumes!AB53=0,"",SIMPLvolumes!AB53)</f>
        <v/>
      </c>
      <c r="I48" s="227" t="str">
        <f>IF(SIMPLvolumes!AC53=0,"",SIMPLvolumes!AC53)</f>
        <v/>
      </c>
      <c r="J48" s="227" t="str">
        <f>IF(SIMPLvolumes!AD53=0,"",SIMPLvolumes!AD53)</f>
        <v/>
      </c>
      <c r="K48" s="227" t="str">
        <f>IF(SIMPLvolumes!AE53=0,"",SIMPLvolumes!AE53)</f>
        <v/>
      </c>
      <c r="L48" s="227" t="str">
        <f>IF(SIMPLvolumes!AF53=0,"",SIMPLvolumes!AF53)</f>
        <v/>
      </c>
      <c r="M48" s="227" t="str">
        <f>IF(SIMPLvolumes!AG53=0,"",SIMPLvolumes!AG53)</f>
        <v/>
      </c>
      <c r="N48" s="227" t="str">
        <f>IF(SIMPLvolumes!AH53=0,"",SIMPLvolumes!AH53)</f>
        <v/>
      </c>
      <c r="O48" s="227" t="str">
        <f>IF(SIMPLvolumes!AI53=0,"",SIMPLvolumes!AI53)</f>
        <v/>
      </c>
      <c r="P48" s="228"/>
      <c r="Q48" s="196"/>
      <c r="R48" s="196"/>
      <c r="S48" s="9"/>
      <c r="T48" s="9">
        <v>1.0</v>
      </c>
      <c r="U48" s="9" t="str">
        <f t="shared" si="9"/>
        <v/>
      </c>
      <c r="V48" s="199" t="str">
        <f t="shared" si="10"/>
        <v/>
      </c>
      <c r="W48" s="9"/>
      <c r="X48" s="9"/>
      <c r="Y48" s="9"/>
      <c r="Z48" s="9"/>
    </row>
    <row r="49" ht="22.5" customHeight="1">
      <c r="A49" s="223">
        <f>B49*SIMPLvolumes!U54</f>
        <v>0</v>
      </c>
      <c r="B49" s="224">
        <f t="shared" si="2"/>
        <v>0</v>
      </c>
      <c r="C49" s="225" t="str">
        <f>SIMPLvolumes!C54</f>
        <v>4F</v>
      </c>
      <c r="D49" s="226" t="str">
        <f>IF(SIMPLvolumes!X54=0,"",SIMPLvolumes!X54)</f>
        <v/>
      </c>
      <c r="E49" s="227" t="str">
        <f>IF(SIMPLvolumes!Y54=0,"",SIMPLvolumes!Y54)</f>
        <v/>
      </c>
      <c r="F49" s="227" t="str">
        <f>IF(SIMPLvolumes!Z54=0,"",SIMPLvolumes!Z54)</f>
        <v/>
      </c>
      <c r="G49" s="227" t="str">
        <f>IF(SIMPLvolumes!AA54=0,"",SIMPLvolumes!AA54)</f>
        <v/>
      </c>
      <c r="H49" s="227" t="str">
        <f>IF(SIMPLvolumes!AB54=0,"",SIMPLvolumes!AB54)</f>
        <v/>
      </c>
      <c r="I49" s="227" t="str">
        <f>IF(SIMPLvolumes!AC54=0,"",SIMPLvolumes!AC54)</f>
        <v/>
      </c>
      <c r="J49" s="227" t="str">
        <f>IF(SIMPLvolumes!AD54=0,"",SIMPLvolumes!AD54)</f>
        <v/>
      </c>
      <c r="K49" s="227" t="str">
        <f>IF(SIMPLvolumes!AE54=0,"",SIMPLvolumes!AE54)</f>
        <v/>
      </c>
      <c r="L49" s="227" t="str">
        <f>IF(SIMPLvolumes!AF54=0,"",SIMPLvolumes!AF54)</f>
        <v/>
      </c>
      <c r="M49" s="227" t="str">
        <f>IF(SIMPLvolumes!AG54=0,"",SIMPLvolumes!AG54)</f>
        <v/>
      </c>
      <c r="N49" s="227" t="str">
        <f>IF(SIMPLvolumes!AH54=0,"",SIMPLvolumes!AH54)</f>
        <v/>
      </c>
      <c r="O49" s="227" t="str">
        <f>IF(SIMPLvolumes!AI54=0,"",SIMPLvolumes!AI54)</f>
        <v/>
      </c>
      <c r="P49" s="228"/>
      <c r="Q49" s="196"/>
      <c r="R49" s="196"/>
      <c r="S49" s="9"/>
      <c r="T49" s="9">
        <v>1.0</v>
      </c>
      <c r="U49" s="9" t="str">
        <f t="shared" si="9"/>
        <v/>
      </c>
      <c r="V49" s="199" t="str">
        <f t="shared" si="10"/>
        <v/>
      </c>
      <c r="W49" s="9"/>
      <c r="X49" s="9"/>
      <c r="Y49" s="9"/>
      <c r="Z49" s="9"/>
    </row>
    <row r="50" ht="22.5" customHeight="1">
      <c r="A50" s="223">
        <f>B50*SIMPLvolumes!U55</f>
        <v>0</v>
      </c>
      <c r="B50" s="224">
        <f t="shared" si="2"/>
        <v>0</v>
      </c>
      <c r="C50" s="225" t="str">
        <f>SIMPLvolumes!C55</f>
        <v>4G</v>
      </c>
      <c r="D50" s="226" t="str">
        <f>IF(SIMPLvolumes!X55=0,"",SIMPLvolumes!X55)</f>
        <v/>
      </c>
      <c r="E50" s="227" t="str">
        <f>IF(SIMPLvolumes!Y55=0,"",SIMPLvolumes!Y55)</f>
        <v/>
      </c>
      <c r="F50" s="227" t="str">
        <f>IF(SIMPLvolumes!Z55=0,"",SIMPLvolumes!Z55)</f>
        <v/>
      </c>
      <c r="G50" s="227" t="str">
        <f>IF(SIMPLvolumes!AA55=0,"",SIMPLvolumes!AA55)</f>
        <v/>
      </c>
      <c r="H50" s="227" t="str">
        <f>IF(SIMPLvolumes!AB55=0,"",SIMPLvolumes!AB55)</f>
        <v/>
      </c>
      <c r="I50" s="227" t="str">
        <f>IF(SIMPLvolumes!AC55=0,"",SIMPLvolumes!AC55)</f>
        <v/>
      </c>
      <c r="J50" s="227" t="str">
        <f>IF(SIMPLvolumes!AD55=0,"",SIMPLvolumes!AD55)</f>
        <v/>
      </c>
      <c r="K50" s="227" t="str">
        <f>IF(SIMPLvolumes!AE55=0,"",SIMPLvolumes!AE55)</f>
        <v/>
      </c>
      <c r="L50" s="227" t="str">
        <f>IF(SIMPLvolumes!AF55=0,"",SIMPLvolumes!AF55)</f>
        <v/>
      </c>
      <c r="M50" s="227" t="str">
        <f>IF(SIMPLvolumes!AG55=0,"",SIMPLvolumes!AG55)</f>
        <v/>
      </c>
      <c r="N50" s="227" t="str">
        <f>IF(SIMPLvolumes!AH55=0,"",SIMPLvolumes!AH55)</f>
        <v/>
      </c>
      <c r="O50" s="227" t="str">
        <f>IF(SIMPLvolumes!AI55=0,"",SIMPLvolumes!AI55)</f>
        <v/>
      </c>
      <c r="P50" s="228"/>
      <c r="Q50" s="196"/>
      <c r="R50" s="196"/>
      <c r="S50" s="9"/>
      <c r="T50" s="9">
        <v>1.0</v>
      </c>
      <c r="U50" s="9" t="str">
        <f t="shared" si="9"/>
        <v/>
      </c>
      <c r="V50" s="199" t="str">
        <f>CONCATENATE(V53,U50)</f>
        <v>#REF!</v>
      </c>
      <c r="W50" s="9"/>
      <c r="X50" s="9"/>
      <c r="Y50" s="9"/>
      <c r="Z50" s="9"/>
    </row>
    <row r="51" ht="22.5" customHeight="1">
      <c r="A51" s="223">
        <f>B51*SIMPLvolumes!U56</f>
        <v>0</v>
      </c>
      <c r="B51" s="224">
        <f t="shared" si="2"/>
        <v>0</v>
      </c>
      <c r="C51" s="225" t="str">
        <f>SIMPLvolumes!C56</f>
        <v>4H</v>
      </c>
      <c r="D51" s="226" t="str">
        <f>IF(SIMPLvolumes!X56=0,"",SIMPLvolumes!X56)</f>
        <v/>
      </c>
      <c r="E51" s="227" t="str">
        <f>IF(SIMPLvolumes!Y56=0,"",SIMPLvolumes!Y56)</f>
        <v/>
      </c>
      <c r="F51" s="227" t="str">
        <f>IF(SIMPLvolumes!Z56=0,"",SIMPLvolumes!Z56)</f>
        <v/>
      </c>
      <c r="G51" s="227" t="str">
        <f>IF(SIMPLvolumes!AA56=0,"",SIMPLvolumes!AA56)</f>
        <v/>
      </c>
      <c r="H51" s="227" t="str">
        <f>IF(SIMPLvolumes!AB56=0,"",SIMPLvolumes!AB56)</f>
        <v/>
      </c>
      <c r="I51" s="227" t="str">
        <f>IF(SIMPLvolumes!AC56=0,"",SIMPLvolumes!AC56)</f>
        <v/>
      </c>
      <c r="J51" s="227" t="str">
        <f>IF(SIMPLvolumes!AD56=0,"",SIMPLvolumes!AD56)</f>
        <v/>
      </c>
      <c r="K51" s="227" t="str">
        <f>IF(SIMPLvolumes!AE56=0,"",SIMPLvolumes!AE56)</f>
        <v/>
      </c>
      <c r="L51" s="227" t="str">
        <f>IF(SIMPLvolumes!AF56=0,"",SIMPLvolumes!AF56)</f>
        <v/>
      </c>
      <c r="M51" s="227" t="str">
        <f>IF(SIMPLvolumes!AG56=0,"",SIMPLvolumes!AG56)</f>
        <v/>
      </c>
      <c r="N51" s="227" t="str">
        <f>IF(SIMPLvolumes!AH56=0,"",SIMPLvolumes!AH56)</f>
        <v/>
      </c>
      <c r="O51" s="227" t="str">
        <f>IF(SIMPLvolumes!AI56=0,"",SIMPLvolumes!AI56)</f>
        <v/>
      </c>
      <c r="P51" s="228"/>
      <c r="Q51" s="196"/>
      <c r="R51" s="196"/>
      <c r="S51" s="9"/>
      <c r="T51" s="9">
        <v>1.0</v>
      </c>
      <c r="U51" s="9" t="str">
        <f t="shared" si="9"/>
        <v/>
      </c>
      <c r="V51" s="199" t="str">
        <f>CONCATENATE(V50,U51)</f>
        <v>#REF!</v>
      </c>
      <c r="W51" s="9"/>
      <c r="X51" s="9"/>
      <c r="Y51" s="9"/>
      <c r="Z51" s="9"/>
    </row>
    <row r="52" ht="22.5" customHeight="1">
      <c r="A52" s="223">
        <f>B52*SIMPLvolumes!U57</f>
        <v>0</v>
      </c>
      <c r="B52" s="224">
        <f t="shared" si="2"/>
        <v>0</v>
      </c>
      <c r="C52" s="225" t="str">
        <f>SIMPLvolumes!C57</f>
        <v>4I</v>
      </c>
      <c r="D52" s="226" t="str">
        <f>IF(SIMPLvolumes!X57=0,"",SIMPLvolumes!X57)</f>
        <v/>
      </c>
      <c r="E52" s="227" t="str">
        <f>IF(SIMPLvolumes!Y57=0,"",SIMPLvolumes!Y57)</f>
        <v/>
      </c>
      <c r="F52" s="227" t="str">
        <f>IF(SIMPLvolumes!Z57=0,"",SIMPLvolumes!Z57)</f>
        <v/>
      </c>
      <c r="G52" s="227" t="str">
        <f>IF(SIMPLvolumes!AA57=0,"",SIMPLvolumes!AA57)</f>
        <v/>
      </c>
      <c r="H52" s="227" t="str">
        <f>IF(SIMPLvolumes!AB57=0,"",SIMPLvolumes!AB57)</f>
        <v/>
      </c>
      <c r="I52" s="227" t="str">
        <f>IF(SIMPLvolumes!AC57=0,"",SIMPLvolumes!AC57)</f>
        <v/>
      </c>
      <c r="J52" s="227" t="str">
        <f>IF(SIMPLvolumes!AD57=0,"",SIMPLvolumes!AD57)</f>
        <v/>
      </c>
      <c r="K52" s="227" t="str">
        <f>IF(SIMPLvolumes!AE57=0,"",SIMPLvolumes!AE57)</f>
        <v/>
      </c>
      <c r="L52" s="227" t="str">
        <f>IF(SIMPLvolumes!AF57=0,"",SIMPLvolumes!AF57)</f>
        <v/>
      </c>
      <c r="M52" s="227" t="str">
        <f>IF(SIMPLvolumes!AG57=0,"",SIMPLvolumes!AG57)</f>
        <v/>
      </c>
      <c r="N52" s="227" t="str">
        <f>IF(SIMPLvolumes!AH57=0,"",SIMPLvolumes!AH57)</f>
        <v/>
      </c>
      <c r="O52" s="227" t="str">
        <f>IF(SIMPLvolumes!AI57=0,"",SIMPLvolumes!AI57)</f>
        <v/>
      </c>
      <c r="P52" s="228"/>
      <c r="Q52" s="196"/>
      <c r="R52" s="196"/>
      <c r="S52" s="9"/>
      <c r="T52" s="9">
        <v>1.0</v>
      </c>
      <c r="U52" s="9" t="str">
        <f t="shared" si="9"/>
        <v/>
      </c>
      <c r="V52" s="199" t="str">
        <f>CONCATENATE(V49,U52)</f>
        <v/>
      </c>
      <c r="W52" s="9"/>
      <c r="X52" s="9"/>
      <c r="Y52" s="9"/>
      <c r="Z52" s="9"/>
    </row>
    <row r="53" ht="22.5" customHeight="1">
      <c r="A53" s="223">
        <f>B53*SIMPLvolumes!U58</f>
        <v>0</v>
      </c>
      <c r="B53" s="224">
        <f t="shared" si="2"/>
        <v>0</v>
      </c>
      <c r="C53" s="225" t="str">
        <f>SIMPLvolumes!C58</f>
        <v>4M</v>
      </c>
      <c r="D53" s="226" t="str">
        <f>IF(SIMPLvolumes!X58=0,"",SIMPLvolumes!X58)</f>
        <v/>
      </c>
      <c r="E53" s="227" t="str">
        <f>IF(SIMPLvolumes!Y58=0,"",SIMPLvolumes!Y58)</f>
        <v/>
      </c>
      <c r="F53" s="227" t="str">
        <f>IF(SIMPLvolumes!Z58=0,"",SIMPLvolumes!Z58)</f>
        <v/>
      </c>
      <c r="G53" s="227" t="str">
        <f>IF(SIMPLvolumes!AA58=0,"",SIMPLvolumes!AA58)</f>
        <v/>
      </c>
      <c r="H53" s="227" t="str">
        <f>IF(SIMPLvolumes!AB58=0,"",SIMPLvolumes!AB58)</f>
        <v/>
      </c>
      <c r="I53" s="227" t="str">
        <f>IF(SIMPLvolumes!AC58=0,"",SIMPLvolumes!AC58)</f>
        <v/>
      </c>
      <c r="J53" s="227" t="str">
        <f>IF(SIMPLvolumes!AD58=0,"",SIMPLvolumes!AD58)</f>
        <v/>
      </c>
      <c r="K53" s="227" t="str">
        <f>IF(SIMPLvolumes!AE58=0,"",SIMPLvolumes!AE58)</f>
        <v/>
      </c>
      <c r="L53" s="227" t="str">
        <f>IF(SIMPLvolumes!AF58=0,"",SIMPLvolumes!AF58)</f>
        <v/>
      </c>
      <c r="M53" s="227" t="str">
        <f>IF(SIMPLvolumes!AG58=0,"",SIMPLvolumes!AG58)</f>
        <v/>
      </c>
      <c r="N53" s="227" t="str">
        <f>IF(SIMPLvolumes!AH58=0,"",SIMPLvolumes!AH58)</f>
        <v/>
      </c>
      <c r="O53" s="227" t="str">
        <f>IF(SIMPLvolumes!AI58=0,"",SIMPLvolumes!AI58)</f>
        <v/>
      </c>
      <c r="P53" s="228"/>
      <c r="Q53" s="196"/>
      <c r="R53" s="196"/>
      <c r="S53" s="9"/>
      <c r="T53" s="9">
        <v>1.0</v>
      </c>
      <c r="U53" s="9" t="str">
        <f t="shared" si="9"/>
        <v/>
      </c>
      <c r="V53" s="199" t="str">
        <f>CONCATENATE(#REF!,U53)</f>
        <v>#REF!</v>
      </c>
      <c r="W53" s="9"/>
      <c r="X53" s="9"/>
      <c r="Y53" s="9"/>
      <c r="Z53" s="9"/>
    </row>
    <row r="54" ht="22.5" customHeight="1">
      <c r="A54" s="223">
        <f>B54*SIMPLvolumes!U59</f>
        <v>0</v>
      </c>
      <c r="B54" s="224">
        <f t="shared" si="2"/>
        <v>0</v>
      </c>
      <c r="C54" s="225" t="str">
        <f>SIMPLvolumes!C59</f>
        <v>4N</v>
      </c>
      <c r="D54" s="226" t="str">
        <f>IF(SIMPLvolumes!X59=0,"",SIMPLvolumes!X59)</f>
        <v/>
      </c>
      <c r="E54" s="227" t="str">
        <f>IF(SIMPLvolumes!Y59=0,"",SIMPLvolumes!Y59)</f>
        <v/>
      </c>
      <c r="F54" s="227" t="str">
        <f>IF(SIMPLvolumes!Z59=0,"",SIMPLvolumes!Z59)</f>
        <v/>
      </c>
      <c r="G54" s="227" t="str">
        <f>IF(SIMPLvolumes!AA59=0,"",SIMPLvolumes!AA59)</f>
        <v/>
      </c>
      <c r="H54" s="227" t="str">
        <f>IF(SIMPLvolumes!AB59=0,"",SIMPLvolumes!AB59)</f>
        <v/>
      </c>
      <c r="I54" s="227" t="str">
        <f>IF(SIMPLvolumes!AC59=0,"",SIMPLvolumes!AC59)</f>
        <v/>
      </c>
      <c r="J54" s="227" t="str">
        <f>IF(SIMPLvolumes!AD59=0,"",SIMPLvolumes!AD59)</f>
        <v/>
      </c>
      <c r="K54" s="227" t="str">
        <f>IF(SIMPLvolumes!AE59=0,"",SIMPLvolumes!AE59)</f>
        <v/>
      </c>
      <c r="L54" s="227" t="str">
        <f>IF(SIMPLvolumes!AF59=0,"",SIMPLvolumes!AF59)</f>
        <v/>
      </c>
      <c r="M54" s="227" t="str">
        <f>IF(SIMPLvolumes!AG59=0,"",SIMPLvolumes!AG59)</f>
        <v/>
      </c>
      <c r="N54" s="227" t="str">
        <f>IF(SIMPLvolumes!AH59=0,"",SIMPLvolumes!AH59)</f>
        <v/>
      </c>
      <c r="O54" s="227" t="str">
        <f>IF(SIMPLvolumes!AI59=0,"",SIMPLvolumes!AI59)</f>
        <v/>
      </c>
      <c r="P54" s="228"/>
      <c r="Q54" s="196"/>
      <c r="R54" s="196"/>
      <c r="S54" s="9"/>
      <c r="T54" s="9">
        <v>1.0</v>
      </c>
      <c r="U54" s="9" t="str">
        <f t="shared" si="9"/>
        <v/>
      </c>
      <c r="V54" s="199" t="str">
        <f>CONCATENATE(V51,U54)</f>
        <v>#REF!</v>
      </c>
      <c r="W54" s="9"/>
      <c r="X54" s="9"/>
      <c r="Y54" s="9"/>
      <c r="Z54" s="9"/>
    </row>
    <row r="55" ht="22.5" customHeight="1">
      <c r="A55" s="223">
        <f>B55*SIMPLvolumes!U48</f>
        <v>0</v>
      </c>
      <c r="B55" s="224">
        <f t="shared" si="2"/>
        <v>0</v>
      </c>
      <c r="C55" s="225" t="str">
        <f>SIMPLvolumes!C48</f>
        <v>4O</v>
      </c>
      <c r="D55" s="226" t="str">
        <f>IF(SIMPLvolumes!X48=0,"",SIMPLvolumes!X48)</f>
        <v/>
      </c>
      <c r="E55" s="227" t="str">
        <f>IF(SIMPLvolumes!Y48=0,"",SIMPLvolumes!Y48)</f>
        <v/>
      </c>
      <c r="F55" s="227" t="str">
        <f>IF(SIMPLvolumes!Z48=0,"",SIMPLvolumes!Z48)</f>
        <v/>
      </c>
      <c r="G55" s="227" t="str">
        <f>IF(SIMPLvolumes!AA48=0,"",SIMPLvolumes!AA48)</f>
        <v/>
      </c>
      <c r="H55" s="227" t="str">
        <f>IF(SIMPLvolumes!AB48=0,"",SIMPLvolumes!AB48)</f>
        <v/>
      </c>
      <c r="I55" s="227" t="str">
        <f>IF(SIMPLvolumes!AC48=0,"",SIMPLvolumes!AC48)</f>
        <v/>
      </c>
      <c r="J55" s="227" t="str">
        <f>IF(SIMPLvolumes!AD48=0,"",SIMPLvolumes!AD48)</f>
        <v/>
      </c>
      <c r="K55" s="227" t="str">
        <f>IF(SIMPLvolumes!AE48=0,"",SIMPLvolumes!AE48)</f>
        <v/>
      </c>
      <c r="L55" s="227" t="str">
        <f>IF(SIMPLvolumes!AF48=0,"",SIMPLvolumes!AF48)</f>
        <v/>
      </c>
      <c r="M55" s="227" t="str">
        <f>IF(SIMPLvolumes!AG48=0,"",SIMPLvolumes!AG48)</f>
        <v/>
      </c>
      <c r="N55" s="227" t="str">
        <f>IF(SIMPLvolumes!AH48=0,"",SIMPLvolumes!AH48)</f>
        <v/>
      </c>
      <c r="O55" s="227" t="str">
        <f>IF(SIMPLvolumes!AI48=0,"",SIMPLvolumes!AI48)</f>
        <v/>
      </c>
      <c r="P55" s="228"/>
      <c r="Q55" s="196"/>
      <c r="R55" s="196"/>
      <c r="S55" s="9"/>
      <c r="T55" s="9"/>
      <c r="U55" s="9"/>
      <c r="V55" s="199"/>
      <c r="W55" s="9"/>
      <c r="X55" s="9"/>
      <c r="Y55" s="9"/>
      <c r="Z55" s="9"/>
    </row>
    <row r="56" ht="22.5" customHeight="1">
      <c r="A56" s="223">
        <f>B56*SIMPLvolumes!U60</f>
        <v>0</v>
      </c>
      <c r="B56" s="224">
        <f t="shared" si="2"/>
        <v>0</v>
      </c>
      <c r="C56" s="225" t="str">
        <f>SIMPLvolumes!C60</f>
        <v/>
      </c>
      <c r="D56" s="226" t="str">
        <f>IF(SIMPLvolumes!X60=0,"",SIMPLvolumes!X60)</f>
        <v/>
      </c>
      <c r="E56" s="227" t="str">
        <f>IF(SIMPLvolumes!Y60=0,"",SIMPLvolumes!Y60)</f>
        <v/>
      </c>
      <c r="F56" s="227" t="str">
        <f>IF(SIMPLvolumes!Z60=0,"",SIMPLvolumes!Z60)</f>
        <v/>
      </c>
      <c r="G56" s="227" t="str">
        <f>IF(SIMPLvolumes!AA60=0,"",SIMPLvolumes!AA60)</f>
        <v/>
      </c>
      <c r="H56" s="227" t="str">
        <f>IF(SIMPLvolumes!AB60=0,"",SIMPLvolumes!AB60)</f>
        <v/>
      </c>
      <c r="I56" s="227" t="str">
        <f>IF(SIMPLvolumes!AC60=0,"",SIMPLvolumes!AC60)</f>
        <v/>
      </c>
      <c r="J56" s="227" t="str">
        <f>IF(SIMPLvolumes!AD60=0,"",SIMPLvolumes!AD60)</f>
        <v/>
      </c>
      <c r="K56" s="227" t="str">
        <f>IF(SIMPLvolumes!AE60=0,"",SIMPLvolumes!AE60)</f>
        <v/>
      </c>
      <c r="L56" s="227" t="str">
        <f>IF(SIMPLvolumes!AF60=0,"",SIMPLvolumes!AF60)</f>
        <v/>
      </c>
      <c r="M56" s="227" t="str">
        <f>IF(SIMPLvolumes!AG60=0,"",SIMPLvolumes!AG60)</f>
        <v/>
      </c>
      <c r="N56" s="227" t="str">
        <f>IF(SIMPLvolumes!AH60=0,"",SIMPLvolumes!AH60)</f>
        <v/>
      </c>
      <c r="O56" s="227" t="str">
        <f>IF(SIMPLvolumes!AI60=0,"",SIMPLvolumes!AI60)</f>
        <v/>
      </c>
      <c r="P56" s="228"/>
      <c r="Q56" s="196"/>
      <c r="R56" s="196"/>
      <c r="S56" s="9"/>
      <c r="T56" s="9"/>
      <c r="U56" s="9" t="str">
        <f t="shared" ref="U56:U65" si="11">IF(T56=1,REPT(""""&amp;C56&amp;".dwg""",B56),"")</f>
        <v/>
      </c>
      <c r="V56" s="199" t="str">
        <f>CONCATENATE(V54,U56)</f>
        <v>#REF!</v>
      </c>
      <c r="W56" s="9"/>
      <c r="X56" s="9"/>
      <c r="Y56" s="9"/>
      <c r="Z56" s="9"/>
    </row>
    <row r="57" ht="22.5" customHeight="1">
      <c r="A57" s="223">
        <f>B57*SIMPLvolumes!U63</f>
        <v>0</v>
      </c>
      <c r="B57" s="224">
        <f t="shared" si="2"/>
        <v>0</v>
      </c>
      <c r="C57" s="225" t="str">
        <f>SIMPLvolumes!C63</f>
        <v>5A</v>
      </c>
      <c r="D57" s="226" t="str">
        <f>IF(SIMPLvolumes!X63=0,"",SIMPLvolumes!X63)</f>
        <v/>
      </c>
      <c r="E57" s="227" t="str">
        <f>IF(SIMPLvolumes!Y63=0,"",SIMPLvolumes!Y63)</f>
        <v/>
      </c>
      <c r="F57" s="227" t="str">
        <f>IF(SIMPLvolumes!Z63=0,"",SIMPLvolumes!Z63)</f>
        <v/>
      </c>
      <c r="G57" s="227" t="str">
        <f>IF(SIMPLvolumes!AA63=0,"",SIMPLvolumes!AA63)</f>
        <v/>
      </c>
      <c r="H57" s="227" t="str">
        <f>IF(SIMPLvolumes!AB63=0,"",SIMPLvolumes!AB63)</f>
        <v/>
      </c>
      <c r="I57" s="227" t="str">
        <f>IF(SIMPLvolumes!AC63=0,"",SIMPLvolumes!AC63)</f>
        <v/>
      </c>
      <c r="J57" s="227" t="str">
        <f>IF(SIMPLvolumes!AD63=0,"",SIMPLvolumes!AD63)</f>
        <v/>
      </c>
      <c r="K57" s="227" t="str">
        <f>IF(SIMPLvolumes!AE63=0,"",SIMPLvolumes!AE63)</f>
        <v/>
      </c>
      <c r="L57" s="227" t="str">
        <f>IF(SIMPLvolumes!AF63=0,"",SIMPLvolumes!AF63)</f>
        <v/>
      </c>
      <c r="M57" s="227" t="str">
        <f>IF(SIMPLvolumes!AG63=0,"",SIMPLvolumes!AG63)</f>
        <v/>
      </c>
      <c r="N57" s="227" t="str">
        <f>IF(SIMPLvolumes!AH63=0,"",SIMPLvolumes!AH63)</f>
        <v/>
      </c>
      <c r="O57" s="227" t="str">
        <f>IF(SIMPLvolumes!AI63=0,"",SIMPLvolumes!AI63)</f>
        <v/>
      </c>
      <c r="P57" s="228"/>
      <c r="Q57" s="196"/>
      <c r="R57" s="196"/>
      <c r="S57" s="9"/>
      <c r="T57" s="9">
        <v>1.0</v>
      </c>
      <c r="U57" s="9" t="str">
        <f t="shared" si="11"/>
        <v/>
      </c>
      <c r="V57" s="199" t="str">
        <f t="shared" ref="V57:V65" si="12">CONCATENATE(V56,U57)</f>
        <v>#REF!</v>
      </c>
      <c r="W57" s="9"/>
      <c r="X57" s="9"/>
      <c r="Y57" s="9"/>
      <c r="Z57" s="9"/>
    </row>
    <row r="58" ht="22.5" customHeight="1">
      <c r="A58" s="223">
        <f>B58*SIMPLvolumes!U64</f>
        <v>0</v>
      </c>
      <c r="B58" s="224">
        <f t="shared" si="2"/>
        <v>0</v>
      </c>
      <c r="C58" s="225" t="str">
        <f>SIMPLvolumes!C64</f>
        <v>5B</v>
      </c>
      <c r="D58" s="226" t="str">
        <f>IF(SIMPLvolumes!X64=0,"",SIMPLvolumes!X64)</f>
        <v/>
      </c>
      <c r="E58" s="227" t="str">
        <f>IF(SIMPLvolumes!Y64=0,"",SIMPLvolumes!Y64)</f>
        <v/>
      </c>
      <c r="F58" s="227" t="str">
        <f>IF(SIMPLvolumes!Z64=0,"",SIMPLvolumes!Z64)</f>
        <v/>
      </c>
      <c r="G58" s="227" t="str">
        <f>IF(SIMPLvolumes!AA64=0,"",SIMPLvolumes!AA64)</f>
        <v/>
      </c>
      <c r="H58" s="227" t="str">
        <f>IF(SIMPLvolumes!AB64=0,"",SIMPLvolumes!AB64)</f>
        <v/>
      </c>
      <c r="I58" s="227" t="str">
        <f>IF(SIMPLvolumes!AC64=0,"",SIMPLvolumes!AC64)</f>
        <v/>
      </c>
      <c r="J58" s="227" t="str">
        <f>IF(SIMPLvolumes!AD64=0,"",SIMPLvolumes!AD64)</f>
        <v/>
      </c>
      <c r="K58" s="227" t="str">
        <f>IF(SIMPLvolumes!AE64=0,"",SIMPLvolumes!AE64)</f>
        <v/>
      </c>
      <c r="L58" s="227" t="str">
        <f>IF(SIMPLvolumes!AF64=0,"",SIMPLvolumes!AF64)</f>
        <v/>
      </c>
      <c r="M58" s="227" t="str">
        <f>IF(SIMPLvolumes!AG64=0,"",SIMPLvolumes!AG64)</f>
        <v/>
      </c>
      <c r="N58" s="227" t="str">
        <f>IF(SIMPLvolumes!AH64=0,"",SIMPLvolumes!AH64)</f>
        <v/>
      </c>
      <c r="O58" s="227" t="str">
        <f>IF(SIMPLvolumes!AI64=0,"",SIMPLvolumes!AI64)</f>
        <v/>
      </c>
      <c r="P58" s="228"/>
      <c r="Q58" s="196"/>
      <c r="R58" s="196"/>
      <c r="S58" s="9"/>
      <c r="T58" s="9">
        <v>1.0</v>
      </c>
      <c r="U58" s="9" t="str">
        <f t="shared" si="11"/>
        <v/>
      </c>
      <c r="V58" s="199" t="str">
        <f t="shared" si="12"/>
        <v>#REF!</v>
      </c>
      <c r="W58" s="9"/>
      <c r="X58" s="9"/>
      <c r="Y58" s="9"/>
      <c r="Z58" s="9"/>
    </row>
    <row r="59" ht="22.5" customHeight="1">
      <c r="A59" s="223">
        <f>B59*SIMPLvolumes!U65</f>
        <v>0</v>
      </c>
      <c r="B59" s="224">
        <f t="shared" si="2"/>
        <v>0</v>
      </c>
      <c r="C59" s="225" t="str">
        <f>SIMPLvolumes!C65</f>
        <v>5C</v>
      </c>
      <c r="D59" s="226" t="str">
        <f>IF(SIMPLvolumes!X65=0,"",SIMPLvolumes!X65)</f>
        <v/>
      </c>
      <c r="E59" s="227" t="str">
        <f>IF(SIMPLvolumes!Y65=0,"",SIMPLvolumes!Y65)</f>
        <v/>
      </c>
      <c r="F59" s="227" t="str">
        <f>IF(SIMPLvolumes!Z65=0,"",SIMPLvolumes!Z65)</f>
        <v/>
      </c>
      <c r="G59" s="227" t="str">
        <f>IF(SIMPLvolumes!AA65=0,"",SIMPLvolumes!AA65)</f>
        <v/>
      </c>
      <c r="H59" s="227" t="str">
        <f>IF(SIMPLvolumes!AB65=0,"",SIMPLvolumes!AB65)</f>
        <v/>
      </c>
      <c r="I59" s="227" t="str">
        <f>IF(SIMPLvolumes!AC65=0,"",SIMPLvolumes!AC65)</f>
        <v/>
      </c>
      <c r="J59" s="227" t="str">
        <f>IF(SIMPLvolumes!AD65=0,"",SIMPLvolumes!AD65)</f>
        <v/>
      </c>
      <c r="K59" s="227" t="str">
        <f>IF(SIMPLvolumes!AE65=0,"",SIMPLvolumes!AE65)</f>
        <v/>
      </c>
      <c r="L59" s="227" t="str">
        <f>IF(SIMPLvolumes!AF65=0,"",SIMPLvolumes!AF65)</f>
        <v/>
      </c>
      <c r="M59" s="227" t="str">
        <f>IF(SIMPLvolumes!AG65=0,"",SIMPLvolumes!AG65)</f>
        <v/>
      </c>
      <c r="N59" s="227" t="str">
        <f>IF(SIMPLvolumes!AH65=0,"",SIMPLvolumes!AH65)</f>
        <v/>
      </c>
      <c r="O59" s="227" t="str">
        <f>IF(SIMPLvolumes!AI65=0,"",SIMPLvolumes!AI65)</f>
        <v/>
      </c>
      <c r="P59" s="228"/>
      <c r="Q59" s="196"/>
      <c r="R59" s="196"/>
      <c r="S59" s="9"/>
      <c r="T59" s="9">
        <v>1.0</v>
      </c>
      <c r="U59" s="9" t="str">
        <f t="shared" si="11"/>
        <v/>
      </c>
      <c r="V59" s="199" t="str">
        <f t="shared" si="12"/>
        <v>#REF!</v>
      </c>
      <c r="W59" s="9"/>
      <c r="X59" s="9"/>
      <c r="Y59" s="9"/>
      <c r="Z59" s="9"/>
    </row>
    <row r="60" ht="22.5" customHeight="1">
      <c r="A60" s="223">
        <f>B60*SIMPLvolumes!U66</f>
        <v>0</v>
      </c>
      <c r="B60" s="224">
        <f t="shared" si="2"/>
        <v>0</v>
      </c>
      <c r="C60" s="225" t="str">
        <f>SIMPLvolumes!C66</f>
        <v>5D</v>
      </c>
      <c r="D60" s="226" t="str">
        <f>IF(SIMPLvolumes!X66=0,"",SIMPLvolumes!X66)</f>
        <v/>
      </c>
      <c r="E60" s="227" t="str">
        <f>IF(SIMPLvolumes!Y66=0,"",SIMPLvolumes!Y66)</f>
        <v/>
      </c>
      <c r="F60" s="227" t="str">
        <f>IF(SIMPLvolumes!Z66=0,"",SIMPLvolumes!Z66)</f>
        <v/>
      </c>
      <c r="G60" s="227" t="str">
        <f>IF(SIMPLvolumes!AA66=0,"",SIMPLvolumes!AA66)</f>
        <v/>
      </c>
      <c r="H60" s="227" t="str">
        <f>IF(SIMPLvolumes!AB66=0,"",SIMPLvolumes!AB66)</f>
        <v/>
      </c>
      <c r="I60" s="227" t="str">
        <f>IF(SIMPLvolumes!AC66=0,"",SIMPLvolumes!AC66)</f>
        <v/>
      </c>
      <c r="J60" s="227" t="str">
        <f>IF(SIMPLvolumes!AD66=0,"",SIMPLvolumes!AD66)</f>
        <v/>
      </c>
      <c r="K60" s="227" t="str">
        <f>IF(SIMPLvolumes!AE66=0,"",SIMPLvolumes!AE66)</f>
        <v/>
      </c>
      <c r="L60" s="227" t="str">
        <f>IF(SIMPLvolumes!AF66=0,"",SIMPLvolumes!AF66)</f>
        <v/>
      </c>
      <c r="M60" s="227" t="str">
        <f>IF(SIMPLvolumes!AG66=0,"",SIMPLvolumes!AG66)</f>
        <v/>
      </c>
      <c r="N60" s="227" t="str">
        <f>IF(SIMPLvolumes!AH66=0,"",SIMPLvolumes!AH66)</f>
        <v/>
      </c>
      <c r="O60" s="227" t="str">
        <f>IF(SIMPLvolumes!AI66=0,"",SIMPLvolumes!AI66)</f>
        <v/>
      </c>
      <c r="P60" s="228"/>
      <c r="Q60" s="196"/>
      <c r="R60" s="196"/>
      <c r="S60" s="9"/>
      <c r="T60" s="9">
        <v>1.0</v>
      </c>
      <c r="U60" s="9" t="str">
        <f t="shared" si="11"/>
        <v/>
      </c>
      <c r="V60" s="199" t="str">
        <f t="shared" si="12"/>
        <v>#REF!</v>
      </c>
      <c r="W60" s="9"/>
      <c r="X60" s="9"/>
      <c r="Y60" s="9"/>
      <c r="Z60" s="9"/>
    </row>
    <row r="61" ht="22.5" customHeight="1">
      <c r="A61" s="223">
        <f>B61*SIMPLvolumes!U67</f>
        <v>0</v>
      </c>
      <c r="B61" s="224">
        <f t="shared" si="2"/>
        <v>0</v>
      </c>
      <c r="C61" s="225" t="str">
        <f>SIMPLvolumes!C67</f>
        <v>5E</v>
      </c>
      <c r="D61" s="226" t="str">
        <f>IF(SIMPLvolumes!X67=0,"",SIMPLvolumes!X67)</f>
        <v/>
      </c>
      <c r="E61" s="227" t="str">
        <f>IF(SIMPLvolumes!Y67=0,"",SIMPLvolumes!Y67)</f>
        <v/>
      </c>
      <c r="F61" s="227" t="str">
        <f>IF(SIMPLvolumes!Z67=0,"",SIMPLvolumes!Z67)</f>
        <v/>
      </c>
      <c r="G61" s="227" t="str">
        <f>IF(SIMPLvolumes!AA67=0,"",SIMPLvolumes!AA67)</f>
        <v/>
      </c>
      <c r="H61" s="227" t="str">
        <f>IF(SIMPLvolumes!AB67=0,"",SIMPLvolumes!AB67)</f>
        <v/>
      </c>
      <c r="I61" s="227" t="str">
        <f>IF(SIMPLvolumes!AC67=0,"",SIMPLvolumes!AC67)</f>
        <v/>
      </c>
      <c r="J61" s="227" t="str">
        <f>IF(SIMPLvolumes!AD67=0,"",SIMPLvolumes!AD67)</f>
        <v/>
      </c>
      <c r="K61" s="227" t="str">
        <f>IF(SIMPLvolumes!AE67=0,"",SIMPLvolumes!AE67)</f>
        <v/>
      </c>
      <c r="L61" s="227" t="str">
        <f>IF(SIMPLvolumes!AF67=0,"",SIMPLvolumes!AF67)</f>
        <v/>
      </c>
      <c r="M61" s="227" t="str">
        <f>IF(SIMPLvolumes!AG67=0,"",SIMPLvolumes!AG67)</f>
        <v/>
      </c>
      <c r="N61" s="227" t="str">
        <f>IF(SIMPLvolumes!AH67=0,"",SIMPLvolumes!AH67)</f>
        <v/>
      </c>
      <c r="O61" s="227" t="str">
        <f>IF(SIMPLvolumes!AI67=0,"",SIMPLvolumes!AI67)</f>
        <v/>
      </c>
      <c r="P61" s="228"/>
      <c r="Q61" s="196"/>
      <c r="R61" s="196"/>
      <c r="S61" s="9"/>
      <c r="T61" s="9">
        <v>1.0</v>
      </c>
      <c r="U61" s="9" t="str">
        <f t="shared" si="11"/>
        <v/>
      </c>
      <c r="V61" s="199" t="str">
        <f t="shared" si="12"/>
        <v>#REF!</v>
      </c>
      <c r="W61" s="9"/>
      <c r="X61" s="9"/>
      <c r="Y61" s="9"/>
      <c r="Z61" s="9"/>
    </row>
    <row r="62" ht="22.5" customHeight="1">
      <c r="A62" s="223">
        <f>B62*SIMPLvolumes!U68</f>
        <v>0</v>
      </c>
      <c r="B62" s="224">
        <f t="shared" si="2"/>
        <v>0</v>
      </c>
      <c r="C62" s="225" t="str">
        <f>SIMPLvolumes!C68</f>
        <v>5F</v>
      </c>
      <c r="D62" s="226" t="str">
        <f>IF(SIMPLvolumes!X68=0,"",SIMPLvolumes!X68)</f>
        <v/>
      </c>
      <c r="E62" s="227" t="str">
        <f>IF(SIMPLvolumes!Y68=0,"",SIMPLvolumes!Y68)</f>
        <v/>
      </c>
      <c r="F62" s="227" t="str">
        <f>IF(SIMPLvolumes!Z68=0,"",SIMPLvolumes!Z68)</f>
        <v/>
      </c>
      <c r="G62" s="227" t="str">
        <f>IF(SIMPLvolumes!AA68=0,"",SIMPLvolumes!AA68)</f>
        <v/>
      </c>
      <c r="H62" s="227" t="str">
        <f>IF(SIMPLvolumes!AB68=0,"",SIMPLvolumes!AB68)</f>
        <v/>
      </c>
      <c r="I62" s="227" t="str">
        <f>IF(SIMPLvolumes!AC68=0,"",SIMPLvolumes!AC68)</f>
        <v/>
      </c>
      <c r="J62" s="227" t="str">
        <f>IF(SIMPLvolumes!AD68=0,"",SIMPLvolumes!AD68)</f>
        <v/>
      </c>
      <c r="K62" s="227" t="str">
        <f>IF(SIMPLvolumes!AE68=0,"",SIMPLvolumes!AE68)</f>
        <v/>
      </c>
      <c r="L62" s="227" t="str">
        <f>IF(SIMPLvolumes!AF68=0,"",SIMPLvolumes!AF68)</f>
        <v/>
      </c>
      <c r="M62" s="227" t="str">
        <f>IF(SIMPLvolumes!AG68=0,"",SIMPLvolumes!AG68)</f>
        <v/>
      </c>
      <c r="N62" s="227" t="str">
        <f>IF(SIMPLvolumes!AH68=0,"",SIMPLvolumes!AH68)</f>
        <v/>
      </c>
      <c r="O62" s="227" t="str">
        <f>IF(SIMPLvolumes!AI68=0,"",SIMPLvolumes!AI68)</f>
        <v/>
      </c>
      <c r="P62" s="228"/>
      <c r="Q62" s="196"/>
      <c r="R62" s="196"/>
      <c r="S62" s="9"/>
      <c r="T62" s="9">
        <v>1.0</v>
      </c>
      <c r="U62" s="9" t="str">
        <f t="shared" si="11"/>
        <v/>
      </c>
      <c r="V62" s="199" t="str">
        <f t="shared" si="12"/>
        <v>#REF!</v>
      </c>
      <c r="W62" s="9"/>
      <c r="X62" s="9"/>
      <c r="Y62" s="9"/>
      <c r="Z62" s="9"/>
    </row>
    <row r="63" ht="22.5" customHeight="1">
      <c r="A63" s="223">
        <f>B63*SIMPLvolumes!U69</f>
        <v>0</v>
      </c>
      <c r="B63" s="224">
        <f t="shared" si="2"/>
        <v>0</v>
      </c>
      <c r="C63" s="225" t="str">
        <f>SIMPLvolumes!C69</f>
        <v>5G</v>
      </c>
      <c r="D63" s="226" t="str">
        <f>IF(SIMPLvolumes!X69=0,"",SIMPLvolumes!X69)</f>
        <v/>
      </c>
      <c r="E63" s="227" t="str">
        <f>IF(SIMPLvolumes!Y69=0,"",SIMPLvolumes!Y69)</f>
        <v/>
      </c>
      <c r="F63" s="227" t="str">
        <f>IF(SIMPLvolumes!Z69=0,"",SIMPLvolumes!Z69)</f>
        <v/>
      </c>
      <c r="G63" s="227" t="str">
        <f>IF(SIMPLvolumes!AA69=0,"",SIMPLvolumes!AA69)</f>
        <v/>
      </c>
      <c r="H63" s="227" t="str">
        <f>IF(SIMPLvolumes!AB69=0,"",SIMPLvolumes!AB69)</f>
        <v/>
      </c>
      <c r="I63" s="227" t="str">
        <f>IF(SIMPLvolumes!AC69=0,"",SIMPLvolumes!AC69)</f>
        <v/>
      </c>
      <c r="J63" s="227" t="str">
        <f>IF(SIMPLvolumes!AD69=0,"",SIMPLvolumes!AD69)</f>
        <v/>
      </c>
      <c r="K63" s="227" t="str">
        <f>IF(SIMPLvolumes!AE69=0,"",SIMPLvolumes!AE69)</f>
        <v/>
      </c>
      <c r="L63" s="227" t="str">
        <f>IF(SIMPLvolumes!AF69=0,"",SIMPLvolumes!AF69)</f>
        <v/>
      </c>
      <c r="M63" s="227" t="str">
        <f>IF(SIMPLvolumes!AG69=0,"",SIMPLvolumes!AG69)</f>
        <v/>
      </c>
      <c r="N63" s="227" t="str">
        <f>IF(SIMPLvolumes!AH69=0,"",SIMPLvolumes!AH69)</f>
        <v/>
      </c>
      <c r="O63" s="227" t="str">
        <f>IF(SIMPLvolumes!AI69=0,"",SIMPLvolumes!AI69)</f>
        <v/>
      </c>
      <c r="P63" s="228"/>
      <c r="Q63" s="196"/>
      <c r="R63" s="196"/>
      <c r="S63" s="9"/>
      <c r="T63" s="9">
        <v>1.0</v>
      </c>
      <c r="U63" s="9" t="str">
        <f t="shared" si="11"/>
        <v/>
      </c>
      <c r="V63" s="199" t="str">
        <f t="shared" si="12"/>
        <v>#REF!</v>
      </c>
      <c r="W63" s="9"/>
      <c r="X63" s="9"/>
      <c r="Y63" s="9"/>
      <c r="Z63" s="9"/>
    </row>
    <row r="64" ht="22.5" customHeight="1">
      <c r="A64" s="223">
        <f>B64*SIMPLvolumes!U70</f>
        <v>0</v>
      </c>
      <c r="B64" s="224">
        <f t="shared" si="2"/>
        <v>0</v>
      </c>
      <c r="C64" s="225" t="str">
        <f>SIMPLvolumes!C70</f>
        <v>5H</v>
      </c>
      <c r="D64" s="226" t="str">
        <f>IF(SIMPLvolumes!X70=0,"",SIMPLvolumes!X70)</f>
        <v/>
      </c>
      <c r="E64" s="227" t="str">
        <f>IF(SIMPLvolumes!Y70=0,"",SIMPLvolumes!Y70)</f>
        <v/>
      </c>
      <c r="F64" s="227" t="str">
        <f>IF(SIMPLvolumes!Z70=0,"",SIMPLvolumes!Z70)</f>
        <v/>
      </c>
      <c r="G64" s="227" t="str">
        <f>IF(SIMPLvolumes!AA70=0,"",SIMPLvolumes!AA70)</f>
        <v/>
      </c>
      <c r="H64" s="227" t="str">
        <f>IF(SIMPLvolumes!AB70=0,"",SIMPLvolumes!AB70)</f>
        <v/>
      </c>
      <c r="I64" s="227" t="str">
        <f>IF(SIMPLvolumes!AC70=0,"",SIMPLvolumes!AC70)</f>
        <v/>
      </c>
      <c r="J64" s="227" t="str">
        <f>IF(SIMPLvolumes!AD70=0,"",SIMPLvolumes!AD70)</f>
        <v/>
      </c>
      <c r="K64" s="227" t="str">
        <f>IF(SIMPLvolumes!AE70=0,"",SIMPLvolumes!AE70)</f>
        <v/>
      </c>
      <c r="L64" s="227" t="str">
        <f>IF(SIMPLvolumes!AF70=0,"",SIMPLvolumes!AF70)</f>
        <v/>
      </c>
      <c r="M64" s="227" t="str">
        <f>IF(SIMPLvolumes!AG70=0,"",SIMPLvolumes!AG70)</f>
        <v/>
      </c>
      <c r="N64" s="227" t="str">
        <f>IF(SIMPLvolumes!AH70=0,"",SIMPLvolumes!AH70)</f>
        <v/>
      </c>
      <c r="O64" s="227" t="str">
        <f>IF(SIMPLvolumes!AI70=0,"",SIMPLvolumes!AI70)</f>
        <v/>
      </c>
      <c r="P64" s="228"/>
      <c r="Q64" s="196"/>
      <c r="R64" s="196"/>
      <c r="S64" s="9"/>
      <c r="T64" s="9">
        <v>1.0</v>
      </c>
      <c r="U64" s="9" t="str">
        <f t="shared" si="11"/>
        <v/>
      </c>
      <c r="V64" s="199" t="str">
        <f t="shared" si="12"/>
        <v>#REF!</v>
      </c>
      <c r="W64" s="9"/>
      <c r="X64" s="9"/>
      <c r="Y64" s="9"/>
      <c r="Z64" s="9"/>
    </row>
    <row r="65" ht="22.5" customHeight="1">
      <c r="A65" s="223">
        <f>B65*SIMPLvolumes!U71</f>
        <v>0</v>
      </c>
      <c r="B65" s="224">
        <f t="shared" si="2"/>
        <v>0</v>
      </c>
      <c r="C65" s="225" t="str">
        <f>SIMPLvolumes!C71</f>
        <v>5I</v>
      </c>
      <c r="D65" s="226" t="str">
        <f>IF(SIMPLvolumes!X71=0,"",SIMPLvolumes!X71)</f>
        <v/>
      </c>
      <c r="E65" s="227" t="str">
        <f>IF(SIMPLvolumes!Y71=0,"",SIMPLvolumes!Y71)</f>
        <v/>
      </c>
      <c r="F65" s="227" t="str">
        <f>IF(SIMPLvolumes!Z71=0,"",SIMPLvolumes!Z71)</f>
        <v/>
      </c>
      <c r="G65" s="227" t="str">
        <f>IF(SIMPLvolumes!AA71=0,"",SIMPLvolumes!AA71)</f>
        <v/>
      </c>
      <c r="H65" s="227" t="str">
        <f>IF(SIMPLvolumes!AB71=0,"",SIMPLvolumes!AB71)</f>
        <v/>
      </c>
      <c r="I65" s="227" t="str">
        <f>IF(SIMPLvolumes!AC71=0,"",SIMPLvolumes!AC71)</f>
        <v/>
      </c>
      <c r="J65" s="227" t="str">
        <f>IF(SIMPLvolumes!AD71=0,"",SIMPLvolumes!AD71)</f>
        <v/>
      </c>
      <c r="K65" s="227" t="str">
        <f>IF(SIMPLvolumes!AE71=0,"",SIMPLvolumes!AE71)</f>
        <v/>
      </c>
      <c r="L65" s="227" t="str">
        <f>IF(SIMPLvolumes!AF71=0,"",SIMPLvolumes!AF71)</f>
        <v/>
      </c>
      <c r="M65" s="227" t="str">
        <f>IF(SIMPLvolumes!AG71=0,"",SIMPLvolumes!AG71)</f>
        <v/>
      </c>
      <c r="N65" s="227" t="str">
        <f>IF(SIMPLvolumes!AH71=0,"",SIMPLvolumes!AH71)</f>
        <v/>
      </c>
      <c r="O65" s="227" t="str">
        <f>IF(SIMPLvolumes!AI71=0,"",SIMPLvolumes!AI71)</f>
        <v/>
      </c>
      <c r="P65" s="228"/>
      <c r="Q65" s="196"/>
      <c r="R65" s="196"/>
      <c r="S65" s="9"/>
      <c r="T65" s="9">
        <v>1.0</v>
      </c>
      <c r="U65" s="9" t="str">
        <f t="shared" si="11"/>
        <v/>
      </c>
      <c r="V65" s="199" t="str">
        <f t="shared" si="12"/>
        <v>#REF!</v>
      </c>
      <c r="W65" s="9"/>
      <c r="X65" s="9"/>
      <c r="Y65" s="9"/>
      <c r="Z65" s="9"/>
    </row>
    <row r="66" ht="22.5" customHeight="1">
      <c r="A66" s="223">
        <f>B66*SIMPLvolumes!U61</f>
        <v>0</v>
      </c>
      <c r="B66" s="224">
        <f t="shared" si="2"/>
        <v>0</v>
      </c>
      <c r="C66" s="225" t="str">
        <f>SIMPLvolumes!C61</f>
        <v>5J</v>
      </c>
      <c r="D66" s="226" t="str">
        <f>IF(SIMPLvolumes!X61=0,"",SIMPLvolumes!X61)</f>
        <v/>
      </c>
      <c r="E66" s="227" t="str">
        <f>IF(SIMPLvolumes!Y61=0,"",SIMPLvolumes!Y61)</f>
        <v/>
      </c>
      <c r="F66" s="227" t="str">
        <f>IF(SIMPLvolumes!Z61=0,"",SIMPLvolumes!Z61)</f>
        <v/>
      </c>
      <c r="G66" s="227" t="str">
        <f>IF(SIMPLvolumes!AA61=0,"",SIMPLvolumes!AA61)</f>
        <v/>
      </c>
      <c r="H66" s="227" t="str">
        <f>IF(SIMPLvolumes!AB61=0,"",SIMPLvolumes!AB61)</f>
        <v/>
      </c>
      <c r="I66" s="227" t="str">
        <f>IF(SIMPLvolumes!AC61=0,"",SIMPLvolumes!AC61)</f>
        <v/>
      </c>
      <c r="J66" s="227" t="str">
        <f>IF(SIMPLvolumes!AD61=0,"",SIMPLvolumes!AD61)</f>
        <v/>
      </c>
      <c r="K66" s="227" t="str">
        <f>IF(SIMPLvolumes!AE61=0,"",SIMPLvolumes!AE61)</f>
        <v/>
      </c>
      <c r="L66" s="227" t="str">
        <f>IF(SIMPLvolumes!AF61=0,"",SIMPLvolumes!AF61)</f>
        <v/>
      </c>
      <c r="M66" s="227" t="str">
        <f>IF(SIMPLvolumes!AG61=0,"",SIMPLvolumes!AG61)</f>
        <v/>
      </c>
      <c r="N66" s="227" t="str">
        <f>IF(SIMPLvolumes!AH61=0,"",SIMPLvolumes!AH61)</f>
        <v/>
      </c>
      <c r="O66" s="227" t="str">
        <f>IF(SIMPLvolumes!AI61=0,"",SIMPLvolumes!AI61)</f>
        <v/>
      </c>
      <c r="P66" s="228"/>
      <c r="Q66" s="196"/>
      <c r="R66" s="196"/>
      <c r="S66" s="9"/>
      <c r="T66" s="9"/>
      <c r="U66" s="9"/>
      <c r="V66" s="199"/>
      <c r="W66" s="9"/>
      <c r="X66" s="9"/>
      <c r="Y66" s="9"/>
      <c r="Z66" s="9"/>
    </row>
    <row r="67" ht="22.5" customHeight="1">
      <c r="A67" s="223">
        <f>B67*SIMPLvolumes!U62</f>
        <v>0</v>
      </c>
      <c r="B67" s="224">
        <f t="shared" si="2"/>
        <v>0</v>
      </c>
      <c r="C67" s="225" t="str">
        <f>SIMPLvolumes!C62</f>
        <v>5K</v>
      </c>
      <c r="D67" s="226" t="str">
        <f>IF(SIMPLvolumes!X62=0,"",SIMPLvolumes!X62)</f>
        <v/>
      </c>
      <c r="E67" s="227" t="str">
        <f>IF(SIMPLvolumes!Y62=0,"",SIMPLvolumes!Y62)</f>
        <v/>
      </c>
      <c r="F67" s="227" t="str">
        <f>IF(SIMPLvolumes!Z62=0,"",SIMPLvolumes!Z62)</f>
        <v/>
      </c>
      <c r="G67" s="227" t="str">
        <f>IF(SIMPLvolumes!AA62=0,"",SIMPLvolumes!AA62)</f>
        <v/>
      </c>
      <c r="H67" s="227" t="str">
        <f>IF(SIMPLvolumes!AB62=0,"",SIMPLvolumes!AB62)</f>
        <v/>
      </c>
      <c r="I67" s="227" t="str">
        <f>IF(SIMPLvolumes!AC62=0,"",SIMPLvolumes!AC62)</f>
        <v/>
      </c>
      <c r="J67" s="227" t="str">
        <f>IF(SIMPLvolumes!AD62=0,"",SIMPLvolumes!AD62)</f>
        <v/>
      </c>
      <c r="K67" s="227" t="str">
        <f>IF(SIMPLvolumes!AE62=0,"",SIMPLvolumes!AE62)</f>
        <v/>
      </c>
      <c r="L67" s="227" t="str">
        <f>IF(SIMPLvolumes!AF62=0,"",SIMPLvolumes!AF62)</f>
        <v/>
      </c>
      <c r="M67" s="227" t="str">
        <f>IF(SIMPLvolumes!AG62=0,"",SIMPLvolumes!AG62)</f>
        <v/>
      </c>
      <c r="N67" s="227" t="str">
        <f>IF(SIMPLvolumes!AH62=0,"",SIMPLvolumes!AH62)</f>
        <v/>
      </c>
      <c r="O67" s="227" t="str">
        <f>IF(SIMPLvolumes!AI62=0,"",SIMPLvolumes!AI62)</f>
        <v/>
      </c>
      <c r="P67" s="228"/>
      <c r="Q67" s="196"/>
      <c r="R67" s="196"/>
      <c r="S67" s="9"/>
      <c r="T67" s="9"/>
      <c r="U67" s="9"/>
      <c r="V67" s="199"/>
      <c r="W67" s="9"/>
      <c r="X67" s="9"/>
      <c r="Y67" s="9"/>
      <c r="Z67" s="9"/>
    </row>
    <row r="68" ht="22.5" customHeight="1">
      <c r="A68" s="223">
        <f>B68*SIMPLvolumes!U72</f>
        <v>0</v>
      </c>
      <c r="B68" s="224">
        <f t="shared" si="2"/>
        <v>0</v>
      </c>
      <c r="C68" s="225" t="str">
        <f>SIMPLvolumes!C72</f>
        <v/>
      </c>
      <c r="D68" s="226" t="str">
        <f>IF(SIMPLvolumes!X72=0,"",SIMPLvolumes!X72)</f>
        <v/>
      </c>
      <c r="E68" s="227" t="str">
        <f>IF(SIMPLvolumes!Y72=0,"",SIMPLvolumes!Y72)</f>
        <v/>
      </c>
      <c r="F68" s="227" t="str">
        <f>IF(SIMPLvolumes!Z72=0,"",SIMPLvolumes!Z72)</f>
        <v/>
      </c>
      <c r="G68" s="227" t="str">
        <f>IF(SIMPLvolumes!AA72=0,"",SIMPLvolumes!AA72)</f>
        <v/>
      </c>
      <c r="H68" s="227" t="str">
        <f>IF(SIMPLvolumes!AB72=0,"",SIMPLvolumes!AB72)</f>
        <v/>
      </c>
      <c r="I68" s="227" t="str">
        <f>IF(SIMPLvolumes!AC72=0,"",SIMPLvolumes!AC72)</f>
        <v/>
      </c>
      <c r="J68" s="227" t="str">
        <f>IF(SIMPLvolumes!AD72=0,"",SIMPLvolumes!AD72)</f>
        <v/>
      </c>
      <c r="K68" s="227" t="str">
        <f>IF(SIMPLvolumes!AE72=0,"",SIMPLvolumes!AE72)</f>
        <v/>
      </c>
      <c r="L68" s="227" t="str">
        <f>IF(SIMPLvolumes!AF72=0,"",SIMPLvolumes!AF72)</f>
        <v/>
      </c>
      <c r="M68" s="227" t="str">
        <f>IF(SIMPLvolumes!AG72=0,"",SIMPLvolumes!AG72)</f>
        <v/>
      </c>
      <c r="N68" s="227" t="str">
        <f>IF(SIMPLvolumes!AH72=0,"",SIMPLvolumes!AH72)</f>
        <v/>
      </c>
      <c r="O68" s="227" t="str">
        <f>IF(SIMPLvolumes!AI72=0,"",SIMPLvolumes!AI72)</f>
        <v/>
      </c>
      <c r="P68" s="228"/>
      <c r="Q68" s="196"/>
      <c r="R68" s="196"/>
      <c r="S68" s="9"/>
      <c r="T68" s="9"/>
      <c r="U68" s="9" t="str">
        <f t="shared" ref="U68:U79" si="13">IF(T68=1,REPT(""""&amp;C68&amp;".dwg""",B68),"")</f>
        <v/>
      </c>
      <c r="V68" s="199" t="str">
        <f>CONCATENATE(V65,U68)</f>
        <v>#REF!</v>
      </c>
      <c r="W68" s="9"/>
      <c r="X68" s="9"/>
      <c r="Y68" s="9"/>
      <c r="Z68" s="9"/>
    </row>
    <row r="69" ht="22.5" customHeight="1">
      <c r="A69" s="223">
        <f>B69*SIMPLvolumes!U75</f>
        <v>0</v>
      </c>
      <c r="B69" s="224">
        <f t="shared" si="2"/>
        <v>0</v>
      </c>
      <c r="C69" s="225" t="str">
        <f>SIMPLvolumes!C75</f>
        <v>6A</v>
      </c>
      <c r="D69" s="226" t="str">
        <f>IF(SIMPLvolumes!X75=0,"",SIMPLvolumes!X75)</f>
        <v/>
      </c>
      <c r="E69" s="227" t="str">
        <f>IF(SIMPLvolumes!Y75=0,"",SIMPLvolumes!Y75)</f>
        <v/>
      </c>
      <c r="F69" s="227" t="str">
        <f>IF(SIMPLvolumes!Z75=0,"",SIMPLvolumes!Z75)</f>
        <v/>
      </c>
      <c r="G69" s="227" t="str">
        <f>IF(SIMPLvolumes!AA75=0,"",SIMPLvolumes!AA75)</f>
        <v/>
      </c>
      <c r="H69" s="227" t="str">
        <f>IF(SIMPLvolumes!AB75=0,"",SIMPLvolumes!AB75)</f>
        <v/>
      </c>
      <c r="I69" s="227" t="str">
        <f>IF(SIMPLvolumes!AC75=0,"",SIMPLvolumes!AC75)</f>
        <v/>
      </c>
      <c r="J69" s="227" t="str">
        <f>IF(SIMPLvolumes!AD75=0,"",SIMPLvolumes!AD75)</f>
        <v/>
      </c>
      <c r="K69" s="227" t="str">
        <f>IF(SIMPLvolumes!AE75=0,"",SIMPLvolumes!AE75)</f>
        <v/>
      </c>
      <c r="L69" s="227" t="str">
        <f>IF(SIMPLvolumes!AF75=0,"",SIMPLvolumes!AF75)</f>
        <v/>
      </c>
      <c r="M69" s="227" t="str">
        <f>IF(SIMPLvolumes!AG75=0,"",SIMPLvolumes!AG75)</f>
        <v/>
      </c>
      <c r="N69" s="227" t="str">
        <f>IF(SIMPLvolumes!AH75=0,"",SIMPLvolumes!AH75)</f>
        <v/>
      </c>
      <c r="O69" s="227" t="str">
        <f>IF(SIMPLvolumes!AI75=0,"",SIMPLvolumes!AI75)</f>
        <v/>
      </c>
      <c r="P69" s="228"/>
      <c r="Q69" s="196"/>
      <c r="R69" s="196"/>
      <c r="S69" s="9"/>
      <c r="T69" s="9"/>
      <c r="U69" s="9" t="str">
        <f t="shared" si="13"/>
        <v/>
      </c>
      <c r="V69" s="199" t="str">
        <f t="shared" ref="V69:V79" si="14">CONCATENATE(V68,U69)</f>
        <v>#REF!</v>
      </c>
      <c r="W69" s="9"/>
      <c r="X69" s="9"/>
      <c r="Y69" s="9"/>
      <c r="Z69" s="9"/>
    </row>
    <row r="70" ht="22.5" customHeight="1">
      <c r="A70" s="223">
        <f>B70*SIMPLvolumes!U76</f>
        <v>0</v>
      </c>
      <c r="B70" s="224">
        <f t="shared" si="2"/>
        <v>0</v>
      </c>
      <c r="C70" s="225" t="str">
        <f>SIMPLvolumes!C76</f>
        <v>6B</v>
      </c>
      <c r="D70" s="226" t="str">
        <f>IF(SIMPLvolumes!X76=0,"",SIMPLvolumes!X76)</f>
        <v/>
      </c>
      <c r="E70" s="227" t="str">
        <f>IF(SIMPLvolumes!Y76=0,"",SIMPLvolumes!Y76)</f>
        <v/>
      </c>
      <c r="F70" s="227" t="str">
        <f>IF(SIMPLvolumes!Z76=0,"",SIMPLvolumes!Z76)</f>
        <v/>
      </c>
      <c r="G70" s="227" t="str">
        <f>IF(SIMPLvolumes!AA76=0,"",SIMPLvolumes!AA76)</f>
        <v/>
      </c>
      <c r="H70" s="227" t="str">
        <f>IF(SIMPLvolumes!AB76=0,"",SIMPLvolumes!AB76)</f>
        <v/>
      </c>
      <c r="I70" s="227" t="str">
        <f>IF(SIMPLvolumes!AC76=0,"",SIMPLvolumes!AC76)</f>
        <v/>
      </c>
      <c r="J70" s="227" t="str">
        <f>IF(SIMPLvolumes!AD76=0,"",SIMPLvolumes!AD76)</f>
        <v/>
      </c>
      <c r="K70" s="227" t="str">
        <f>IF(SIMPLvolumes!AE76=0,"",SIMPLvolumes!AE76)</f>
        <v/>
      </c>
      <c r="L70" s="227" t="str">
        <f>IF(SIMPLvolumes!AF76=0,"",SIMPLvolumes!AF76)</f>
        <v/>
      </c>
      <c r="M70" s="227" t="str">
        <f>IF(SIMPLvolumes!AG76=0,"",SIMPLvolumes!AG76)</f>
        <v/>
      </c>
      <c r="N70" s="227" t="str">
        <f>IF(SIMPLvolumes!AH76=0,"",SIMPLvolumes!AH76)</f>
        <v/>
      </c>
      <c r="O70" s="227" t="str">
        <f>IF(SIMPLvolumes!AI76=0,"",SIMPLvolumes!AI76)</f>
        <v/>
      </c>
      <c r="P70" s="228"/>
      <c r="Q70" s="196"/>
      <c r="R70" s="196"/>
      <c r="S70" s="9"/>
      <c r="T70" s="9"/>
      <c r="U70" s="9" t="str">
        <f t="shared" si="13"/>
        <v/>
      </c>
      <c r="V70" s="199" t="str">
        <f t="shared" si="14"/>
        <v>#REF!</v>
      </c>
      <c r="W70" s="9"/>
      <c r="X70" s="9"/>
      <c r="Y70" s="9"/>
      <c r="Z70" s="9"/>
    </row>
    <row r="71" ht="22.5" customHeight="1">
      <c r="A71" s="223">
        <f>B71*SIMPLvolumes!U77</f>
        <v>8</v>
      </c>
      <c r="B71" s="224">
        <f t="shared" si="2"/>
        <v>1</v>
      </c>
      <c r="C71" s="225" t="str">
        <f>SIMPLvolumes!C77</f>
        <v>6C</v>
      </c>
      <c r="D71" s="226" t="str">
        <f>IF(SIMPLvolumes!X77=0,"",SIMPLvolumes!X77)</f>
        <v/>
      </c>
      <c r="E71" s="227" t="str">
        <f>IF(SIMPLvolumes!Y77=0,"",SIMPLvolumes!Y77)</f>
        <v/>
      </c>
      <c r="F71" s="227" t="str">
        <f>IF(SIMPLvolumes!Z77=0,"",SIMPLvolumes!Z77)</f>
        <v/>
      </c>
      <c r="G71" s="227" t="str">
        <f>IF(SIMPLvolumes!AA77=0,"",SIMPLvolumes!AA77)</f>
        <v/>
      </c>
      <c r="H71" s="227" t="str">
        <f>IF(SIMPLvolumes!AB77=0,"",SIMPLvolumes!AB77)</f>
        <v/>
      </c>
      <c r="I71" s="227">
        <f>IF(SIMPLvolumes!AC77=0,"",SIMPLvolumes!AC77)</f>
        <v>1</v>
      </c>
      <c r="J71" s="227" t="str">
        <f>IF(SIMPLvolumes!AD77=0,"",SIMPLvolumes!AD77)</f>
        <v/>
      </c>
      <c r="K71" s="227" t="str">
        <f>IF(SIMPLvolumes!AE77=0,"",SIMPLvolumes!AE77)</f>
        <v/>
      </c>
      <c r="L71" s="227" t="str">
        <f>IF(SIMPLvolumes!AF77=0,"",SIMPLvolumes!AF77)</f>
        <v/>
      </c>
      <c r="M71" s="227" t="str">
        <f>IF(SIMPLvolumes!AG77=0,"",SIMPLvolumes!AG77)</f>
        <v/>
      </c>
      <c r="N71" s="227" t="str">
        <f>IF(SIMPLvolumes!AH77=0,"",SIMPLvolumes!AH77)</f>
        <v/>
      </c>
      <c r="O71" s="227" t="str">
        <f>IF(SIMPLvolumes!AI77=0,"",SIMPLvolumes!AI77)</f>
        <v/>
      </c>
      <c r="P71" s="228"/>
      <c r="Q71" s="196"/>
      <c r="R71" s="196"/>
      <c r="S71" s="9"/>
      <c r="T71" s="9"/>
      <c r="U71" s="9" t="str">
        <f t="shared" si="13"/>
        <v/>
      </c>
      <c r="V71" s="199" t="str">
        <f t="shared" si="14"/>
        <v>#REF!</v>
      </c>
      <c r="W71" s="9"/>
      <c r="X71" s="9"/>
      <c r="Y71" s="9"/>
      <c r="Z71" s="9"/>
    </row>
    <row r="72" ht="22.5" customHeight="1">
      <c r="A72" s="223">
        <f>B72*SIMPLvolumes!U78</f>
        <v>8</v>
      </c>
      <c r="B72" s="224">
        <f t="shared" si="2"/>
        <v>1</v>
      </c>
      <c r="C72" s="225" t="str">
        <f>SIMPLvolumes!C78</f>
        <v>6J</v>
      </c>
      <c r="D72" s="226" t="str">
        <f>IF(SIMPLvolumes!X78=0,"",SIMPLvolumes!X78)</f>
        <v/>
      </c>
      <c r="E72" s="227" t="str">
        <f>IF(SIMPLvolumes!Y78=0,"",SIMPLvolumes!Y78)</f>
        <v/>
      </c>
      <c r="F72" s="227" t="str">
        <f>IF(SIMPLvolumes!Z78=0,"",SIMPLvolumes!Z78)</f>
        <v/>
      </c>
      <c r="G72" s="227" t="str">
        <f>IF(SIMPLvolumes!AA78=0,"",SIMPLvolumes!AA78)</f>
        <v/>
      </c>
      <c r="H72" s="227" t="str">
        <f>IF(SIMPLvolumes!AB78=0,"",SIMPLvolumes!AB78)</f>
        <v/>
      </c>
      <c r="I72" s="227">
        <f>IF(SIMPLvolumes!AC78=0,"",SIMPLvolumes!AC78)</f>
        <v>1</v>
      </c>
      <c r="J72" s="227" t="str">
        <f>IF(SIMPLvolumes!AD78=0,"",SIMPLvolumes!AD78)</f>
        <v/>
      </c>
      <c r="K72" s="227" t="str">
        <f>IF(SIMPLvolumes!AE78=0,"",SIMPLvolumes!AE78)</f>
        <v/>
      </c>
      <c r="L72" s="227" t="str">
        <f>IF(SIMPLvolumes!AF78=0,"",SIMPLvolumes!AF78)</f>
        <v/>
      </c>
      <c r="M72" s="227" t="str">
        <f>IF(SIMPLvolumes!AG78=0,"",SIMPLvolumes!AG78)</f>
        <v/>
      </c>
      <c r="N72" s="227" t="str">
        <f>IF(SIMPLvolumes!AH78=0,"",SIMPLvolumes!AH78)</f>
        <v/>
      </c>
      <c r="O72" s="227" t="str">
        <f>IF(SIMPLvolumes!AI78=0,"",SIMPLvolumes!AI78)</f>
        <v/>
      </c>
      <c r="P72" s="228"/>
      <c r="Q72" s="196"/>
      <c r="R72" s="196"/>
      <c r="S72" s="9"/>
      <c r="T72" s="9"/>
      <c r="U72" s="9" t="str">
        <f t="shared" si="13"/>
        <v/>
      </c>
      <c r="V72" s="199" t="str">
        <f t="shared" si="14"/>
        <v>#REF!</v>
      </c>
      <c r="W72" s="9"/>
      <c r="X72" s="9"/>
      <c r="Y72" s="9"/>
      <c r="Z72" s="9"/>
    </row>
    <row r="73" ht="22.5" customHeight="1">
      <c r="A73" s="223">
        <f>B73*SIMPLvolumes!U79</f>
        <v>8</v>
      </c>
      <c r="B73" s="224">
        <f t="shared" si="2"/>
        <v>1</v>
      </c>
      <c r="C73" s="225" t="str">
        <f>SIMPLvolumes!C79</f>
        <v>6D</v>
      </c>
      <c r="D73" s="226" t="str">
        <f>IF(SIMPLvolumes!X79=0,"",SIMPLvolumes!X79)</f>
        <v/>
      </c>
      <c r="E73" s="227" t="str">
        <f>IF(SIMPLvolumes!Y79=0,"",SIMPLvolumes!Y79)</f>
        <v/>
      </c>
      <c r="F73" s="227" t="str">
        <f>IF(SIMPLvolumes!Z79=0,"",SIMPLvolumes!Z79)</f>
        <v/>
      </c>
      <c r="G73" s="227" t="str">
        <f>IF(SIMPLvolumes!AA79=0,"",SIMPLvolumes!AA79)</f>
        <v/>
      </c>
      <c r="H73" s="227" t="str">
        <f>IF(SIMPLvolumes!AB79=0,"",SIMPLvolumes!AB79)</f>
        <v/>
      </c>
      <c r="I73" s="227">
        <f>IF(SIMPLvolumes!AC79=0,"",SIMPLvolumes!AC79)</f>
        <v>1</v>
      </c>
      <c r="J73" s="227" t="str">
        <f>IF(SIMPLvolumes!AD79=0,"",SIMPLvolumes!AD79)</f>
        <v/>
      </c>
      <c r="K73" s="227" t="str">
        <f>IF(SIMPLvolumes!AE79=0,"",SIMPLvolumes!AE79)</f>
        <v/>
      </c>
      <c r="L73" s="227" t="str">
        <f>IF(SIMPLvolumes!AF79=0,"",SIMPLvolumes!AF79)</f>
        <v/>
      </c>
      <c r="M73" s="227" t="str">
        <f>IF(SIMPLvolumes!AG79=0,"",SIMPLvolumes!AG79)</f>
        <v/>
      </c>
      <c r="N73" s="227" t="str">
        <f>IF(SIMPLvolumes!AH79=0,"",SIMPLvolumes!AH79)</f>
        <v/>
      </c>
      <c r="O73" s="227" t="str">
        <f>IF(SIMPLvolumes!AI79=0,"",SIMPLvolumes!AI79)</f>
        <v/>
      </c>
      <c r="P73" s="228"/>
      <c r="Q73" s="196"/>
      <c r="R73" s="196"/>
      <c r="S73" s="9"/>
      <c r="T73" s="9"/>
      <c r="U73" s="9" t="str">
        <f t="shared" si="13"/>
        <v/>
      </c>
      <c r="V73" s="199" t="str">
        <f t="shared" si="14"/>
        <v>#REF!</v>
      </c>
      <c r="W73" s="9"/>
      <c r="X73" s="9"/>
      <c r="Y73" s="9"/>
      <c r="Z73" s="9"/>
    </row>
    <row r="74" ht="22.5" customHeight="1">
      <c r="A74" s="223">
        <f>B74*SIMPLvolumes!U80</f>
        <v>8</v>
      </c>
      <c r="B74" s="224">
        <f t="shared" si="2"/>
        <v>1</v>
      </c>
      <c r="C74" s="225" t="str">
        <f>SIMPLvolumes!C80</f>
        <v>6E</v>
      </c>
      <c r="D74" s="226" t="str">
        <f>IF(SIMPLvolumes!X80=0,"",SIMPLvolumes!X80)</f>
        <v/>
      </c>
      <c r="E74" s="227" t="str">
        <f>IF(SIMPLvolumes!Y80=0,"",SIMPLvolumes!Y80)</f>
        <v/>
      </c>
      <c r="F74" s="227" t="str">
        <f>IF(SIMPLvolumes!Z80=0,"",SIMPLvolumes!Z80)</f>
        <v/>
      </c>
      <c r="G74" s="227" t="str">
        <f>IF(SIMPLvolumes!AA80=0,"",SIMPLvolumes!AA80)</f>
        <v/>
      </c>
      <c r="H74" s="227" t="str">
        <f>IF(SIMPLvolumes!AB80=0,"",SIMPLvolumes!AB80)</f>
        <v/>
      </c>
      <c r="I74" s="227">
        <f>IF(SIMPLvolumes!AC80=0,"",SIMPLvolumes!AC80)</f>
        <v>1</v>
      </c>
      <c r="J74" s="227" t="str">
        <f>IF(SIMPLvolumes!AD80=0,"",SIMPLvolumes!AD80)</f>
        <v/>
      </c>
      <c r="K74" s="227" t="str">
        <f>IF(SIMPLvolumes!AE80=0,"",SIMPLvolumes!AE80)</f>
        <v/>
      </c>
      <c r="L74" s="227" t="str">
        <f>IF(SIMPLvolumes!AF80=0,"",SIMPLvolumes!AF80)</f>
        <v/>
      </c>
      <c r="M74" s="227" t="str">
        <f>IF(SIMPLvolumes!AG80=0,"",SIMPLvolumes!AG80)</f>
        <v/>
      </c>
      <c r="N74" s="227" t="str">
        <f>IF(SIMPLvolumes!AH80=0,"",SIMPLvolumes!AH80)</f>
        <v/>
      </c>
      <c r="O74" s="227" t="str">
        <f>IF(SIMPLvolumes!AI80=0,"",SIMPLvolumes!AI80)</f>
        <v/>
      </c>
      <c r="P74" s="228"/>
      <c r="Q74" s="196"/>
      <c r="R74" s="196"/>
      <c r="S74" s="9"/>
      <c r="T74" s="9"/>
      <c r="U74" s="9" t="str">
        <f t="shared" si="13"/>
        <v/>
      </c>
      <c r="V74" s="199" t="str">
        <f t="shared" si="14"/>
        <v>#REF!</v>
      </c>
      <c r="W74" s="9"/>
      <c r="X74" s="9"/>
      <c r="Y74" s="9"/>
      <c r="Z74" s="9"/>
    </row>
    <row r="75" ht="22.5" customHeight="1">
      <c r="A75" s="223">
        <f>B75*SIMPLvolumes!U81</f>
        <v>0</v>
      </c>
      <c r="B75" s="224">
        <f t="shared" si="2"/>
        <v>0</v>
      </c>
      <c r="C75" s="225" t="str">
        <f>SIMPLvolumes!C81</f>
        <v>6F</v>
      </c>
      <c r="D75" s="226" t="str">
        <f>IF(SIMPLvolumes!X81=0,"",SIMPLvolumes!X81)</f>
        <v/>
      </c>
      <c r="E75" s="227" t="str">
        <f>IF(SIMPLvolumes!Y81=0,"",SIMPLvolumes!Y81)</f>
        <v/>
      </c>
      <c r="F75" s="227" t="str">
        <f>IF(SIMPLvolumes!Z81=0,"",SIMPLvolumes!Z81)</f>
        <v/>
      </c>
      <c r="G75" s="227" t="str">
        <f>IF(SIMPLvolumes!AA81=0,"",SIMPLvolumes!AA81)</f>
        <v/>
      </c>
      <c r="H75" s="227" t="str">
        <f>IF(SIMPLvolumes!AB81=0,"",SIMPLvolumes!AB81)</f>
        <v/>
      </c>
      <c r="I75" s="227" t="str">
        <f>IF(SIMPLvolumes!AC81=0,"",SIMPLvolumes!AC81)</f>
        <v/>
      </c>
      <c r="J75" s="227" t="str">
        <f>IF(SIMPLvolumes!AD81=0,"",SIMPLvolumes!AD81)</f>
        <v/>
      </c>
      <c r="K75" s="227" t="str">
        <f>IF(SIMPLvolumes!AE81=0,"",SIMPLvolumes!AE81)</f>
        <v/>
      </c>
      <c r="L75" s="227" t="str">
        <f>IF(SIMPLvolumes!AF81=0,"",SIMPLvolumes!AF81)</f>
        <v/>
      </c>
      <c r="M75" s="227" t="str">
        <f>IF(SIMPLvolumes!AG81=0,"",SIMPLvolumes!AG81)</f>
        <v/>
      </c>
      <c r="N75" s="227" t="str">
        <f>IF(SIMPLvolumes!AH81=0,"",SIMPLvolumes!AH81)</f>
        <v/>
      </c>
      <c r="O75" s="227" t="str">
        <f>IF(SIMPLvolumes!AI81=0,"",SIMPLvolumes!AI81)</f>
        <v/>
      </c>
      <c r="P75" s="228"/>
      <c r="Q75" s="196"/>
      <c r="R75" s="196"/>
      <c r="S75" s="9"/>
      <c r="T75" s="9">
        <v>1.0</v>
      </c>
      <c r="U75" s="9" t="str">
        <f t="shared" si="13"/>
        <v/>
      </c>
      <c r="V75" s="199" t="str">
        <f t="shared" si="14"/>
        <v>#REF!</v>
      </c>
      <c r="W75" s="9"/>
      <c r="X75" s="9"/>
      <c r="Y75" s="9"/>
      <c r="Z75" s="9"/>
    </row>
    <row r="76" ht="22.5" customHeight="1">
      <c r="A76" s="223">
        <f>B76*SIMPLvolumes!U82</f>
        <v>0</v>
      </c>
      <c r="B76" s="224">
        <f t="shared" si="2"/>
        <v>0</v>
      </c>
      <c r="C76" s="225" t="str">
        <f>SIMPLvolumes!C82</f>
        <v>6G</v>
      </c>
      <c r="D76" s="226" t="str">
        <f>IF(SIMPLvolumes!X82=0,"",SIMPLvolumes!X82)</f>
        <v/>
      </c>
      <c r="E76" s="227" t="str">
        <f>IF(SIMPLvolumes!Y82=0,"",SIMPLvolumes!Y82)</f>
        <v/>
      </c>
      <c r="F76" s="227" t="str">
        <f>IF(SIMPLvolumes!Z82=0,"",SIMPLvolumes!Z82)</f>
        <v/>
      </c>
      <c r="G76" s="227" t="str">
        <f>IF(SIMPLvolumes!AA82=0,"",SIMPLvolumes!AA82)</f>
        <v/>
      </c>
      <c r="H76" s="227" t="str">
        <f>IF(SIMPLvolumes!AB82=0,"",SIMPLvolumes!AB82)</f>
        <v/>
      </c>
      <c r="I76" s="227" t="str">
        <f>IF(SIMPLvolumes!AC82=0,"",SIMPLvolumes!AC82)</f>
        <v/>
      </c>
      <c r="J76" s="227" t="str">
        <f>IF(SIMPLvolumes!AD82=0,"",SIMPLvolumes!AD82)</f>
        <v/>
      </c>
      <c r="K76" s="227" t="str">
        <f>IF(SIMPLvolumes!AE82=0,"",SIMPLvolumes!AE82)</f>
        <v/>
      </c>
      <c r="L76" s="227" t="str">
        <f>IF(SIMPLvolumes!AF82=0,"",SIMPLvolumes!AF82)</f>
        <v/>
      </c>
      <c r="M76" s="227" t="str">
        <f>IF(SIMPLvolumes!AG82=0,"",SIMPLvolumes!AG82)</f>
        <v/>
      </c>
      <c r="N76" s="227" t="str">
        <f>IF(SIMPLvolumes!AH82=0,"",SIMPLvolumes!AH82)</f>
        <v/>
      </c>
      <c r="O76" s="227" t="str">
        <f>IF(SIMPLvolumes!AI82=0,"",SIMPLvolumes!AI82)</f>
        <v/>
      </c>
      <c r="P76" s="228"/>
      <c r="Q76" s="196"/>
      <c r="R76" s="196"/>
      <c r="S76" s="9"/>
      <c r="T76" s="9"/>
      <c r="U76" s="9" t="str">
        <f t="shared" si="13"/>
        <v/>
      </c>
      <c r="V76" s="199" t="str">
        <f t="shared" si="14"/>
        <v>#REF!</v>
      </c>
      <c r="W76" s="9"/>
      <c r="X76" s="9"/>
      <c r="Y76" s="9"/>
      <c r="Z76" s="9"/>
    </row>
    <row r="77" ht="22.5" customHeight="1">
      <c r="A77" s="223">
        <f>B77*SIMPLvolumes!U83</f>
        <v>0</v>
      </c>
      <c r="B77" s="224">
        <f t="shared" si="2"/>
        <v>0</v>
      </c>
      <c r="C77" s="225" t="str">
        <f>SIMPLvolumes!C83</f>
        <v>6H</v>
      </c>
      <c r="D77" s="226" t="str">
        <f>IF(SIMPLvolumes!X83=0,"",SIMPLvolumes!X83)</f>
        <v/>
      </c>
      <c r="E77" s="227" t="str">
        <f>IF(SIMPLvolumes!Y83=0,"",SIMPLvolumes!Y83)</f>
        <v/>
      </c>
      <c r="F77" s="227" t="str">
        <f>IF(SIMPLvolumes!Z83=0,"",SIMPLvolumes!Z83)</f>
        <v/>
      </c>
      <c r="G77" s="227" t="str">
        <f>IF(SIMPLvolumes!AA83=0,"",SIMPLvolumes!AA83)</f>
        <v/>
      </c>
      <c r="H77" s="227" t="str">
        <f>IF(SIMPLvolumes!AB83=0,"",SIMPLvolumes!AB83)</f>
        <v/>
      </c>
      <c r="I77" s="227" t="str">
        <f>IF(SIMPLvolumes!AC83=0,"",SIMPLvolumes!AC83)</f>
        <v/>
      </c>
      <c r="J77" s="227" t="str">
        <f>IF(SIMPLvolumes!AD83=0,"",SIMPLvolumes!AD83)</f>
        <v/>
      </c>
      <c r="K77" s="227" t="str">
        <f>IF(SIMPLvolumes!AE83=0,"",SIMPLvolumes!AE83)</f>
        <v/>
      </c>
      <c r="L77" s="227" t="str">
        <f>IF(SIMPLvolumes!AF83=0,"",SIMPLvolumes!AF83)</f>
        <v/>
      </c>
      <c r="M77" s="227" t="str">
        <f>IF(SIMPLvolumes!AG83=0,"",SIMPLvolumes!AG83)</f>
        <v/>
      </c>
      <c r="N77" s="227" t="str">
        <f>IF(SIMPLvolumes!AH83=0,"",SIMPLvolumes!AH83)</f>
        <v/>
      </c>
      <c r="O77" s="227" t="str">
        <f>IF(SIMPLvolumes!AI83=0,"",SIMPLvolumes!AI83)</f>
        <v/>
      </c>
      <c r="P77" s="228"/>
      <c r="Q77" s="196"/>
      <c r="R77" s="196"/>
      <c r="S77" s="9"/>
      <c r="T77" s="9"/>
      <c r="U77" s="9" t="str">
        <f t="shared" si="13"/>
        <v/>
      </c>
      <c r="V77" s="199" t="str">
        <f t="shared" si="14"/>
        <v>#REF!</v>
      </c>
      <c r="W77" s="9"/>
      <c r="X77" s="9"/>
      <c r="Y77" s="9"/>
      <c r="Z77" s="9"/>
    </row>
    <row r="78" ht="22.5" customHeight="1">
      <c r="A78" s="223">
        <f>B78*SIMPLvolumes!U84</f>
        <v>0</v>
      </c>
      <c r="B78" s="224">
        <f t="shared" si="2"/>
        <v>0</v>
      </c>
      <c r="C78" s="225" t="str">
        <f>SIMPLvolumes!C84</f>
        <v>6I</v>
      </c>
      <c r="D78" s="226" t="str">
        <f>IF(SIMPLvolumes!X84=0,"",SIMPLvolumes!X84)</f>
        <v/>
      </c>
      <c r="E78" s="227" t="str">
        <f>IF(SIMPLvolumes!Y84=0,"",SIMPLvolumes!Y84)</f>
        <v/>
      </c>
      <c r="F78" s="227" t="str">
        <f>IF(SIMPLvolumes!Z84=0,"",SIMPLvolumes!Z84)</f>
        <v/>
      </c>
      <c r="G78" s="227" t="str">
        <f>IF(SIMPLvolumes!AA84=0,"",SIMPLvolumes!AA84)</f>
        <v/>
      </c>
      <c r="H78" s="227" t="str">
        <f>IF(SIMPLvolumes!AB84=0,"",SIMPLvolumes!AB84)</f>
        <v/>
      </c>
      <c r="I78" s="227" t="str">
        <f>IF(SIMPLvolumes!AC84=0,"",SIMPLvolumes!AC84)</f>
        <v/>
      </c>
      <c r="J78" s="227" t="str">
        <f>IF(SIMPLvolumes!AD84=0,"",SIMPLvolumes!AD84)</f>
        <v/>
      </c>
      <c r="K78" s="227" t="str">
        <f>IF(SIMPLvolumes!AE84=0,"",SIMPLvolumes!AE84)</f>
        <v/>
      </c>
      <c r="L78" s="227" t="str">
        <f>IF(SIMPLvolumes!AF84=0,"",SIMPLvolumes!AF84)</f>
        <v/>
      </c>
      <c r="M78" s="227" t="str">
        <f>IF(SIMPLvolumes!AG84=0,"",SIMPLvolumes!AG84)</f>
        <v/>
      </c>
      <c r="N78" s="227" t="str">
        <f>IF(SIMPLvolumes!AH84=0,"",SIMPLvolumes!AH84)</f>
        <v/>
      </c>
      <c r="O78" s="227" t="str">
        <f>IF(SIMPLvolumes!AI84=0,"",SIMPLvolumes!AI84)</f>
        <v/>
      </c>
      <c r="P78" s="228"/>
      <c r="Q78" s="196"/>
      <c r="R78" s="196"/>
      <c r="S78" s="9"/>
      <c r="T78" s="9"/>
      <c r="U78" s="9" t="str">
        <f t="shared" si="13"/>
        <v/>
      </c>
      <c r="V78" s="199" t="str">
        <f t="shared" si="14"/>
        <v>#REF!</v>
      </c>
      <c r="W78" s="9"/>
      <c r="X78" s="9"/>
      <c r="Y78" s="9"/>
      <c r="Z78" s="9"/>
    </row>
    <row r="79" ht="22.5" customHeight="1">
      <c r="A79" s="223">
        <f>B79*SIMPLvolumes!U85</f>
        <v>0</v>
      </c>
      <c r="B79" s="224">
        <f t="shared" si="2"/>
        <v>0</v>
      </c>
      <c r="C79" s="225" t="str">
        <f>SIMPLvolumes!C85</f>
        <v>6K</v>
      </c>
      <c r="D79" s="226" t="str">
        <f>IF(SIMPLvolumes!X85=0,"",SIMPLvolumes!X85)</f>
        <v/>
      </c>
      <c r="E79" s="227" t="str">
        <f>IF(SIMPLvolumes!Y85=0,"",SIMPLvolumes!Y85)</f>
        <v/>
      </c>
      <c r="F79" s="227" t="str">
        <f>IF(SIMPLvolumes!Z85=0,"",SIMPLvolumes!Z85)</f>
        <v/>
      </c>
      <c r="G79" s="227" t="str">
        <f>IF(SIMPLvolumes!AA85=0,"",SIMPLvolumes!AA85)</f>
        <v/>
      </c>
      <c r="H79" s="227" t="str">
        <f>IF(SIMPLvolumes!AB85=0,"",SIMPLvolumes!AB85)</f>
        <v/>
      </c>
      <c r="I79" s="227" t="str">
        <f>IF(SIMPLvolumes!AC85=0,"",SIMPLvolumes!AC85)</f>
        <v/>
      </c>
      <c r="J79" s="227" t="str">
        <f>IF(SIMPLvolumes!AD85=0,"",SIMPLvolumes!AD85)</f>
        <v/>
      </c>
      <c r="K79" s="227" t="str">
        <f>IF(SIMPLvolumes!AE85=0,"",SIMPLvolumes!AE85)</f>
        <v/>
      </c>
      <c r="L79" s="227" t="str">
        <f>IF(SIMPLvolumes!AF85=0,"",SIMPLvolumes!AF85)</f>
        <v/>
      </c>
      <c r="M79" s="227" t="str">
        <f>IF(SIMPLvolumes!AG85=0,"",SIMPLvolumes!AG85)</f>
        <v/>
      </c>
      <c r="N79" s="227" t="str">
        <f>IF(SIMPLvolumes!AH85=0,"",SIMPLvolumes!AH85)</f>
        <v/>
      </c>
      <c r="O79" s="227" t="str">
        <f>IF(SIMPLvolumes!AI85=0,"",SIMPLvolumes!AI85)</f>
        <v/>
      </c>
      <c r="P79" s="228"/>
      <c r="Q79" s="196"/>
      <c r="R79" s="196"/>
      <c r="S79" s="9"/>
      <c r="T79" s="9"/>
      <c r="U79" s="9" t="str">
        <f t="shared" si="13"/>
        <v/>
      </c>
      <c r="V79" s="199" t="str">
        <f t="shared" si="14"/>
        <v>#REF!</v>
      </c>
      <c r="W79" s="9"/>
      <c r="X79" s="9"/>
      <c r="Y79" s="9"/>
      <c r="Z79" s="9"/>
    </row>
    <row r="80" ht="22.5" customHeight="1">
      <c r="A80" s="223">
        <f>B80*SIMPLvolumes!U73</f>
        <v>0</v>
      </c>
      <c r="B80" s="224">
        <f t="shared" si="2"/>
        <v>0</v>
      </c>
      <c r="C80" s="225" t="str">
        <f>SIMPLvolumes!C73</f>
        <v>6L</v>
      </c>
      <c r="D80" s="226" t="str">
        <f>IF(SIMPLvolumes!X73=0,"",SIMPLvolumes!X73)</f>
        <v/>
      </c>
      <c r="E80" s="227" t="str">
        <f>IF(SIMPLvolumes!Y73=0,"",SIMPLvolumes!Y73)</f>
        <v/>
      </c>
      <c r="F80" s="227" t="str">
        <f>IF(SIMPLvolumes!Z73=0,"",SIMPLvolumes!Z73)</f>
        <v/>
      </c>
      <c r="G80" s="227" t="str">
        <f>IF(SIMPLvolumes!AA73=0,"",SIMPLvolumes!AA73)</f>
        <v/>
      </c>
      <c r="H80" s="227" t="str">
        <f>IF(SIMPLvolumes!AB73=0,"",SIMPLvolumes!AB73)</f>
        <v/>
      </c>
      <c r="I80" s="227" t="str">
        <f>IF(SIMPLvolumes!AC73=0,"",SIMPLvolumes!AC73)</f>
        <v/>
      </c>
      <c r="J80" s="227" t="str">
        <f>IF(SIMPLvolumes!AD73=0,"",SIMPLvolumes!AD73)</f>
        <v/>
      </c>
      <c r="K80" s="227" t="str">
        <f>IF(SIMPLvolumes!AE73=0,"",SIMPLvolumes!AE73)</f>
        <v/>
      </c>
      <c r="L80" s="227" t="str">
        <f>IF(SIMPLvolumes!AF73=0,"",SIMPLvolumes!AF73)</f>
        <v/>
      </c>
      <c r="M80" s="227" t="str">
        <f>IF(SIMPLvolumes!AG73=0,"",SIMPLvolumes!AG73)</f>
        <v/>
      </c>
      <c r="N80" s="227" t="str">
        <f>IF(SIMPLvolumes!AH73=0,"",SIMPLvolumes!AH73)</f>
        <v/>
      </c>
      <c r="O80" s="227" t="str">
        <f>IF(SIMPLvolumes!AI73=0,"",SIMPLvolumes!AI73)</f>
        <v/>
      </c>
      <c r="P80" s="228"/>
      <c r="Q80" s="196"/>
      <c r="R80" s="196"/>
      <c r="S80" s="9"/>
      <c r="T80" s="9"/>
      <c r="U80" s="9"/>
      <c r="V80" s="199"/>
      <c r="W80" s="9"/>
      <c r="X80" s="9"/>
      <c r="Y80" s="9"/>
      <c r="Z80" s="9"/>
    </row>
    <row r="81" ht="22.5" customHeight="1">
      <c r="A81" s="223">
        <f>B81*SIMPLvolumes!U74</f>
        <v>0</v>
      </c>
      <c r="B81" s="224">
        <f t="shared" si="2"/>
        <v>0</v>
      </c>
      <c r="C81" s="225" t="str">
        <f>SIMPLvolumes!C74</f>
        <v>6M</v>
      </c>
      <c r="D81" s="226" t="str">
        <f>IF(SIMPLvolumes!X74=0,"",SIMPLvolumes!X74)</f>
        <v/>
      </c>
      <c r="E81" s="227" t="str">
        <f>IF(SIMPLvolumes!Y74=0,"",SIMPLvolumes!Y74)</f>
        <v/>
      </c>
      <c r="F81" s="227" t="str">
        <f>IF(SIMPLvolumes!Z74=0,"",SIMPLvolumes!Z74)</f>
        <v/>
      </c>
      <c r="G81" s="227" t="str">
        <f>IF(SIMPLvolumes!AA74=0,"",SIMPLvolumes!AA74)</f>
        <v/>
      </c>
      <c r="H81" s="227" t="str">
        <f>IF(SIMPLvolumes!AB74=0,"",SIMPLvolumes!AB74)</f>
        <v/>
      </c>
      <c r="I81" s="227" t="str">
        <f>IF(SIMPLvolumes!AC74=0,"",SIMPLvolumes!AC74)</f>
        <v/>
      </c>
      <c r="J81" s="227" t="str">
        <f>IF(SIMPLvolumes!AD74=0,"",SIMPLvolumes!AD74)</f>
        <v/>
      </c>
      <c r="K81" s="227" t="str">
        <f>IF(SIMPLvolumes!AE74=0,"",SIMPLvolumes!AE74)</f>
        <v/>
      </c>
      <c r="L81" s="227" t="str">
        <f>IF(SIMPLvolumes!AF74=0,"",SIMPLvolumes!AF74)</f>
        <v/>
      </c>
      <c r="M81" s="227" t="str">
        <f>IF(SIMPLvolumes!AG74=0,"",SIMPLvolumes!AG74)</f>
        <v/>
      </c>
      <c r="N81" s="227" t="str">
        <f>IF(SIMPLvolumes!AH74=0,"",SIMPLvolumes!AH74)</f>
        <v/>
      </c>
      <c r="O81" s="227" t="str">
        <f>IF(SIMPLvolumes!AI74=0,"",SIMPLvolumes!AI74)</f>
        <v/>
      </c>
      <c r="P81" s="228"/>
      <c r="Q81" s="196"/>
      <c r="R81" s="196"/>
      <c r="S81" s="9"/>
      <c r="T81" s="9"/>
      <c r="U81" s="9"/>
      <c r="V81" s="199"/>
      <c r="W81" s="9"/>
      <c r="X81" s="9"/>
      <c r="Y81" s="9"/>
      <c r="Z81" s="9"/>
    </row>
    <row r="82" ht="22.5" customHeight="1">
      <c r="A82" s="223">
        <f>B82*SIMPLvolumes!U86</f>
        <v>0</v>
      </c>
      <c r="B82" s="224">
        <f t="shared" si="2"/>
        <v>0</v>
      </c>
      <c r="C82" s="225" t="str">
        <f>SIMPLvolumes!C86</f>
        <v/>
      </c>
      <c r="D82" s="226" t="str">
        <f>IF(SIMPLvolumes!X86=0,"",SIMPLvolumes!X86)</f>
        <v/>
      </c>
      <c r="E82" s="227" t="str">
        <f>IF(SIMPLvolumes!Y86=0,"",SIMPLvolumes!Y86)</f>
        <v/>
      </c>
      <c r="F82" s="227" t="str">
        <f>IF(SIMPLvolumes!Z86=0,"",SIMPLvolumes!Z86)</f>
        <v/>
      </c>
      <c r="G82" s="227" t="str">
        <f>IF(SIMPLvolumes!AA86=0,"",SIMPLvolumes!AA86)</f>
        <v/>
      </c>
      <c r="H82" s="227" t="str">
        <f>IF(SIMPLvolumes!AB86=0,"",SIMPLvolumes!AB86)</f>
        <v/>
      </c>
      <c r="I82" s="227" t="str">
        <f>IF(SIMPLvolumes!AC86=0,"",SIMPLvolumes!AC86)</f>
        <v/>
      </c>
      <c r="J82" s="227" t="str">
        <f>IF(SIMPLvolumes!AD86=0,"",SIMPLvolumes!AD86)</f>
        <v/>
      </c>
      <c r="K82" s="227" t="str">
        <f>IF(SIMPLvolumes!AE86=0,"",SIMPLvolumes!AE86)</f>
        <v/>
      </c>
      <c r="L82" s="227" t="str">
        <f>IF(SIMPLvolumes!AF86=0,"",SIMPLvolumes!AF86)</f>
        <v/>
      </c>
      <c r="M82" s="227" t="str">
        <f>IF(SIMPLvolumes!AG86=0,"",SIMPLvolumes!AG86)</f>
        <v/>
      </c>
      <c r="N82" s="227" t="str">
        <f>IF(SIMPLvolumes!AH86=0,"",SIMPLvolumes!AH86)</f>
        <v/>
      </c>
      <c r="O82" s="227" t="str">
        <f>IF(SIMPLvolumes!AI86=0,"",SIMPLvolumes!AI86)</f>
        <v/>
      </c>
      <c r="P82" s="228"/>
      <c r="Q82" s="196"/>
      <c r="R82" s="196"/>
      <c r="S82" s="9"/>
      <c r="T82" s="9"/>
      <c r="U82" s="9" t="str">
        <f t="shared" ref="U82:U99" si="15">IF(T82=1,REPT(""""&amp;C82&amp;".dwg""",B82),"")</f>
        <v/>
      </c>
      <c r="V82" s="199" t="str">
        <f>CONCATENATE(V79,U82)</f>
        <v>#REF!</v>
      </c>
      <c r="W82" s="9"/>
      <c r="X82" s="9"/>
      <c r="Y82" s="9"/>
      <c r="Z82" s="9"/>
    </row>
    <row r="83" ht="22.5" customHeight="1">
      <c r="A83" s="223">
        <f>B83*SIMPLvolumes!U88</f>
        <v>0</v>
      </c>
      <c r="B83" s="224">
        <f t="shared" si="2"/>
        <v>0</v>
      </c>
      <c r="C83" s="225" t="str">
        <f>SIMPLvolumes!C88</f>
        <v>7A</v>
      </c>
      <c r="D83" s="226" t="str">
        <f>IF(SIMPLvolumes!X88=0,"",SIMPLvolumes!X88)</f>
        <v/>
      </c>
      <c r="E83" s="227" t="str">
        <f>IF(SIMPLvolumes!Y88=0,"",SIMPLvolumes!Y88)</f>
        <v/>
      </c>
      <c r="F83" s="227" t="str">
        <f>IF(SIMPLvolumes!Z88=0,"",SIMPLvolumes!Z88)</f>
        <v/>
      </c>
      <c r="G83" s="227" t="str">
        <f>IF(SIMPLvolumes!AA88=0,"",SIMPLvolumes!AA88)</f>
        <v/>
      </c>
      <c r="H83" s="227" t="str">
        <f>IF(SIMPLvolumes!AB88=0,"",SIMPLvolumes!AB88)</f>
        <v/>
      </c>
      <c r="I83" s="227" t="str">
        <f>IF(SIMPLvolumes!AC88=0,"",SIMPLvolumes!AC88)</f>
        <v/>
      </c>
      <c r="J83" s="227" t="str">
        <f>IF(SIMPLvolumes!AD88=0,"",SIMPLvolumes!AD88)</f>
        <v/>
      </c>
      <c r="K83" s="227" t="str">
        <f>IF(SIMPLvolumes!AE88=0,"",SIMPLvolumes!AE88)</f>
        <v/>
      </c>
      <c r="L83" s="227" t="str">
        <f>IF(SIMPLvolumes!AF88=0,"",SIMPLvolumes!AF88)</f>
        <v/>
      </c>
      <c r="M83" s="227" t="str">
        <f>IF(SIMPLvolumes!AG88=0,"",SIMPLvolumes!AG88)</f>
        <v/>
      </c>
      <c r="N83" s="227" t="str">
        <f>IF(SIMPLvolumes!AH88=0,"",SIMPLvolumes!AH88)</f>
        <v/>
      </c>
      <c r="O83" s="227" t="str">
        <f>IF(SIMPLvolumes!AI88=0,"",SIMPLvolumes!AI88)</f>
        <v/>
      </c>
      <c r="P83" s="228"/>
      <c r="Q83" s="196"/>
      <c r="R83" s="196"/>
      <c r="S83" s="9"/>
      <c r="T83" s="9">
        <v>1.0</v>
      </c>
      <c r="U83" s="9" t="str">
        <f t="shared" si="15"/>
        <v/>
      </c>
      <c r="V83" s="199" t="str">
        <f t="shared" ref="V83:V99" si="16">CONCATENATE(V82,U83)</f>
        <v>#REF!</v>
      </c>
      <c r="W83" s="9"/>
      <c r="X83" s="9"/>
      <c r="Y83" s="9"/>
      <c r="Z83" s="9"/>
    </row>
    <row r="84" ht="22.5" customHeight="1">
      <c r="A84" s="223">
        <f>B84*SIMPLvolumes!U89</f>
        <v>0</v>
      </c>
      <c r="B84" s="224">
        <f t="shared" si="2"/>
        <v>0</v>
      </c>
      <c r="C84" s="225" t="str">
        <f>SIMPLvolumes!C89</f>
        <v>7B</v>
      </c>
      <c r="D84" s="226" t="str">
        <f>IF(SIMPLvolumes!X89=0,"",SIMPLvolumes!X89)</f>
        <v/>
      </c>
      <c r="E84" s="227" t="str">
        <f>IF(SIMPLvolumes!Y89=0,"",SIMPLvolumes!Y89)</f>
        <v/>
      </c>
      <c r="F84" s="227" t="str">
        <f>IF(SIMPLvolumes!Z89=0,"",SIMPLvolumes!Z89)</f>
        <v/>
      </c>
      <c r="G84" s="227" t="str">
        <f>IF(SIMPLvolumes!AA89=0,"",SIMPLvolumes!AA89)</f>
        <v/>
      </c>
      <c r="H84" s="227" t="str">
        <f>IF(SIMPLvolumes!AB89=0,"",SIMPLvolumes!AB89)</f>
        <v/>
      </c>
      <c r="I84" s="227" t="str">
        <f>IF(SIMPLvolumes!AC89=0,"",SIMPLvolumes!AC89)</f>
        <v/>
      </c>
      <c r="J84" s="227" t="str">
        <f>IF(SIMPLvolumes!AD89=0,"",SIMPLvolumes!AD89)</f>
        <v/>
      </c>
      <c r="K84" s="227" t="str">
        <f>IF(SIMPLvolumes!AE89=0,"",SIMPLvolumes!AE89)</f>
        <v/>
      </c>
      <c r="L84" s="227" t="str">
        <f>IF(SIMPLvolumes!AF89=0,"",SIMPLvolumes!AF89)</f>
        <v/>
      </c>
      <c r="M84" s="227" t="str">
        <f>IF(SIMPLvolumes!AG89=0,"",SIMPLvolumes!AG89)</f>
        <v/>
      </c>
      <c r="N84" s="227" t="str">
        <f>IF(SIMPLvolumes!AH89=0,"",SIMPLvolumes!AH89)</f>
        <v/>
      </c>
      <c r="O84" s="227" t="str">
        <f>IF(SIMPLvolumes!AI89=0,"",SIMPLvolumes!AI89)</f>
        <v/>
      </c>
      <c r="P84" s="228"/>
      <c r="Q84" s="196"/>
      <c r="R84" s="196"/>
      <c r="S84" s="9"/>
      <c r="T84" s="9">
        <v>1.0</v>
      </c>
      <c r="U84" s="9" t="str">
        <f t="shared" si="15"/>
        <v/>
      </c>
      <c r="V84" s="199" t="str">
        <f t="shared" si="16"/>
        <v>#REF!</v>
      </c>
      <c r="W84" s="9"/>
      <c r="X84" s="9"/>
      <c r="Y84" s="9"/>
      <c r="Z84" s="9"/>
    </row>
    <row r="85" ht="22.5" customHeight="1">
      <c r="A85" s="223">
        <f>B85*SIMPLvolumes!U90</f>
        <v>0</v>
      </c>
      <c r="B85" s="224">
        <f t="shared" si="2"/>
        <v>0</v>
      </c>
      <c r="C85" s="225" t="str">
        <f>SIMPLvolumes!C90</f>
        <v>7C</v>
      </c>
      <c r="D85" s="226" t="str">
        <f>IF(SIMPLvolumes!X90=0,"",SIMPLvolumes!X90)</f>
        <v/>
      </c>
      <c r="E85" s="227" t="str">
        <f>IF(SIMPLvolumes!Y90=0,"",SIMPLvolumes!Y90)</f>
        <v/>
      </c>
      <c r="F85" s="227" t="str">
        <f>IF(SIMPLvolumes!Z90=0,"",SIMPLvolumes!Z90)</f>
        <v/>
      </c>
      <c r="G85" s="227" t="str">
        <f>IF(SIMPLvolumes!AA90=0,"",SIMPLvolumes!AA90)</f>
        <v/>
      </c>
      <c r="H85" s="227" t="str">
        <f>IF(SIMPLvolumes!AB90=0,"",SIMPLvolumes!AB90)</f>
        <v/>
      </c>
      <c r="I85" s="227" t="str">
        <f>IF(SIMPLvolumes!AC90=0,"",SIMPLvolumes!AC90)</f>
        <v/>
      </c>
      <c r="J85" s="227" t="str">
        <f>IF(SIMPLvolumes!AD90=0,"",SIMPLvolumes!AD90)</f>
        <v/>
      </c>
      <c r="K85" s="227" t="str">
        <f>IF(SIMPLvolumes!AE90=0,"",SIMPLvolumes!AE90)</f>
        <v/>
      </c>
      <c r="L85" s="227" t="str">
        <f>IF(SIMPLvolumes!AF90=0,"",SIMPLvolumes!AF90)</f>
        <v/>
      </c>
      <c r="M85" s="227" t="str">
        <f>IF(SIMPLvolumes!AG90=0,"",SIMPLvolumes!AG90)</f>
        <v/>
      </c>
      <c r="N85" s="227" t="str">
        <f>IF(SIMPLvolumes!AH90=0,"",SIMPLvolumes!AH90)</f>
        <v/>
      </c>
      <c r="O85" s="227" t="str">
        <f>IF(SIMPLvolumes!AI90=0,"",SIMPLvolumes!AI90)</f>
        <v/>
      </c>
      <c r="P85" s="228"/>
      <c r="Q85" s="196"/>
      <c r="R85" s="196"/>
      <c r="S85" s="9"/>
      <c r="T85" s="9">
        <v>1.0</v>
      </c>
      <c r="U85" s="9" t="str">
        <f t="shared" si="15"/>
        <v/>
      </c>
      <c r="V85" s="199" t="str">
        <f t="shared" si="16"/>
        <v>#REF!</v>
      </c>
      <c r="W85" s="9"/>
      <c r="X85" s="9"/>
      <c r="Y85" s="9"/>
      <c r="Z85" s="9"/>
    </row>
    <row r="86" ht="22.5" customHeight="1">
      <c r="A86" s="223">
        <f>B86*SIMPLvolumes!U91</f>
        <v>0</v>
      </c>
      <c r="B86" s="224">
        <f t="shared" si="2"/>
        <v>0</v>
      </c>
      <c r="C86" s="225" t="str">
        <f>SIMPLvolumes!C91</f>
        <v>7D</v>
      </c>
      <c r="D86" s="226" t="str">
        <f>IF(SIMPLvolumes!X91=0,"",SIMPLvolumes!X91)</f>
        <v/>
      </c>
      <c r="E86" s="227" t="str">
        <f>IF(SIMPLvolumes!Y91=0,"",SIMPLvolumes!Y91)</f>
        <v/>
      </c>
      <c r="F86" s="227" t="str">
        <f>IF(SIMPLvolumes!Z91=0,"",SIMPLvolumes!Z91)</f>
        <v/>
      </c>
      <c r="G86" s="227" t="str">
        <f>IF(SIMPLvolumes!AA91=0,"",SIMPLvolumes!AA91)</f>
        <v/>
      </c>
      <c r="H86" s="227" t="str">
        <f>IF(SIMPLvolumes!AB91=0,"",SIMPLvolumes!AB91)</f>
        <v/>
      </c>
      <c r="I86" s="227" t="str">
        <f>IF(SIMPLvolumes!AC91=0,"",SIMPLvolumes!AC91)</f>
        <v/>
      </c>
      <c r="J86" s="227" t="str">
        <f>IF(SIMPLvolumes!AD91=0,"",SIMPLvolumes!AD91)</f>
        <v/>
      </c>
      <c r="K86" s="227" t="str">
        <f>IF(SIMPLvolumes!AE91=0,"",SIMPLvolumes!AE91)</f>
        <v/>
      </c>
      <c r="L86" s="227" t="str">
        <f>IF(SIMPLvolumes!AF91=0,"",SIMPLvolumes!AF91)</f>
        <v/>
      </c>
      <c r="M86" s="227" t="str">
        <f>IF(SIMPLvolumes!AG91=0,"",SIMPLvolumes!AG91)</f>
        <v/>
      </c>
      <c r="N86" s="227" t="str">
        <f>IF(SIMPLvolumes!AH91=0,"",SIMPLvolumes!AH91)</f>
        <v/>
      </c>
      <c r="O86" s="227" t="str">
        <f>IF(SIMPLvolumes!AI91=0,"",SIMPLvolumes!AI91)</f>
        <v/>
      </c>
      <c r="P86" s="228"/>
      <c r="Q86" s="196"/>
      <c r="R86" s="196"/>
      <c r="S86" s="9"/>
      <c r="T86" s="9">
        <v>1.0</v>
      </c>
      <c r="U86" s="9" t="str">
        <f t="shared" si="15"/>
        <v/>
      </c>
      <c r="V86" s="199" t="str">
        <f t="shared" si="16"/>
        <v>#REF!</v>
      </c>
      <c r="W86" s="9"/>
      <c r="X86" s="9"/>
      <c r="Y86" s="9"/>
      <c r="Z86" s="9"/>
    </row>
    <row r="87" ht="22.5" customHeight="1">
      <c r="A87" s="223">
        <f>B87*SIMPLvolumes!U92</f>
        <v>0</v>
      </c>
      <c r="B87" s="224">
        <f t="shared" si="2"/>
        <v>0</v>
      </c>
      <c r="C87" s="225" t="str">
        <f>SIMPLvolumes!C92</f>
        <v>7E</v>
      </c>
      <c r="D87" s="226" t="str">
        <f>IF(SIMPLvolumes!X92=0,"",SIMPLvolumes!X92)</f>
        <v/>
      </c>
      <c r="E87" s="227" t="str">
        <f>IF(SIMPLvolumes!Y92=0,"",SIMPLvolumes!Y92)</f>
        <v/>
      </c>
      <c r="F87" s="227" t="str">
        <f>IF(SIMPLvolumes!Z92=0,"",SIMPLvolumes!Z92)</f>
        <v/>
      </c>
      <c r="G87" s="227" t="str">
        <f>IF(SIMPLvolumes!AA92=0,"",SIMPLvolumes!AA92)</f>
        <v/>
      </c>
      <c r="H87" s="227" t="str">
        <f>IF(SIMPLvolumes!AB92=0,"",SIMPLvolumes!AB92)</f>
        <v/>
      </c>
      <c r="I87" s="227" t="str">
        <f>IF(SIMPLvolumes!AC92=0,"",SIMPLvolumes!AC92)</f>
        <v/>
      </c>
      <c r="J87" s="227" t="str">
        <f>IF(SIMPLvolumes!AD92=0,"",SIMPLvolumes!AD92)</f>
        <v/>
      </c>
      <c r="K87" s="227" t="str">
        <f>IF(SIMPLvolumes!AE92=0,"",SIMPLvolumes!AE92)</f>
        <v/>
      </c>
      <c r="L87" s="227" t="str">
        <f>IF(SIMPLvolumes!AF92=0,"",SIMPLvolumes!AF92)</f>
        <v/>
      </c>
      <c r="M87" s="227" t="str">
        <f>IF(SIMPLvolumes!AG92=0,"",SIMPLvolumes!AG92)</f>
        <v/>
      </c>
      <c r="N87" s="227" t="str">
        <f>IF(SIMPLvolumes!AH92=0,"",SIMPLvolumes!AH92)</f>
        <v/>
      </c>
      <c r="O87" s="227" t="str">
        <f>IF(SIMPLvolumes!AI92=0,"",SIMPLvolumes!AI92)</f>
        <v/>
      </c>
      <c r="P87" s="228"/>
      <c r="Q87" s="196"/>
      <c r="R87" s="196"/>
      <c r="S87" s="9"/>
      <c r="T87" s="9">
        <v>1.0</v>
      </c>
      <c r="U87" s="9" t="str">
        <f t="shared" si="15"/>
        <v/>
      </c>
      <c r="V87" s="199" t="str">
        <f t="shared" si="16"/>
        <v>#REF!</v>
      </c>
      <c r="W87" s="9"/>
      <c r="X87" s="9"/>
      <c r="Y87" s="9"/>
      <c r="Z87" s="9"/>
    </row>
    <row r="88" ht="22.5" customHeight="1">
      <c r="A88" s="223">
        <f>B88*SIMPLvolumes!U93</f>
        <v>0</v>
      </c>
      <c r="B88" s="224">
        <f t="shared" si="2"/>
        <v>0</v>
      </c>
      <c r="C88" s="225" t="str">
        <f>SIMPLvolumes!C93</f>
        <v>7F</v>
      </c>
      <c r="D88" s="226" t="str">
        <f>IF(SIMPLvolumes!X93=0,"",SIMPLvolumes!X93)</f>
        <v/>
      </c>
      <c r="E88" s="227" t="str">
        <f>IF(SIMPLvolumes!Y93=0,"",SIMPLvolumes!Y93)</f>
        <v/>
      </c>
      <c r="F88" s="227" t="str">
        <f>IF(SIMPLvolumes!Z93=0,"",SIMPLvolumes!Z93)</f>
        <v/>
      </c>
      <c r="G88" s="227" t="str">
        <f>IF(SIMPLvolumes!AA93=0,"",SIMPLvolumes!AA93)</f>
        <v/>
      </c>
      <c r="H88" s="227" t="str">
        <f>IF(SIMPLvolumes!AB93=0,"",SIMPLvolumes!AB93)</f>
        <v/>
      </c>
      <c r="I88" s="227" t="str">
        <f>IF(SIMPLvolumes!AC93=0,"",SIMPLvolumes!AC93)</f>
        <v/>
      </c>
      <c r="J88" s="227" t="str">
        <f>IF(SIMPLvolumes!AD93=0,"",SIMPLvolumes!AD93)</f>
        <v/>
      </c>
      <c r="K88" s="227" t="str">
        <f>IF(SIMPLvolumes!AE93=0,"",SIMPLvolumes!AE93)</f>
        <v/>
      </c>
      <c r="L88" s="227" t="str">
        <f>IF(SIMPLvolumes!AF93=0,"",SIMPLvolumes!AF93)</f>
        <v/>
      </c>
      <c r="M88" s="227" t="str">
        <f>IF(SIMPLvolumes!AG93=0,"",SIMPLvolumes!AG93)</f>
        <v/>
      </c>
      <c r="N88" s="227" t="str">
        <f>IF(SIMPLvolumes!AH93=0,"",SIMPLvolumes!AH93)</f>
        <v/>
      </c>
      <c r="O88" s="227" t="str">
        <f>IF(SIMPLvolumes!AI93=0,"",SIMPLvolumes!AI93)</f>
        <v/>
      </c>
      <c r="P88" s="228"/>
      <c r="Q88" s="196"/>
      <c r="R88" s="196"/>
      <c r="S88" s="9"/>
      <c r="T88" s="9">
        <v>1.0</v>
      </c>
      <c r="U88" s="9" t="str">
        <f t="shared" si="15"/>
        <v/>
      </c>
      <c r="V88" s="199" t="str">
        <f t="shared" si="16"/>
        <v>#REF!</v>
      </c>
      <c r="W88" s="9"/>
      <c r="X88" s="9"/>
      <c r="Y88" s="9"/>
      <c r="Z88" s="9"/>
    </row>
    <row r="89" ht="22.5" customHeight="1">
      <c r="A89" s="223">
        <f>B89*SIMPLvolumes!U94</f>
        <v>0</v>
      </c>
      <c r="B89" s="224">
        <f t="shared" si="2"/>
        <v>0</v>
      </c>
      <c r="C89" s="225" t="str">
        <f>SIMPLvolumes!C94</f>
        <v>7G</v>
      </c>
      <c r="D89" s="226" t="str">
        <f>IF(SIMPLvolumes!X94=0,"",SIMPLvolumes!X94)</f>
        <v/>
      </c>
      <c r="E89" s="227" t="str">
        <f>IF(SIMPLvolumes!Y94=0,"",SIMPLvolumes!Y94)</f>
        <v/>
      </c>
      <c r="F89" s="227" t="str">
        <f>IF(SIMPLvolumes!Z94=0,"",SIMPLvolumes!Z94)</f>
        <v/>
      </c>
      <c r="G89" s="227" t="str">
        <f>IF(SIMPLvolumes!AA94=0,"",SIMPLvolumes!AA94)</f>
        <v/>
      </c>
      <c r="H89" s="227" t="str">
        <f>IF(SIMPLvolumes!AB94=0,"",SIMPLvolumes!AB94)</f>
        <v/>
      </c>
      <c r="I89" s="227" t="str">
        <f>IF(SIMPLvolumes!AC94=0,"",SIMPLvolumes!AC94)</f>
        <v/>
      </c>
      <c r="J89" s="227" t="str">
        <f>IF(SIMPLvolumes!AD94=0,"",SIMPLvolumes!AD94)</f>
        <v/>
      </c>
      <c r="K89" s="227" t="str">
        <f>IF(SIMPLvolumes!AE94=0,"",SIMPLvolumes!AE94)</f>
        <v/>
      </c>
      <c r="L89" s="227" t="str">
        <f>IF(SIMPLvolumes!AF94=0,"",SIMPLvolumes!AF94)</f>
        <v/>
      </c>
      <c r="M89" s="227" t="str">
        <f>IF(SIMPLvolumes!AG94=0,"",SIMPLvolumes!AG94)</f>
        <v/>
      </c>
      <c r="N89" s="227" t="str">
        <f>IF(SIMPLvolumes!AH94=0,"",SIMPLvolumes!AH94)</f>
        <v/>
      </c>
      <c r="O89" s="227" t="str">
        <f>IF(SIMPLvolumes!AI94=0,"",SIMPLvolumes!AI94)</f>
        <v/>
      </c>
      <c r="P89" s="228"/>
      <c r="Q89" s="196"/>
      <c r="R89" s="196"/>
      <c r="S89" s="9"/>
      <c r="T89" s="9">
        <v>1.0</v>
      </c>
      <c r="U89" s="9" t="str">
        <f t="shared" si="15"/>
        <v/>
      </c>
      <c r="V89" s="199" t="str">
        <f t="shared" si="16"/>
        <v>#REF!</v>
      </c>
      <c r="W89" s="9"/>
      <c r="X89" s="9"/>
      <c r="Y89" s="9"/>
      <c r="Z89" s="9"/>
    </row>
    <row r="90" ht="22.5" customHeight="1">
      <c r="A90" s="223">
        <f>B90*SIMPLvolumes!U95</f>
        <v>0</v>
      </c>
      <c r="B90" s="224">
        <f t="shared" si="2"/>
        <v>0</v>
      </c>
      <c r="C90" s="225" t="str">
        <f>SIMPLvolumes!C95</f>
        <v>7H</v>
      </c>
      <c r="D90" s="226" t="str">
        <f>IF(SIMPLvolumes!X95=0,"",SIMPLvolumes!X95)</f>
        <v/>
      </c>
      <c r="E90" s="227" t="str">
        <f>IF(SIMPLvolumes!Y95=0,"",SIMPLvolumes!Y95)</f>
        <v/>
      </c>
      <c r="F90" s="227" t="str">
        <f>IF(SIMPLvolumes!Z95=0,"",SIMPLvolumes!Z95)</f>
        <v/>
      </c>
      <c r="G90" s="227" t="str">
        <f>IF(SIMPLvolumes!AA95=0,"",SIMPLvolumes!AA95)</f>
        <v/>
      </c>
      <c r="H90" s="227" t="str">
        <f>IF(SIMPLvolumes!AB95=0,"",SIMPLvolumes!AB95)</f>
        <v/>
      </c>
      <c r="I90" s="227" t="str">
        <f>IF(SIMPLvolumes!AC95=0,"",SIMPLvolumes!AC95)</f>
        <v/>
      </c>
      <c r="J90" s="227" t="str">
        <f>IF(SIMPLvolumes!AD95=0,"",SIMPLvolumes!AD95)</f>
        <v/>
      </c>
      <c r="K90" s="227" t="str">
        <f>IF(SIMPLvolumes!AE95=0,"",SIMPLvolumes!AE95)</f>
        <v/>
      </c>
      <c r="L90" s="227" t="str">
        <f>IF(SIMPLvolumes!AF95=0,"",SIMPLvolumes!AF95)</f>
        <v/>
      </c>
      <c r="M90" s="227" t="str">
        <f>IF(SIMPLvolumes!AG95=0,"",SIMPLvolumes!AG95)</f>
        <v/>
      </c>
      <c r="N90" s="227" t="str">
        <f>IF(SIMPLvolumes!AH95=0,"",SIMPLvolumes!AH95)</f>
        <v/>
      </c>
      <c r="O90" s="227" t="str">
        <f>IF(SIMPLvolumes!AI95=0,"",SIMPLvolumes!AI95)</f>
        <v/>
      </c>
      <c r="P90" s="228"/>
      <c r="Q90" s="196"/>
      <c r="R90" s="196"/>
      <c r="S90" s="9"/>
      <c r="T90" s="9">
        <v>1.0</v>
      </c>
      <c r="U90" s="9" t="str">
        <f t="shared" si="15"/>
        <v/>
      </c>
      <c r="V90" s="199" t="str">
        <f t="shared" si="16"/>
        <v>#REF!</v>
      </c>
      <c r="W90" s="9"/>
      <c r="X90" s="9"/>
      <c r="Y90" s="9"/>
      <c r="Z90" s="9"/>
    </row>
    <row r="91" ht="22.5" customHeight="1">
      <c r="A91" s="223">
        <f>B91*SIMPLvolumes!U96</f>
        <v>0</v>
      </c>
      <c r="B91" s="224">
        <f t="shared" si="2"/>
        <v>0</v>
      </c>
      <c r="C91" s="225" t="str">
        <f>SIMPLvolumes!C96</f>
        <v>7I</v>
      </c>
      <c r="D91" s="226" t="str">
        <f>IF(SIMPLvolumes!X96=0,"",SIMPLvolumes!X96)</f>
        <v/>
      </c>
      <c r="E91" s="227" t="str">
        <f>IF(SIMPLvolumes!Y96=0,"",SIMPLvolumes!Y96)</f>
        <v/>
      </c>
      <c r="F91" s="227" t="str">
        <f>IF(SIMPLvolumes!Z96=0,"",SIMPLvolumes!Z96)</f>
        <v/>
      </c>
      <c r="G91" s="227" t="str">
        <f>IF(SIMPLvolumes!AA96=0,"",SIMPLvolumes!AA96)</f>
        <v/>
      </c>
      <c r="H91" s="227" t="str">
        <f>IF(SIMPLvolumes!AB96=0,"",SIMPLvolumes!AB96)</f>
        <v/>
      </c>
      <c r="I91" s="227" t="str">
        <f>IF(SIMPLvolumes!AC96=0,"",SIMPLvolumes!AC96)</f>
        <v/>
      </c>
      <c r="J91" s="227" t="str">
        <f>IF(SIMPLvolumes!AD96=0,"",SIMPLvolumes!AD96)</f>
        <v/>
      </c>
      <c r="K91" s="227" t="str">
        <f>IF(SIMPLvolumes!AE96=0,"",SIMPLvolumes!AE96)</f>
        <v/>
      </c>
      <c r="L91" s="227" t="str">
        <f>IF(SIMPLvolumes!AF96=0,"",SIMPLvolumes!AF96)</f>
        <v/>
      </c>
      <c r="M91" s="227" t="str">
        <f>IF(SIMPLvolumes!AG96=0,"",SIMPLvolumes!AG96)</f>
        <v/>
      </c>
      <c r="N91" s="227" t="str">
        <f>IF(SIMPLvolumes!AH96=0,"",SIMPLvolumes!AH96)</f>
        <v/>
      </c>
      <c r="O91" s="227" t="str">
        <f>IF(SIMPLvolumes!AI96=0,"",SIMPLvolumes!AI96)</f>
        <v/>
      </c>
      <c r="P91" s="228"/>
      <c r="Q91" s="196"/>
      <c r="R91" s="196"/>
      <c r="S91" s="9"/>
      <c r="T91" s="9">
        <v>1.0</v>
      </c>
      <c r="U91" s="9" t="str">
        <f t="shared" si="15"/>
        <v/>
      </c>
      <c r="V91" s="199" t="str">
        <f t="shared" si="16"/>
        <v>#REF!</v>
      </c>
      <c r="W91" s="9"/>
      <c r="X91" s="9"/>
      <c r="Y91" s="9"/>
      <c r="Z91" s="9"/>
    </row>
    <row r="92" ht="22.5" customHeight="1">
      <c r="A92" s="223">
        <f>B92*SIMPLvolumes!U97</f>
        <v>0</v>
      </c>
      <c r="B92" s="224">
        <f t="shared" si="2"/>
        <v>0</v>
      </c>
      <c r="C92" s="225" t="str">
        <f>SIMPLvolumes!C97</f>
        <v>7J</v>
      </c>
      <c r="D92" s="226" t="str">
        <f>IF(SIMPLvolumes!X97=0,"",SIMPLvolumes!X97)</f>
        <v/>
      </c>
      <c r="E92" s="227" t="str">
        <f>IF(SIMPLvolumes!Y97=0,"",SIMPLvolumes!Y97)</f>
        <v/>
      </c>
      <c r="F92" s="227" t="str">
        <f>IF(SIMPLvolumes!Z97=0,"",SIMPLvolumes!Z97)</f>
        <v/>
      </c>
      <c r="G92" s="227" t="str">
        <f>IF(SIMPLvolumes!AA97=0,"",SIMPLvolumes!AA97)</f>
        <v/>
      </c>
      <c r="H92" s="227" t="str">
        <f>IF(SIMPLvolumes!AB97=0,"",SIMPLvolumes!AB97)</f>
        <v/>
      </c>
      <c r="I92" s="227" t="str">
        <f>IF(SIMPLvolumes!AC97=0,"",SIMPLvolumes!AC97)</f>
        <v/>
      </c>
      <c r="J92" s="227" t="str">
        <f>IF(SIMPLvolumes!AD97=0,"",SIMPLvolumes!AD97)</f>
        <v/>
      </c>
      <c r="K92" s="227" t="str">
        <f>IF(SIMPLvolumes!AE97=0,"",SIMPLvolumes!AE97)</f>
        <v/>
      </c>
      <c r="L92" s="227" t="str">
        <f>IF(SIMPLvolumes!AF97=0,"",SIMPLvolumes!AF97)</f>
        <v/>
      </c>
      <c r="M92" s="227" t="str">
        <f>IF(SIMPLvolumes!AG97=0,"",SIMPLvolumes!AG97)</f>
        <v/>
      </c>
      <c r="N92" s="227" t="str">
        <f>IF(SIMPLvolumes!AH97=0,"",SIMPLvolumes!AH97)</f>
        <v/>
      </c>
      <c r="O92" s="227" t="str">
        <f>IF(SIMPLvolumes!AI97=0,"",SIMPLvolumes!AI97)</f>
        <v/>
      </c>
      <c r="P92" s="228"/>
      <c r="Q92" s="196"/>
      <c r="R92" s="196"/>
      <c r="S92" s="9"/>
      <c r="T92" s="9">
        <v>1.0</v>
      </c>
      <c r="U92" s="9" t="str">
        <f t="shared" si="15"/>
        <v/>
      </c>
      <c r="V92" s="199" t="str">
        <f t="shared" si="16"/>
        <v>#REF!</v>
      </c>
      <c r="W92" s="9"/>
      <c r="X92" s="9"/>
      <c r="Y92" s="9"/>
      <c r="Z92" s="9"/>
    </row>
    <row r="93" ht="22.5" customHeight="1">
      <c r="A93" s="223">
        <f>B93*SIMPLvolumes!U98</f>
        <v>0</v>
      </c>
      <c r="B93" s="224">
        <f t="shared" si="2"/>
        <v>0</v>
      </c>
      <c r="C93" s="225" t="str">
        <f>SIMPLvolumes!C98</f>
        <v>7K</v>
      </c>
      <c r="D93" s="226" t="str">
        <f>IF(SIMPLvolumes!X98=0,"",SIMPLvolumes!X98)</f>
        <v/>
      </c>
      <c r="E93" s="227" t="str">
        <f>IF(SIMPLvolumes!Y98=0,"",SIMPLvolumes!Y98)</f>
        <v/>
      </c>
      <c r="F93" s="227" t="str">
        <f>IF(SIMPLvolumes!Z98=0,"",SIMPLvolumes!Z98)</f>
        <v/>
      </c>
      <c r="G93" s="227" t="str">
        <f>IF(SIMPLvolumes!AA98=0,"",SIMPLvolumes!AA98)</f>
        <v/>
      </c>
      <c r="H93" s="227" t="str">
        <f>IF(SIMPLvolumes!AB98=0,"",SIMPLvolumes!AB98)</f>
        <v/>
      </c>
      <c r="I93" s="227" t="str">
        <f>IF(SIMPLvolumes!AC98=0,"",SIMPLvolumes!AC98)</f>
        <v/>
      </c>
      <c r="J93" s="227" t="str">
        <f>IF(SIMPLvolumes!AD98=0,"",SIMPLvolumes!AD98)</f>
        <v/>
      </c>
      <c r="K93" s="227" t="str">
        <f>IF(SIMPLvolumes!AE98=0,"",SIMPLvolumes!AE98)</f>
        <v/>
      </c>
      <c r="L93" s="227" t="str">
        <f>IF(SIMPLvolumes!AF98=0,"",SIMPLvolumes!AF98)</f>
        <v/>
      </c>
      <c r="M93" s="227" t="str">
        <f>IF(SIMPLvolumes!AG98=0,"",SIMPLvolumes!AG98)</f>
        <v/>
      </c>
      <c r="N93" s="227" t="str">
        <f>IF(SIMPLvolumes!AH98=0,"",SIMPLvolumes!AH98)</f>
        <v/>
      </c>
      <c r="O93" s="227" t="str">
        <f>IF(SIMPLvolumes!AI98=0,"",SIMPLvolumes!AI98)</f>
        <v/>
      </c>
      <c r="P93" s="228"/>
      <c r="Q93" s="196"/>
      <c r="R93" s="196"/>
      <c r="S93" s="9"/>
      <c r="T93" s="9">
        <v>1.0</v>
      </c>
      <c r="U93" s="9" t="str">
        <f t="shared" si="15"/>
        <v/>
      </c>
      <c r="V93" s="199" t="str">
        <f t="shared" si="16"/>
        <v>#REF!</v>
      </c>
      <c r="W93" s="9"/>
      <c r="X93" s="9"/>
      <c r="Y93" s="9"/>
      <c r="Z93" s="9"/>
    </row>
    <row r="94" ht="22.5" customHeight="1">
      <c r="A94" s="223">
        <f>B94*SIMPLvolumes!U99</f>
        <v>0</v>
      </c>
      <c r="B94" s="224">
        <f t="shared" si="2"/>
        <v>0</v>
      </c>
      <c r="C94" s="225" t="str">
        <f>SIMPLvolumes!C99</f>
        <v>7L</v>
      </c>
      <c r="D94" s="226" t="str">
        <f>IF(SIMPLvolumes!X99=0,"",SIMPLvolumes!X99)</f>
        <v/>
      </c>
      <c r="E94" s="227" t="str">
        <f>IF(SIMPLvolumes!Y99=0,"",SIMPLvolumes!Y99)</f>
        <v/>
      </c>
      <c r="F94" s="227" t="str">
        <f>IF(SIMPLvolumes!Z99=0,"",SIMPLvolumes!Z99)</f>
        <v/>
      </c>
      <c r="G94" s="227" t="str">
        <f>IF(SIMPLvolumes!AA99=0,"",SIMPLvolumes!AA99)</f>
        <v/>
      </c>
      <c r="H94" s="227" t="str">
        <f>IF(SIMPLvolumes!AB99=0,"",SIMPLvolumes!AB99)</f>
        <v/>
      </c>
      <c r="I94" s="227" t="str">
        <f>IF(SIMPLvolumes!AC99=0,"",SIMPLvolumes!AC99)</f>
        <v/>
      </c>
      <c r="J94" s="227" t="str">
        <f>IF(SIMPLvolumes!AD99=0,"",SIMPLvolumes!AD99)</f>
        <v/>
      </c>
      <c r="K94" s="227" t="str">
        <f>IF(SIMPLvolumes!AE99=0,"",SIMPLvolumes!AE99)</f>
        <v/>
      </c>
      <c r="L94" s="227" t="str">
        <f>IF(SIMPLvolumes!AF99=0,"",SIMPLvolumes!AF99)</f>
        <v/>
      </c>
      <c r="M94" s="227" t="str">
        <f>IF(SIMPLvolumes!AG99=0,"",SIMPLvolumes!AG99)</f>
        <v/>
      </c>
      <c r="N94" s="227" t="str">
        <f>IF(SIMPLvolumes!AH99=0,"",SIMPLvolumes!AH99)</f>
        <v/>
      </c>
      <c r="O94" s="227" t="str">
        <f>IF(SIMPLvolumes!AI99=0,"",SIMPLvolumes!AI99)</f>
        <v/>
      </c>
      <c r="P94" s="228"/>
      <c r="Q94" s="196"/>
      <c r="R94" s="196"/>
      <c r="S94" s="9"/>
      <c r="T94" s="9">
        <v>1.0</v>
      </c>
      <c r="U94" s="9" t="str">
        <f t="shared" si="15"/>
        <v/>
      </c>
      <c r="V94" s="199" t="str">
        <f t="shared" si="16"/>
        <v>#REF!</v>
      </c>
      <c r="W94" s="9"/>
      <c r="X94" s="9"/>
      <c r="Y94" s="9"/>
      <c r="Z94" s="9"/>
    </row>
    <row r="95" ht="22.5" customHeight="1">
      <c r="A95" s="223">
        <f>B95*SIMPLvolumes!U100</f>
        <v>0</v>
      </c>
      <c r="B95" s="224">
        <f t="shared" si="2"/>
        <v>0</v>
      </c>
      <c r="C95" s="225" t="str">
        <f>SIMPLvolumes!C100</f>
        <v>7M</v>
      </c>
      <c r="D95" s="226" t="str">
        <f>IF(SIMPLvolumes!X100=0,"",SIMPLvolumes!X100)</f>
        <v/>
      </c>
      <c r="E95" s="227" t="str">
        <f>IF(SIMPLvolumes!Y100=0,"",SIMPLvolumes!Y100)</f>
        <v/>
      </c>
      <c r="F95" s="227" t="str">
        <f>IF(SIMPLvolumes!Z100=0,"",SIMPLvolumes!Z100)</f>
        <v/>
      </c>
      <c r="G95" s="227" t="str">
        <f>IF(SIMPLvolumes!AA100=0,"",SIMPLvolumes!AA100)</f>
        <v/>
      </c>
      <c r="H95" s="227" t="str">
        <f>IF(SIMPLvolumes!AB100=0,"",SIMPLvolumes!AB100)</f>
        <v/>
      </c>
      <c r="I95" s="227" t="str">
        <f>IF(SIMPLvolumes!AC100=0,"",SIMPLvolumes!AC100)</f>
        <v/>
      </c>
      <c r="J95" s="227" t="str">
        <f>IF(SIMPLvolumes!AD100=0,"",SIMPLvolumes!AD100)</f>
        <v/>
      </c>
      <c r="K95" s="227" t="str">
        <f>IF(SIMPLvolumes!AE100=0,"",SIMPLvolumes!AE100)</f>
        <v/>
      </c>
      <c r="L95" s="227" t="str">
        <f>IF(SIMPLvolumes!AF100=0,"",SIMPLvolumes!AF100)</f>
        <v/>
      </c>
      <c r="M95" s="227" t="str">
        <f>IF(SIMPLvolumes!AG100=0,"",SIMPLvolumes!AG100)</f>
        <v/>
      </c>
      <c r="N95" s="227" t="str">
        <f>IF(SIMPLvolumes!AH100=0,"",SIMPLvolumes!AH100)</f>
        <v/>
      </c>
      <c r="O95" s="227" t="str">
        <f>IF(SIMPLvolumes!AI100=0,"",SIMPLvolumes!AI100)</f>
        <v/>
      </c>
      <c r="P95" s="228"/>
      <c r="Q95" s="196"/>
      <c r="R95" s="196"/>
      <c r="S95" s="9"/>
      <c r="T95" s="9">
        <v>1.0</v>
      </c>
      <c r="U95" s="9" t="str">
        <f t="shared" si="15"/>
        <v/>
      </c>
      <c r="V95" s="199" t="str">
        <f t="shared" si="16"/>
        <v>#REF!</v>
      </c>
      <c r="W95" s="9"/>
      <c r="X95" s="9"/>
      <c r="Y95" s="9"/>
      <c r="Z95" s="9"/>
    </row>
    <row r="96" ht="22.5" customHeight="1">
      <c r="A96" s="223">
        <f>B96*SIMPLvolumes!U101</f>
        <v>0</v>
      </c>
      <c r="B96" s="224">
        <f t="shared" si="2"/>
        <v>0</v>
      </c>
      <c r="C96" s="225" t="str">
        <f>SIMPLvolumes!C101</f>
        <v>7N</v>
      </c>
      <c r="D96" s="226" t="str">
        <f>IF(SIMPLvolumes!X101=0,"",SIMPLvolumes!X101)</f>
        <v/>
      </c>
      <c r="E96" s="227" t="str">
        <f>IF(SIMPLvolumes!Y101=0,"",SIMPLvolumes!Y101)</f>
        <v/>
      </c>
      <c r="F96" s="227" t="str">
        <f>IF(SIMPLvolumes!Z101=0,"",SIMPLvolumes!Z101)</f>
        <v/>
      </c>
      <c r="G96" s="227" t="str">
        <f>IF(SIMPLvolumes!AA101=0,"",SIMPLvolumes!AA101)</f>
        <v/>
      </c>
      <c r="H96" s="227" t="str">
        <f>IF(SIMPLvolumes!AB101=0,"",SIMPLvolumes!AB101)</f>
        <v/>
      </c>
      <c r="I96" s="227" t="str">
        <f>IF(SIMPLvolumes!AC101=0,"",SIMPLvolumes!AC101)</f>
        <v/>
      </c>
      <c r="J96" s="227" t="str">
        <f>IF(SIMPLvolumes!AD101=0,"",SIMPLvolumes!AD101)</f>
        <v/>
      </c>
      <c r="K96" s="227" t="str">
        <f>IF(SIMPLvolumes!AE101=0,"",SIMPLvolumes!AE101)</f>
        <v/>
      </c>
      <c r="L96" s="227" t="str">
        <f>IF(SIMPLvolumes!AF101=0,"",SIMPLvolumes!AF101)</f>
        <v/>
      </c>
      <c r="M96" s="227" t="str">
        <f>IF(SIMPLvolumes!AG101=0,"",SIMPLvolumes!AG101)</f>
        <v/>
      </c>
      <c r="N96" s="227" t="str">
        <f>IF(SIMPLvolumes!AH101=0,"",SIMPLvolumes!AH101)</f>
        <v/>
      </c>
      <c r="O96" s="227" t="str">
        <f>IF(SIMPLvolumes!AI101=0,"",SIMPLvolumes!AI101)</f>
        <v/>
      </c>
      <c r="P96" s="228"/>
      <c r="Q96" s="196"/>
      <c r="R96" s="196"/>
      <c r="S96" s="9"/>
      <c r="T96" s="9">
        <v>1.0</v>
      </c>
      <c r="U96" s="9" t="str">
        <f t="shared" si="15"/>
        <v/>
      </c>
      <c r="V96" s="199" t="str">
        <f t="shared" si="16"/>
        <v>#REF!</v>
      </c>
      <c r="W96" s="9"/>
      <c r="X96" s="9"/>
      <c r="Y96" s="9"/>
      <c r="Z96" s="9"/>
    </row>
    <row r="97" ht="22.5" customHeight="1">
      <c r="A97" s="223">
        <f>B97*SIMPLvolumes!U102</f>
        <v>0</v>
      </c>
      <c r="B97" s="224">
        <f t="shared" si="2"/>
        <v>0</v>
      </c>
      <c r="C97" s="225" t="str">
        <f>SIMPLvolumes!C102</f>
        <v>7O</v>
      </c>
      <c r="D97" s="226" t="str">
        <f>IF(SIMPLvolumes!X102=0,"",SIMPLvolumes!X102)</f>
        <v/>
      </c>
      <c r="E97" s="227" t="str">
        <f>IF(SIMPLvolumes!Y102=0,"",SIMPLvolumes!Y102)</f>
        <v/>
      </c>
      <c r="F97" s="227" t="str">
        <f>IF(SIMPLvolumes!Z102=0,"",SIMPLvolumes!Z102)</f>
        <v/>
      </c>
      <c r="G97" s="227" t="str">
        <f>IF(SIMPLvolumes!AA102=0,"",SIMPLvolumes!AA102)</f>
        <v/>
      </c>
      <c r="H97" s="227" t="str">
        <f>IF(SIMPLvolumes!AB102=0,"",SIMPLvolumes!AB102)</f>
        <v/>
      </c>
      <c r="I97" s="227" t="str">
        <f>IF(SIMPLvolumes!AC102=0,"",SIMPLvolumes!AC102)</f>
        <v/>
      </c>
      <c r="J97" s="227" t="str">
        <f>IF(SIMPLvolumes!AD102=0,"",SIMPLvolumes!AD102)</f>
        <v/>
      </c>
      <c r="K97" s="227" t="str">
        <f>IF(SIMPLvolumes!AE102=0,"",SIMPLvolumes!AE102)</f>
        <v/>
      </c>
      <c r="L97" s="227" t="str">
        <f>IF(SIMPLvolumes!AF102=0,"",SIMPLvolumes!AF102)</f>
        <v/>
      </c>
      <c r="M97" s="227" t="str">
        <f>IF(SIMPLvolumes!AG102=0,"",SIMPLvolumes!AG102)</f>
        <v/>
      </c>
      <c r="N97" s="227" t="str">
        <f>IF(SIMPLvolumes!AH102=0,"",SIMPLvolumes!AH102)</f>
        <v/>
      </c>
      <c r="O97" s="227" t="str">
        <f>IF(SIMPLvolumes!AI102=0,"",SIMPLvolumes!AI102)</f>
        <v/>
      </c>
      <c r="P97" s="228"/>
      <c r="Q97" s="196"/>
      <c r="R97" s="196"/>
      <c r="S97" s="9"/>
      <c r="T97" s="9">
        <v>1.0</v>
      </c>
      <c r="U97" s="9" t="str">
        <f t="shared" si="15"/>
        <v/>
      </c>
      <c r="V97" s="199" t="str">
        <f t="shared" si="16"/>
        <v>#REF!</v>
      </c>
      <c r="W97" s="9"/>
      <c r="X97" s="9"/>
      <c r="Y97" s="9"/>
      <c r="Z97" s="9"/>
    </row>
    <row r="98" ht="22.5" customHeight="1">
      <c r="A98" s="223">
        <f>B98*SIMPLvolumes!U103</f>
        <v>0</v>
      </c>
      <c r="B98" s="224">
        <f t="shared" si="2"/>
        <v>0</v>
      </c>
      <c r="C98" s="225" t="str">
        <f>SIMPLvolumes!C103</f>
        <v>7P</v>
      </c>
      <c r="D98" s="226" t="str">
        <f>IF(SIMPLvolumes!X103=0,"",SIMPLvolumes!X103)</f>
        <v/>
      </c>
      <c r="E98" s="227" t="str">
        <f>IF(SIMPLvolumes!Y103=0,"",SIMPLvolumes!Y103)</f>
        <v/>
      </c>
      <c r="F98" s="227" t="str">
        <f>IF(SIMPLvolumes!Z103=0,"",SIMPLvolumes!Z103)</f>
        <v/>
      </c>
      <c r="G98" s="227" t="str">
        <f>IF(SIMPLvolumes!AA103=0,"",SIMPLvolumes!AA103)</f>
        <v/>
      </c>
      <c r="H98" s="227" t="str">
        <f>IF(SIMPLvolumes!AB103=0,"",SIMPLvolumes!AB103)</f>
        <v/>
      </c>
      <c r="I98" s="227" t="str">
        <f>IF(SIMPLvolumes!AC103=0,"",SIMPLvolumes!AC103)</f>
        <v/>
      </c>
      <c r="J98" s="227" t="str">
        <f>IF(SIMPLvolumes!AD103=0,"",SIMPLvolumes!AD103)</f>
        <v/>
      </c>
      <c r="K98" s="227" t="str">
        <f>IF(SIMPLvolumes!AE103=0,"",SIMPLvolumes!AE103)</f>
        <v/>
      </c>
      <c r="L98" s="227" t="str">
        <f>IF(SIMPLvolumes!AF103=0,"",SIMPLvolumes!AF103)</f>
        <v/>
      </c>
      <c r="M98" s="227" t="str">
        <f>IF(SIMPLvolumes!AG103=0,"",SIMPLvolumes!AG103)</f>
        <v/>
      </c>
      <c r="N98" s="227" t="str">
        <f>IF(SIMPLvolumes!AH103=0,"",SIMPLvolumes!AH103)</f>
        <v/>
      </c>
      <c r="O98" s="227" t="str">
        <f>IF(SIMPLvolumes!AI103=0,"",SIMPLvolumes!AI103)</f>
        <v/>
      </c>
      <c r="P98" s="228"/>
      <c r="Q98" s="196"/>
      <c r="R98" s="196"/>
      <c r="S98" s="9"/>
      <c r="T98" s="9">
        <v>1.0</v>
      </c>
      <c r="U98" s="9" t="str">
        <f t="shared" si="15"/>
        <v/>
      </c>
      <c r="V98" s="199" t="str">
        <f t="shared" si="16"/>
        <v>#REF!</v>
      </c>
      <c r="W98" s="9"/>
      <c r="X98" s="9"/>
      <c r="Y98" s="9"/>
      <c r="Z98" s="9"/>
    </row>
    <row r="99" ht="22.5" customHeight="1">
      <c r="A99" s="223">
        <f>B99*SIMPLvolumes!U104</f>
        <v>0</v>
      </c>
      <c r="B99" s="224">
        <f t="shared" si="2"/>
        <v>0</v>
      </c>
      <c r="C99" s="225" t="str">
        <f>SIMPLvolumes!C104</f>
        <v>7R</v>
      </c>
      <c r="D99" s="226" t="str">
        <f>IF(SIMPLvolumes!X104=0,"",SIMPLvolumes!X104)</f>
        <v/>
      </c>
      <c r="E99" s="227" t="str">
        <f>IF(SIMPLvolumes!Y104=0,"",SIMPLvolumes!Y104)</f>
        <v/>
      </c>
      <c r="F99" s="227" t="str">
        <f>IF(SIMPLvolumes!Z104=0,"",SIMPLvolumes!Z104)</f>
        <v/>
      </c>
      <c r="G99" s="227" t="str">
        <f>IF(SIMPLvolumes!AA104=0,"",SIMPLvolumes!AA104)</f>
        <v/>
      </c>
      <c r="H99" s="227" t="str">
        <f>IF(SIMPLvolumes!AB104=0,"",SIMPLvolumes!AB104)</f>
        <v/>
      </c>
      <c r="I99" s="227" t="str">
        <f>IF(SIMPLvolumes!AC104=0,"",SIMPLvolumes!AC104)</f>
        <v/>
      </c>
      <c r="J99" s="227" t="str">
        <f>IF(SIMPLvolumes!AD104=0,"",SIMPLvolumes!AD104)</f>
        <v/>
      </c>
      <c r="K99" s="227" t="str">
        <f>IF(SIMPLvolumes!AE104=0,"",SIMPLvolumes!AE104)</f>
        <v/>
      </c>
      <c r="L99" s="227" t="str">
        <f>IF(SIMPLvolumes!AF104=0,"",SIMPLvolumes!AF104)</f>
        <v/>
      </c>
      <c r="M99" s="227" t="str">
        <f>IF(SIMPLvolumes!AG104=0,"",SIMPLvolumes!AG104)</f>
        <v/>
      </c>
      <c r="N99" s="227" t="str">
        <f>IF(SIMPLvolumes!AH104=0,"",SIMPLvolumes!AH104)</f>
        <v/>
      </c>
      <c r="O99" s="227" t="str">
        <f>IF(SIMPLvolumes!AI104=0,"",SIMPLvolumes!AI104)</f>
        <v/>
      </c>
      <c r="P99" s="228"/>
      <c r="Q99" s="196"/>
      <c r="R99" s="196"/>
      <c r="S99" s="9"/>
      <c r="T99" s="9">
        <v>1.0</v>
      </c>
      <c r="U99" s="9" t="str">
        <f t="shared" si="15"/>
        <v/>
      </c>
      <c r="V99" s="199" t="str">
        <f t="shared" si="16"/>
        <v>#REF!</v>
      </c>
      <c r="W99" s="9"/>
      <c r="X99" s="9"/>
      <c r="Y99" s="9"/>
      <c r="Z99" s="9"/>
    </row>
    <row r="100" ht="22.5" customHeight="1">
      <c r="A100" s="223">
        <f>B100*SIMPLvolumes!U87</f>
        <v>0</v>
      </c>
      <c r="B100" s="224">
        <f t="shared" si="2"/>
        <v>0</v>
      </c>
      <c r="C100" s="225" t="str">
        <f>SIMPLvolumes!C87</f>
        <v>7S</v>
      </c>
      <c r="D100" s="226" t="str">
        <f>IF(SIMPLvolumes!X87=0,"",SIMPLvolumes!X87)</f>
        <v/>
      </c>
      <c r="E100" s="227" t="str">
        <f>IF(SIMPLvolumes!Y87=0,"",SIMPLvolumes!Y87)</f>
        <v/>
      </c>
      <c r="F100" s="227" t="str">
        <f>IF(SIMPLvolumes!Z87=0,"",SIMPLvolumes!Z87)</f>
        <v/>
      </c>
      <c r="G100" s="227" t="str">
        <f>IF(SIMPLvolumes!AA87=0,"",SIMPLvolumes!AA87)</f>
        <v/>
      </c>
      <c r="H100" s="227" t="str">
        <f>IF(SIMPLvolumes!AB87=0,"",SIMPLvolumes!AB87)</f>
        <v/>
      </c>
      <c r="I100" s="227" t="str">
        <f>IF(SIMPLvolumes!AC87=0,"",SIMPLvolumes!AC87)</f>
        <v/>
      </c>
      <c r="J100" s="227" t="str">
        <f>IF(SIMPLvolumes!AD87=0,"",SIMPLvolumes!AD87)</f>
        <v/>
      </c>
      <c r="K100" s="227" t="str">
        <f>IF(SIMPLvolumes!AE87=0,"",SIMPLvolumes!AE87)</f>
        <v/>
      </c>
      <c r="L100" s="227" t="str">
        <f>IF(SIMPLvolumes!AF87=0,"",SIMPLvolumes!AF87)</f>
        <v/>
      </c>
      <c r="M100" s="227" t="str">
        <f>IF(SIMPLvolumes!AG87=0,"",SIMPLvolumes!AG87)</f>
        <v/>
      </c>
      <c r="N100" s="227" t="str">
        <f>IF(SIMPLvolumes!AH87=0,"",SIMPLvolumes!AH87)</f>
        <v/>
      </c>
      <c r="O100" s="227" t="str">
        <f>IF(SIMPLvolumes!AI87=0,"",SIMPLvolumes!AI87)</f>
        <v/>
      </c>
      <c r="P100" s="228"/>
      <c r="Q100" s="196"/>
      <c r="R100" s="196"/>
      <c r="S100" s="9"/>
      <c r="T100" s="9"/>
      <c r="U100" s="9"/>
      <c r="V100" s="199"/>
      <c r="W100" s="9"/>
      <c r="X100" s="9"/>
      <c r="Y100" s="9"/>
      <c r="Z100" s="9"/>
    </row>
    <row r="101" ht="22.5" customHeight="1">
      <c r="A101" s="223">
        <f>B101*SIMPLvolumes!U105</f>
        <v>0</v>
      </c>
      <c r="B101" s="224">
        <f t="shared" si="2"/>
        <v>0</v>
      </c>
      <c r="C101" s="225" t="str">
        <f>SIMPLvolumes!C105</f>
        <v/>
      </c>
      <c r="D101" s="226" t="str">
        <f>IF(SIMPLvolumes!X105=0,"",SIMPLvolumes!X105)</f>
        <v/>
      </c>
      <c r="E101" s="227" t="str">
        <f>IF(SIMPLvolumes!Y105=0,"",SIMPLvolumes!Y105)</f>
        <v/>
      </c>
      <c r="F101" s="227" t="str">
        <f>IF(SIMPLvolumes!Z105=0,"",SIMPLvolumes!Z105)</f>
        <v/>
      </c>
      <c r="G101" s="227" t="str">
        <f>IF(SIMPLvolumes!AA105=0,"",SIMPLvolumes!AA105)</f>
        <v/>
      </c>
      <c r="H101" s="227" t="str">
        <f>IF(SIMPLvolumes!AB105=0,"",SIMPLvolumes!AB105)</f>
        <v/>
      </c>
      <c r="I101" s="227" t="str">
        <f>IF(SIMPLvolumes!AC105=0,"",SIMPLvolumes!AC105)</f>
        <v/>
      </c>
      <c r="J101" s="227" t="str">
        <f>IF(SIMPLvolumes!AD105=0,"",SIMPLvolumes!AD105)</f>
        <v/>
      </c>
      <c r="K101" s="227" t="str">
        <f>IF(SIMPLvolumes!AE105=0,"",SIMPLvolumes!AE105)</f>
        <v/>
      </c>
      <c r="L101" s="227" t="str">
        <f>IF(SIMPLvolumes!AF105=0,"",SIMPLvolumes!AF105)</f>
        <v/>
      </c>
      <c r="M101" s="227" t="str">
        <f>IF(SIMPLvolumes!AG105=0,"",SIMPLvolumes!AG105)</f>
        <v/>
      </c>
      <c r="N101" s="227" t="str">
        <f>IF(SIMPLvolumes!AH105=0,"",SIMPLvolumes!AH105)</f>
        <v/>
      </c>
      <c r="O101" s="227" t="str">
        <f>IF(SIMPLvolumes!AI105=0,"",SIMPLvolumes!AI105)</f>
        <v/>
      </c>
      <c r="P101" s="228"/>
      <c r="Q101" s="196"/>
      <c r="R101" s="196"/>
      <c r="S101" s="9"/>
      <c r="T101" s="9"/>
      <c r="U101" s="9" t="str">
        <f t="shared" ref="U101:U112" si="17">IF(T101=1,REPT(""""&amp;C101&amp;".dwg""",B101),"")</f>
        <v/>
      </c>
      <c r="V101" s="199" t="str">
        <f>CONCATENATE(V99,U101)</f>
        <v>#REF!</v>
      </c>
      <c r="W101" s="9"/>
      <c r="X101" s="9"/>
      <c r="Y101" s="9"/>
      <c r="Z101" s="9"/>
    </row>
    <row r="102" ht="22.5" customHeight="1">
      <c r="A102" s="223">
        <f>B102*SIMPLvolumes!U107</f>
        <v>0</v>
      </c>
      <c r="B102" s="224">
        <f t="shared" si="2"/>
        <v>0</v>
      </c>
      <c r="C102" s="225" t="str">
        <f>SIMPLvolumes!C107</f>
        <v>8A</v>
      </c>
      <c r="D102" s="226" t="str">
        <f>IF(SIMPLvolumes!X107=0,"",SIMPLvolumes!X107)</f>
        <v/>
      </c>
      <c r="E102" s="227" t="str">
        <f>IF(SIMPLvolumes!Y107=0,"",SIMPLvolumes!Y107)</f>
        <v/>
      </c>
      <c r="F102" s="227" t="str">
        <f>IF(SIMPLvolumes!Z107=0,"",SIMPLvolumes!Z107)</f>
        <v/>
      </c>
      <c r="G102" s="227" t="str">
        <f>IF(SIMPLvolumes!AA107=0,"",SIMPLvolumes!AA107)</f>
        <v/>
      </c>
      <c r="H102" s="227" t="str">
        <f>IF(SIMPLvolumes!AB107=0,"",SIMPLvolumes!AB107)</f>
        <v/>
      </c>
      <c r="I102" s="227" t="str">
        <f>IF(SIMPLvolumes!AC107=0,"",SIMPLvolumes!AC107)</f>
        <v/>
      </c>
      <c r="J102" s="227" t="str">
        <f>IF(SIMPLvolumes!AD107=0,"",SIMPLvolumes!AD107)</f>
        <v/>
      </c>
      <c r="K102" s="227" t="str">
        <f>IF(SIMPLvolumes!AE107=0,"",SIMPLvolumes!AE107)</f>
        <v/>
      </c>
      <c r="L102" s="227" t="str">
        <f>IF(SIMPLvolumes!AF107=0,"",SIMPLvolumes!AF107)</f>
        <v/>
      </c>
      <c r="M102" s="227" t="str">
        <f>IF(SIMPLvolumes!AG107=0,"",SIMPLvolumes!AG107)</f>
        <v/>
      </c>
      <c r="N102" s="227" t="str">
        <f>IF(SIMPLvolumes!AH107=0,"",SIMPLvolumes!AH107)</f>
        <v/>
      </c>
      <c r="O102" s="227" t="str">
        <f>IF(SIMPLvolumes!AI107=0,"",SIMPLvolumes!AI107)</f>
        <v/>
      </c>
      <c r="P102" s="228"/>
      <c r="Q102" s="196"/>
      <c r="R102" s="196"/>
      <c r="S102" s="9"/>
      <c r="T102" s="9"/>
      <c r="U102" s="9" t="str">
        <f t="shared" si="17"/>
        <v/>
      </c>
      <c r="V102" s="199" t="str">
        <f t="shared" ref="V102:V112" si="18">CONCATENATE(V101,U102)</f>
        <v>#REF!</v>
      </c>
      <c r="W102" s="9"/>
      <c r="X102" s="9"/>
      <c r="Y102" s="9"/>
      <c r="Z102" s="9"/>
    </row>
    <row r="103" ht="22.5" customHeight="1">
      <c r="A103" s="223">
        <f>B103*SIMPLvolumes!U108</f>
        <v>0</v>
      </c>
      <c r="B103" s="224">
        <f t="shared" si="2"/>
        <v>0</v>
      </c>
      <c r="C103" s="225" t="str">
        <f>SIMPLvolumes!C108</f>
        <v>8B</v>
      </c>
      <c r="D103" s="226" t="str">
        <f>IF(SIMPLvolumes!X108=0,"",SIMPLvolumes!X108)</f>
        <v/>
      </c>
      <c r="E103" s="227" t="str">
        <f>IF(SIMPLvolumes!Y108=0,"",SIMPLvolumes!Y108)</f>
        <v/>
      </c>
      <c r="F103" s="227" t="str">
        <f>IF(SIMPLvolumes!Z108=0,"",SIMPLvolumes!Z108)</f>
        <v/>
      </c>
      <c r="G103" s="227" t="str">
        <f>IF(SIMPLvolumes!AA108=0,"",SIMPLvolumes!AA108)</f>
        <v/>
      </c>
      <c r="H103" s="227" t="str">
        <f>IF(SIMPLvolumes!AB108=0,"",SIMPLvolumes!AB108)</f>
        <v/>
      </c>
      <c r="I103" s="227" t="str">
        <f>IF(SIMPLvolumes!AC108=0,"",SIMPLvolumes!AC108)</f>
        <v/>
      </c>
      <c r="J103" s="227" t="str">
        <f>IF(SIMPLvolumes!AD108=0,"",SIMPLvolumes!AD108)</f>
        <v/>
      </c>
      <c r="K103" s="227" t="str">
        <f>IF(SIMPLvolumes!AE108=0,"",SIMPLvolumes!AE108)</f>
        <v/>
      </c>
      <c r="L103" s="227" t="str">
        <f>IF(SIMPLvolumes!AF108=0,"",SIMPLvolumes!AF108)</f>
        <v/>
      </c>
      <c r="M103" s="227" t="str">
        <f>IF(SIMPLvolumes!AG108=0,"",SIMPLvolumes!AG108)</f>
        <v/>
      </c>
      <c r="N103" s="227" t="str">
        <f>IF(SIMPLvolumes!AH108=0,"",SIMPLvolumes!AH108)</f>
        <v/>
      </c>
      <c r="O103" s="227" t="str">
        <f>IF(SIMPLvolumes!AI108=0,"",SIMPLvolumes!AI108)</f>
        <v/>
      </c>
      <c r="P103" s="228"/>
      <c r="Q103" s="196"/>
      <c r="R103" s="196"/>
      <c r="S103" s="9"/>
      <c r="T103" s="9"/>
      <c r="U103" s="9" t="str">
        <f t="shared" si="17"/>
        <v/>
      </c>
      <c r="V103" s="199" t="str">
        <f t="shared" si="18"/>
        <v>#REF!</v>
      </c>
      <c r="W103" s="9"/>
      <c r="X103" s="9"/>
      <c r="Y103" s="9"/>
      <c r="Z103" s="9"/>
    </row>
    <row r="104" ht="22.5" customHeight="1">
      <c r="A104" s="223">
        <f>B104*SIMPLvolumes!U109</f>
        <v>0</v>
      </c>
      <c r="B104" s="224">
        <f t="shared" si="2"/>
        <v>0</v>
      </c>
      <c r="C104" s="225" t="str">
        <f>SIMPLvolumes!C109</f>
        <v>8C</v>
      </c>
      <c r="D104" s="226" t="str">
        <f>IF(SIMPLvolumes!X109=0,"",SIMPLvolumes!X109)</f>
        <v/>
      </c>
      <c r="E104" s="227" t="str">
        <f>IF(SIMPLvolumes!Y109=0,"",SIMPLvolumes!Y109)</f>
        <v/>
      </c>
      <c r="F104" s="227" t="str">
        <f>IF(SIMPLvolumes!Z109=0,"",SIMPLvolumes!Z109)</f>
        <v/>
      </c>
      <c r="G104" s="227" t="str">
        <f>IF(SIMPLvolumes!AA109=0,"",SIMPLvolumes!AA109)</f>
        <v/>
      </c>
      <c r="H104" s="227" t="str">
        <f>IF(SIMPLvolumes!AB109=0,"",SIMPLvolumes!AB109)</f>
        <v/>
      </c>
      <c r="I104" s="227" t="str">
        <f>IF(SIMPLvolumes!AC109=0,"",SIMPLvolumes!AC109)</f>
        <v/>
      </c>
      <c r="J104" s="227" t="str">
        <f>IF(SIMPLvolumes!AD109=0,"",SIMPLvolumes!AD109)</f>
        <v/>
      </c>
      <c r="K104" s="227" t="str">
        <f>IF(SIMPLvolumes!AE109=0,"",SIMPLvolumes!AE109)</f>
        <v/>
      </c>
      <c r="L104" s="227" t="str">
        <f>IF(SIMPLvolumes!AF109=0,"",SIMPLvolumes!AF109)</f>
        <v/>
      </c>
      <c r="M104" s="227" t="str">
        <f>IF(SIMPLvolumes!AG109=0,"",SIMPLvolumes!AG109)</f>
        <v/>
      </c>
      <c r="N104" s="227" t="str">
        <f>IF(SIMPLvolumes!AH109=0,"",SIMPLvolumes!AH109)</f>
        <v/>
      </c>
      <c r="O104" s="227" t="str">
        <f>IF(SIMPLvolumes!AI109=0,"",SIMPLvolumes!AI109)</f>
        <v/>
      </c>
      <c r="P104" s="228"/>
      <c r="Q104" s="196"/>
      <c r="R104" s="196"/>
      <c r="S104" s="9"/>
      <c r="T104" s="9"/>
      <c r="U104" s="9" t="str">
        <f t="shared" si="17"/>
        <v/>
      </c>
      <c r="V104" s="199" t="str">
        <f t="shared" si="18"/>
        <v>#REF!</v>
      </c>
      <c r="W104" s="9"/>
      <c r="X104" s="9"/>
      <c r="Y104" s="9"/>
      <c r="Z104" s="9"/>
    </row>
    <row r="105" ht="22.5" customHeight="1">
      <c r="A105" s="223">
        <f>B105*SIMPLvolumes!U110</f>
        <v>0</v>
      </c>
      <c r="B105" s="224">
        <f t="shared" si="2"/>
        <v>0</v>
      </c>
      <c r="C105" s="225" t="str">
        <f>SIMPLvolumes!C110</f>
        <v>8D</v>
      </c>
      <c r="D105" s="226" t="str">
        <f>IF(SIMPLvolumes!X110=0,"",SIMPLvolumes!X110)</f>
        <v/>
      </c>
      <c r="E105" s="227" t="str">
        <f>IF(SIMPLvolumes!Y110=0,"",SIMPLvolumes!Y110)</f>
        <v/>
      </c>
      <c r="F105" s="227" t="str">
        <f>IF(SIMPLvolumes!Z110=0,"",SIMPLvolumes!Z110)</f>
        <v/>
      </c>
      <c r="G105" s="227" t="str">
        <f>IF(SIMPLvolumes!AA110=0,"",SIMPLvolumes!AA110)</f>
        <v/>
      </c>
      <c r="H105" s="227" t="str">
        <f>IF(SIMPLvolumes!AB110=0,"",SIMPLvolumes!AB110)</f>
        <v/>
      </c>
      <c r="I105" s="227" t="str">
        <f>IF(SIMPLvolumes!AC110=0,"",SIMPLvolumes!AC110)</f>
        <v/>
      </c>
      <c r="J105" s="227" t="str">
        <f>IF(SIMPLvolumes!AD110=0,"",SIMPLvolumes!AD110)</f>
        <v/>
      </c>
      <c r="K105" s="227" t="str">
        <f>IF(SIMPLvolumes!AE110=0,"",SIMPLvolumes!AE110)</f>
        <v/>
      </c>
      <c r="L105" s="227" t="str">
        <f>IF(SIMPLvolumes!AF110=0,"",SIMPLvolumes!AF110)</f>
        <v/>
      </c>
      <c r="M105" s="227" t="str">
        <f>IF(SIMPLvolumes!AG110=0,"",SIMPLvolumes!AG110)</f>
        <v/>
      </c>
      <c r="N105" s="227" t="str">
        <f>IF(SIMPLvolumes!AH110=0,"",SIMPLvolumes!AH110)</f>
        <v/>
      </c>
      <c r="O105" s="227" t="str">
        <f>IF(SIMPLvolumes!AI110=0,"",SIMPLvolumes!AI110)</f>
        <v/>
      </c>
      <c r="P105" s="228"/>
      <c r="Q105" s="196"/>
      <c r="R105" s="196"/>
      <c r="S105" s="9"/>
      <c r="T105" s="9"/>
      <c r="U105" s="9" t="str">
        <f t="shared" si="17"/>
        <v/>
      </c>
      <c r="V105" s="199" t="str">
        <f t="shared" si="18"/>
        <v>#REF!</v>
      </c>
      <c r="W105" s="9"/>
      <c r="X105" s="9"/>
      <c r="Y105" s="9"/>
      <c r="Z105" s="9"/>
    </row>
    <row r="106" ht="22.5" customHeight="1">
      <c r="A106" s="223">
        <f>B106*SIMPLvolumes!U111</f>
        <v>0</v>
      </c>
      <c r="B106" s="224">
        <f t="shared" si="2"/>
        <v>0</v>
      </c>
      <c r="C106" s="225" t="str">
        <f>SIMPLvolumes!C111</f>
        <v>8E</v>
      </c>
      <c r="D106" s="226" t="str">
        <f>IF(SIMPLvolumes!X111=0,"",SIMPLvolumes!X111)</f>
        <v/>
      </c>
      <c r="E106" s="227" t="str">
        <f>IF(SIMPLvolumes!Y111=0,"",SIMPLvolumes!Y111)</f>
        <v/>
      </c>
      <c r="F106" s="227" t="str">
        <f>IF(SIMPLvolumes!Z111=0,"",SIMPLvolumes!Z111)</f>
        <v/>
      </c>
      <c r="G106" s="227" t="str">
        <f>IF(SIMPLvolumes!AA111=0,"",SIMPLvolumes!AA111)</f>
        <v/>
      </c>
      <c r="H106" s="227" t="str">
        <f>IF(SIMPLvolumes!AB111=0,"",SIMPLvolumes!AB111)</f>
        <v/>
      </c>
      <c r="I106" s="227" t="str">
        <f>IF(SIMPLvolumes!AC111=0,"",SIMPLvolumes!AC111)</f>
        <v/>
      </c>
      <c r="J106" s="227" t="str">
        <f>IF(SIMPLvolumes!AD111=0,"",SIMPLvolumes!AD111)</f>
        <v/>
      </c>
      <c r="K106" s="227" t="str">
        <f>IF(SIMPLvolumes!AE111=0,"",SIMPLvolumes!AE111)</f>
        <v/>
      </c>
      <c r="L106" s="227" t="str">
        <f>IF(SIMPLvolumes!AF111=0,"",SIMPLvolumes!AF111)</f>
        <v/>
      </c>
      <c r="M106" s="227" t="str">
        <f>IF(SIMPLvolumes!AG111=0,"",SIMPLvolumes!AG111)</f>
        <v/>
      </c>
      <c r="N106" s="227" t="str">
        <f>IF(SIMPLvolumes!AH111=0,"",SIMPLvolumes!AH111)</f>
        <v/>
      </c>
      <c r="O106" s="227" t="str">
        <f>IF(SIMPLvolumes!AI111=0,"",SIMPLvolumes!AI111)</f>
        <v/>
      </c>
      <c r="P106" s="228"/>
      <c r="Q106" s="196"/>
      <c r="R106" s="196"/>
      <c r="S106" s="9"/>
      <c r="T106" s="9"/>
      <c r="U106" s="9" t="str">
        <f t="shared" si="17"/>
        <v/>
      </c>
      <c r="V106" s="199" t="str">
        <f t="shared" si="18"/>
        <v>#REF!</v>
      </c>
      <c r="W106" s="9"/>
      <c r="X106" s="9"/>
      <c r="Y106" s="9"/>
      <c r="Z106" s="9"/>
    </row>
    <row r="107" ht="22.5" customHeight="1">
      <c r="A107" s="223">
        <f>B107*SIMPLvolumes!U112</f>
        <v>0</v>
      </c>
      <c r="B107" s="224">
        <f t="shared" si="2"/>
        <v>0</v>
      </c>
      <c r="C107" s="225" t="str">
        <f>SIMPLvolumes!C112</f>
        <v>8F</v>
      </c>
      <c r="D107" s="226" t="str">
        <f>IF(SIMPLvolumes!X112=0,"",SIMPLvolumes!X112)</f>
        <v/>
      </c>
      <c r="E107" s="227" t="str">
        <f>IF(SIMPLvolumes!Y112=0,"",SIMPLvolumes!Y112)</f>
        <v/>
      </c>
      <c r="F107" s="227" t="str">
        <f>IF(SIMPLvolumes!Z112=0,"",SIMPLvolumes!Z112)</f>
        <v/>
      </c>
      <c r="G107" s="227" t="str">
        <f>IF(SIMPLvolumes!AA112=0,"",SIMPLvolumes!AA112)</f>
        <v/>
      </c>
      <c r="H107" s="227" t="str">
        <f>IF(SIMPLvolumes!AB112=0,"",SIMPLvolumes!AB112)</f>
        <v/>
      </c>
      <c r="I107" s="227" t="str">
        <f>IF(SIMPLvolumes!AC112=0,"",SIMPLvolumes!AC112)</f>
        <v/>
      </c>
      <c r="J107" s="227" t="str">
        <f>IF(SIMPLvolumes!AD112=0,"",SIMPLvolumes!AD112)</f>
        <v/>
      </c>
      <c r="K107" s="227" t="str">
        <f>IF(SIMPLvolumes!AE112=0,"",SIMPLvolumes!AE112)</f>
        <v/>
      </c>
      <c r="L107" s="227" t="str">
        <f>IF(SIMPLvolumes!AF112=0,"",SIMPLvolumes!AF112)</f>
        <v/>
      </c>
      <c r="M107" s="227" t="str">
        <f>IF(SIMPLvolumes!AG112=0,"",SIMPLvolumes!AG112)</f>
        <v/>
      </c>
      <c r="N107" s="227" t="str">
        <f>IF(SIMPLvolumes!AH112=0,"",SIMPLvolumes!AH112)</f>
        <v/>
      </c>
      <c r="O107" s="227" t="str">
        <f>IF(SIMPLvolumes!AI112=0,"",SIMPLvolumes!AI112)</f>
        <v/>
      </c>
      <c r="P107" s="228"/>
      <c r="Q107" s="196"/>
      <c r="R107" s="196"/>
      <c r="S107" s="9"/>
      <c r="T107" s="9"/>
      <c r="U107" s="9" t="str">
        <f t="shared" si="17"/>
        <v/>
      </c>
      <c r="V107" s="199" t="str">
        <f t="shared" si="18"/>
        <v>#REF!</v>
      </c>
      <c r="W107" s="9"/>
      <c r="X107" s="9"/>
      <c r="Y107" s="9"/>
      <c r="Z107" s="9"/>
    </row>
    <row r="108" ht="22.5" customHeight="1">
      <c r="A108" s="223">
        <f>B108*SIMPLvolumes!U113</f>
        <v>0</v>
      </c>
      <c r="B108" s="224">
        <f t="shared" si="2"/>
        <v>0</v>
      </c>
      <c r="C108" s="225" t="str">
        <f>SIMPLvolumes!C113</f>
        <v>8G</v>
      </c>
      <c r="D108" s="226" t="str">
        <f>IF(SIMPLvolumes!X113=0,"",SIMPLvolumes!X113)</f>
        <v/>
      </c>
      <c r="E108" s="227" t="str">
        <f>IF(SIMPLvolumes!Y113=0,"",SIMPLvolumes!Y113)</f>
        <v/>
      </c>
      <c r="F108" s="227" t="str">
        <f>IF(SIMPLvolumes!Z113=0,"",SIMPLvolumes!Z113)</f>
        <v/>
      </c>
      <c r="G108" s="227" t="str">
        <f>IF(SIMPLvolumes!AA113=0,"",SIMPLvolumes!AA113)</f>
        <v/>
      </c>
      <c r="H108" s="227" t="str">
        <f>IF(SIMPLvolumes!AB113=0,"",SIMPLvolumes!AB113)</f>
        <v/>
      </c>
      <c r="I108" s="227" t="str">
        <f>IF(SIMPLvolumes!AC113=0,"",SIMPLvolumes!AC113)</f>
        <v/>
      </c>
      <c r="J108" s="227" t="str">
        <f>IF(SIMPLvolumes!AD113=0,"",SIMPLvolumes!AD113)</f>
        <v/>
      </c>
      <c r="K108" s="227" t="str">
        <f>IF(SIMPLvolumes!AE113=0,"",SIMPLvolumes!AE113)</f>
        <v/>
      </c>
      <c r="L108" s="227" t="str">
        <f>IF(SIMPLvolumes!AF113=0,"",SIMPLvolumes!AF113)</f>
        <v/>
      </c>
      <c r="M108" s="227" t="str">
        <f>IF(SIMPLvolumes!AG113=0,"",SIMPLvolumes!AG113)</f>
        <v/>
      </c>
      <c r="N108" s="227" t="str">
        <f>IF(SIMPLvolumes!AH113=0,"",SIMPLvolumes!AH113)</f>
        <v/>
      </c>
      <c r="O108" s="227" t="str">
        <f>IF(SIMPLvolumes!AI113=0,"",SIMPLvolumes!AI113)</f>
        <v/>
      </c>
      <c r="P108" s="228"/>
      <c r="Q108" s="196"/>
      <c r="R108" s="196"/>
      <c r="S108" s="9"/>
      <c r="T108" s="9"/>
      <c r="U108" s="9" t="str">
        <f t="shared" si="17"/>
        <v/>
      </c>
      <c r="V108" s="199" t="str">
        <f t="shared" si="18"/>
        <v>#REF!</v>
      </c>
      <c r="W108" s="9"/>
      <c r="X108" s="9"/>
      <c r="Y108" s="9"/>
      <c r="Z108" s="9"/>
    </row>
    <row r="109" ht="22.5" customHeight="1">
      <c r="A109" s="223">
        <f>B109*SIMPLvolumes!U114</f>
        <v>0</v>
      </c>
      <c r="B109" s="224">
        <f t="shared" si="2"/>
        <v>0</v>
      </c>
      <c r="C109" s="225" t="str">
        <f>SIMPLvolumes!C114</f>
        <v>8H</v>
      </c>
      <c r="D109" s="226" t="str">
        <f>IF(SIMPLvolumes!X114=0,"",SIMPLvolumes!X114)</f>
        <v/>
      </c>
      <c r="E109" s="227" t="str">
        <f>IF(SIMPLvolumes!Y114=0,"",SIMPLvolumes!Y114)</f>
        <v/>
      </c>
      <c r="F109" s="227" t="str">
        <f>IF(SIMPLvolumes!Z114=0,"",SIMPLvolumes!Z114)</f>
        <v/>
      </c>
      <c r="G109" s="227" t="str">
        <f>IF(SIMPLvolumes!AA114=0,"",SIMPLvolumes!AA114)</f>
        <v/>
      </c>
      <c r="H109" s="227" t="str">
        <f>IF(SIMPLvolumes!AB114=0,"",SIMPLvolumes!AB114)</f>
        <v/>
      </c>
      <c r="I109" s="227" t="str">
        <f>IF(SIMPLvolumes!AC114=0,"",SIMPLvolumes!AC114)</f>
        <v/>
      </c>
      <c r="J109" s="227" t="str">
        <f>IF(SIMPLvolumes!AD114=0,"",SIMPLvolumes!AD114)</f>
        <v/>
      </c>
      <c r="K109" s="227" t="str">
        <f>IF(SIMPLvolumes!AE114=0,"",SIMPLvolumes!AE114)</f>
        <v/>
      </c>
      <c r="L109" s="227" t="str">
        <f>IF(SIMPLvolumes!AF114=0,"",SIMPLvolumes!AF114)</f>
        <v/>
      </c>
      <c r="M109" s="227" t="str">
        <f>IF(SIMPLvolumes!AG114=0,"",SIMPLvolumes!AG114)</f>
        <v/>
      </c>
      <c r="N109" s="227" t="str">
        <f>IF(SIMPLvolumes!AH114=0,"",SIMPLvolumes!AH114)</f>
        <v/>
      </c>
      <c r="O109" s="227" t="str">
        <f>IF(SIMPLvolumes!AI114=0,"",SIMPLvolumes!AI114)</f>
        <v/>
      </c>
      <c r="P109" s="228"/>
      <c r="Q109" s="196"/>
      <c r="R109" s="196"/>
      <c r="S109" s="9"/>
      <c r="T109" s="9"/>
      <c r="U109" s="9" t="str">
        <f t="shared" si="17"/>
        <v/>
      </c>
      <c r="V109" s="199" t="str">
        <f t="shared" si="18"/>
        <v>#REF!</v>
      </c>
      <c r="W109" s="9"/>
      <c r="X109" s="9"/>
      <c r="Y109" s="9"/>
      <c r="Z109" s="9"/>
    </row>
    <row r="110" ht="22.5" customHeight="1">
      <c r="A110" s="223">
        <f>B110*SIMPLvolumes!U115</f>
        <v>0</v>
      </c>
      <c r="B110" s="224">
        <f t="shared" si="2"/>
        <v>0</v>
      </c>
      <c r="C110" s="225" t="str">
        <f>SIMPLvolumes!C115</f>
        <v>8I</v>
      </c>
      <c r="D110" s="226" t="str">
        <f>IF(SIMPLvolumes!X115=0,"",SIMPLvolumes!X115)</f>
        <v/>
      </c>
      <c r="E110" s="227" t="str">
        <f>IF(SIMPLvolumes!Y115=0,"",SIMPLvolumes!Y115)</f>
        <v/>
      </c>
      <c r="F110" s="227" t="str">
        <f>IF(SIMPLvolumes!Z115=0,"",SIMPLvolumes!Z115)</f>
        <v/>
      </c>
      <c r="G110" s="227" t="str">
        <f>IF(SIMPLvolumes!AA115=0,"",SIMPLvolumes!AA115)</f>
        <v/>
      </c>
      <c r="H110" s="227" t="str">
        <f>IF(SIMPLvolumes!AB115=0,"",SIMPLvolumes!AB115)</f>
        <v/>
      </c>
      <c r="I110" s="227" t="str">
        <f>IF(SIMPLvolumes!AC115=0,"",SIMPLvolumes!AC115)</f>
        <v/>
      </c>
      <c r="J110" s="227" t="str">
        <f>IF(SIMPLvolumes!AD115=0,"",SIMPLvolumes!AD115)</f>
        <v/>
      </c>
      <c r="K110" s="227" t="str">
        <f>IF(SIMPLvolumes!AE115=0,"",SIMPLvolumes!AE115)</f>
        <v/>
      </c>
      <c r="L110" s="227" t="str">
        <f>IF(SIMPLvolumes!AF115=0,"",SIMPLvolumes!AF115)</f>
        <v/>
      </c>
      <c r="M110" s="227" t="str">
        <f>IF(SIMPLvolumes!AG115=0,"",SIMPLvolumes!AG115)</f>
        <v/>
      </c>
      <c r="N110" s="227" t="str">
        <f>IF(SIMPLvolumes!AH115=0,"",SIMPLvolumes!AH115)</f>
        <v/>
      </c>
      <c r="O110" s="227" t="str">
        <f>IF(SIMPLvolumes!AI115=0,"",SIMPLvolumes!AI115)</f>
        <v/>
      </c>
      <c r="P110" s="228"/>
      <c r="Q110" s="196"/>
      <c r="R110" s="196"/>
      <c r="S110" s="9"/>
      <c r="T110" s="9"/>
      <c r="U110" s="9" t="str">
        <f t="shared" si="17"/>
        <v/>
      </c>
      <c r="V110" s="199" t="str">
        <f t="shared" si="18"/>
        <v>#REF!</v>
      </c>
      <c r="W110" s="9"/>
      <c r="X110" s="9"/>
      <c r="Y110" s="9"/>
      <c r="Z110" s="9"/>
    </row>
    <row r="111" ht="22.5" customHeight="1">
      <c r="A111" s="223">
        <f>B111*SIMPLvolumes!U116</f>
        <v>0</v>
      </c>
      <c r="B111" s="224">
        <f t="shared" si="2"/>
        <v>0</v>
      </c>
      <c r="C111" s="225" t="str">
        <f>SIMPLvolumes!C116</f>
        <v>8J</v>
      </c>
      <c r="D111" s="226" t="str">
        <f>IF(SIMPLvolumes!X116=0,"",SIMPLvolumes!X116)</f>
        <v/>
      </c>
      <c r="E111" s="227" t="str">
        <f>IF(SIMPLvolumes!Y116=0,"",SIMPLvolumes!Y116)</f>
        <v/>
      </c>
      <c r="F111" s="227" t="str">
        <f>IF(SIMPLvolumes!Z116=0,"",SIMPLvolumes!Z116)</f>
        <v/>
      </c>
      <c r="G111" s="227" t="str">
        <f>IF(SIMPLvolumes!AA116=0,"",SIMPLvolumes!AA116)</f>
        <v/>
      </c>
      <c r="H111" s="227" t="str">
        <f>IF(SIMPLvolumes!AB116=0,"",SIMPLvolumes!AB116)</f>
        <v/>
      </c>
      <c r="I111" s="227" t="str">
        <f>IF(SIMPLvolumes!AC116=0,"",SIMPLvolumes!AC116)</f>
        <v/>
      </c>
      <c r="J111" s="227" t="str">
        <f>IF(SIMPLvolumes!AD116=0,"",SIMPLvolumes!AD116)</f>
        <v/>
      </c>
      <c r="K111" s="227" t="str">
        <f>IF(SIMPLvolumes!AE116=0,"",SIMPLvolumes!AE116)</f>
        <v/>
      </c>
      <c r="L111" s="227" t="str">
        <f>IF(SIMPLvolumes!AF116=0,"",SIMPLvolumes!AF116)</f>
        <v/>
      </c>
      <c r="M111" s="227" t="str">
        <f>IF(SIMPLvolumes!AG116=0,"",SIMPLvolumes!AG116)</f>
        <v/>
      </c>
      <c r="N111" s="227" t="str">
        <f>IF(SIMPLvolumes!AH116=0,"",SIMPLvolumes!AH116)</f>
        <v/>
      </c>
      <c r="O111" s="227" t="str">
        <f>IF(SIMPLvolumes!AI116=0,"",SIMPLvolumes!AI116)</f>
        <v/>
      </c>
      <c r="P111" s="228"/>
      <c r="Q111" s="196"/>
      <c r="R111" s="196"/>
      <c r="S111" s="9"/>
      <c r="T111" s="9"/>
      <c r="U111" s="9" t="str">
        <f t="shared" si="17"/>
        <v/>
      </c>
      <c r="V111" s="199" t="str">
        <f t="shared" si="18"/>
        <v>#REF!</v>
      </c>
      <c r="W111" s="9"/>
      <c r="X111" s="9"/>
      <c r="Y111" s="9"/>
      <c r="Z111" s="9"/>
    </row>
    <row r="112" ht="22.5" customHeight="1">
      <c r="A112" s="223">
        <f>B112*SIMPLvolumes!U117</f>
        <v>0</v>
      </c>
      <c r="B112" s="224">
        <f t="shared" si="2"/>
        <v>0</v>
      </c>
      <c r="C112" s="225" t="str">
        <f>SIMPLvolumes!C117</f>
        <v>8K</v>
      </c>
      <c r="D112" s="226" t="str">
        <f>IF(SIMPLvolumes!X117=0,"",SIMPLvolumes!X117)</f>
        <v/>
      </c>
      <c r="E112" s="227" t="str">
        <f>IF(SIMPLvolumes!Y117=0,"",SIMPLvolumes!Y117)</f>
        <v/>
      </c>
      <c r="F112" s="227" t="str">
        <f>IF(SIMPLvolumes!Z117=0,"",SIMPLvolumes!Z117)</f>
        <v/>
      </c>
      <c r="G112" s="227" t="str">
        <f>IF(SIMPLvolumes!AA117=0,"",SIMPLvolumes!AA117)</f>
        <v/>
      </c>
      <c r="H112" s="227" t="str">
        <f>IF(SIMPLvolumes!AB117=0,"",SIMPLvolumes!AB117)</f>
        <v/>
      </c>
      <c r="I112" s="227" t="str">
        <f>IF(SIMPLvolumes!AC117=0,"",SIMPLvolumes!AC117)</f>
        <v/>
      </c>
      <c r="J112" s="227" t="str">
        <f>IF(SIMPLvolumes!AD117=0,"",SIMPLvolumes!AD117)</f>
        <v/>
      </c>
      <c r="K112" s="227" t="str">
        <f>IF(SIMPLvolumes!AE117=0,"",SIMPLvolumes!AE117)</f>
        <v/>
      </c>
      <c r="L112" s="227" t="str">
        <f>IF(SIMPLvolumes!AF117=0,"",SIMPLvolumes!AF117)</f>
        <v/>
      </c>
      <c r="M112" s="227" t="str">
        <f>IF(SIMPLvolumes!AG117=0,"",SIMPLvolumes!AG117)</f>
        <v/>
      </c>
      <c r="N112" s="227" t="str">
        <f>IF(SIMPLvolumes!AH117=0,"",SIMPLvolumes!AH117)</f>
        <v/>
      </c>
      <c r="O112" s="227" t="str">
        <f>IF(SIMPLvolumes!AI117=0,"",SIMPLvolumes!AI117)</f>
        <v/>
      </c>
      <c r="P112" s="228"/>
      <c r="Q112" s="196"/>
      <c r="R112" s="196"/>
      <c r="S112" s="9"/>
      <c r="T112" s="9"/>
      <c r="U112" s="9" t="str">
        <f t="shared" si="17"/>
        <v/>
      </c>
      <c r="V112" s="199" t="str">
        <f t="shared" si="18"/>
        <v>#REF!</v>
      </c>
      <c r="W112" s="9"/>
      <c r="X112" s="9"/>
      <c r="Y112" s="9"/>
      <c r="Z112" s="9"/>
    </row>
    <row r="113" ht="22.5" customHeight="1">
      <c r="A113" s="223">
        <f>B113*SIMPLvolumes!U106</f>
        <v>0</v>
      </c>
      <c r="B113" s="224">
        <f t="shared" si="2"/>
        <v>0</v>
      </c>
      <c r="C113" s="225" t="str">
        <f>SIMPLvolumes!C106</f>
        <v>8L</v>
      </c>
      <c r="D113" s="226" t="str">
        <f>IF(SIMPLvolumes!X106=0,"",SIMPLvolumes!X106)</f>
        <v/>
      </c>
      <c r="E113" s="227" t="str">
        <f>IF(SIMPLvolumes!Y106=0,"",SIMPLvolumes!Y106)</f>
        <v/>
      </c>
      <c r="F113" s="227" t="str">
        <f>IF(SIMPLvolumes!Z106=0,"",SIMPLvolumes!Z106)</f>
        <v/>
      </c>
      <c r="G113" s="227" t="str">
        <f>IF(SIMPLvolumes!AA106=0,"",SIMPLvolumes!AA106)</f>
        <v/>
      </c>
      <c r="H113" s="227" t="str">
        <f>IF(SIMPLvolumes!AB106=0,"",SIMPLvolumes!AB106)</f>
        <v/>
      </c>
      <c r="I113" s="227" t="str">
        <f>IF(SIMPLvolumes!AC106=0,"",SIMPLvolumes!AC106)</f>
        <v/>
      </c>
      <c r="J113" s="227" t="str">
        <f>IF(SIMPLvolumes!AD106=0,"",SIMPLvolumes!AD106)</f>
        <v/>
      </c>
      <c r="K113" s="227" t="str">
        <f>IF(SIMPLvolumes!AE106=0,"",SIMPLvolumes!AE106)</f>
        <v/>
      </c>
      <c r="L113" s="227" t="str">
        <f>IF(SIMPLvolumes!AF106=0,"",SIMPLvolumes!AF106)</f>
        <v/>
      </c>
      <c r="M113" s="227" t="str">
        <f>IF(SIMPLvolumes!AG106=0,"",SIMPLvolumes!AG106)</f>
        <v/>
      </c>
      <c r="N113" s="227" t="str">
        <f>IF(SIMPLvolumes!AH106=0,"",SIMPLvolumes!AH106)</f>
        <v/>
      </c>
      <c r="O113" s="227" t="str">
        <f>IF(SIMPLvolumes!AI106=0,"",SIMPLvolumes!AI106)</f>
        <v/>
      </c>
      <c r="P113" s="228"/>
      <c r="Q113" s="196"/>
      <c r="R113" s="196"/>
      <c r="S113" s="9"/>
      <c r="T113" s="9"/>
      <c r="U113" s="9"/>
      <c r="V113" s="199"/>
      <c r="W113" s="9"/>
      <c r="X113" s="9"/>
      <c r="Y113" s="9"/>
      <c r="Z113" s="9"/>
    </row>
    <row r="114" ht="22.5" customHeight="1">
      <c r="A114" s="223">
        <f>B114*SIMPLvolumes!U118</f>
        <v>0</v>
      </c>
      <c r="B114" s="224">
        <f t="shared" si="2"/>
        <v>0</v>
      </c>
      <c r="C114" s="225" t="str">
        <f>SIMPLvolumes!C118</f>
        <v/>
      </c>
      <c r="D114" s="226" t="str">
        <f>IF(SIMPLvolumes!X118=0,"",SIMPLvolumes!X118)</f>
        <v/>
      </c>
      <c r="E114" s="227" t="str">
        <f>IF(SIMPLvolumes!Y118=0,"",SIMPLvolumes!Y118)</f>
        <v/>
      </c>
      <c r="F114" s="227" t="str">
        <f>IF(SIMPLvolumes!Z118=0,"",SIMPLvolumes!Z118)</f>
        <v/>
      </c>
      <c r="G114" s="227" t="str">
        <f>IF(SIMPLvolumes!AA118=0,"",SIMPLvolumes!AA118)</f>
        <v/>
      </c>
      <c r="H114" s="227" t="str">
        <f>IF(SIMPLvolumes!AB118=0,"",SIMPLvolumes!AB118)</f>
        <v/>
      </c>
      <c r="I114" s="227" t="str">
        <f>IF(SIMPLvolumes!AC118=0,"",SIMPLvolumes!AC118)</f>
        <v/>
      </c>
      <c r="J114" s="227" t="str">
        <f>IF(SIMPLvolumes!AD118=0,"",SIMPLvolumes!AD118)</f>
        <v/>
      </c>
      <c r="K114" s="227" t="str">
        <f>IF(SIMPLvolumes!AE118=0,"",SIMPLvolumes!AE118)</f>
        <v/>
      </c>
      <c r="L114" s="227" t="str">
        <f>IF(SIMPLvolumes!AF118=0,"",SIMPLvolumes!AF118)</f>
        <v/>
      </c>
      <c r="M114" s="227" t="str">
        <f>IF(SIMPLvolumes!AG118=0,"",SIMPLvolumes!AG118)</f>
        <v/>
      </c>
      <c r="N114" s="227" t="str">
        <f>IF(SIMPLvolumes!AH118=0,"",SIMPLvolumes!AH118)</f>
        <v/>
      </c>
      <c r="O114" s="227" t="str">
        <f>IF(SIMPLvolumes!AI118=0,"",SIMPLvolumes!AI118)</f>
        <v/>
      </c>
      <c r="P114" s="228"/>
      <c r="Q114" s="196"/>
      <c r="R114" s="196"/>
      <c r="S114" s="9"/>
      <c r="T114" s="9"/>
      <c r="U114" s="9" t="str">
        <f t="shared" ref="U114:U128" si="19">IF(T114=1,REPT(""""&amp;C114&amp;".dwg""",B114),"")</f>
        <v/>
      </c>
      <c r="V114" s="199" t="str">
        <f>CONCATENATE(V112,U114)</f>
        <v>#REF!</v>
      </c>
      <c r="W114" s="9"/>
      <c r="X114" s="9"/>
      <c r="Y114" s="9"/>
      <c r="Z114" s="9"/>
    </row>
    <row r="115" ht="22.5" customHeight="1">
      <c r="A115" s="223">
        <f>B115*SIMPLvolumes!U120</f>
        <v>0</v>
      </c>
      <c r="B115" s="224">
        <f t="shared" si="2"/>
        <v>0</v>
      </c>
      <c r="C115" s="225" t="str">
        <f>SIMPLvolumes!C120</f>
        <v>9A</v>
      </c>
      <c r="D115" s="226" t="str">
        <f>IF(SIMPLvolumes!X120=0,"",SIMPLvolumes!X120)</f>
        <v/>
      </c>
      <c r="E115" s="227" t="str">
        <f>IF(SIMPLvolumes!Y120=0,"",SIMPLvolumes!Y120)</f>
        <v/>
      </c>
      <c r="F115" s="227" t="str">
        <f>IF(SIMPLvolumes!Z120=0,"",SIMPLvolumes!Z120)</f>
        <v/>
      </c>
      <c r="G115" s="227" t="str">
        <f>IF(SIMPLvolumes!AA120=0,"",SIMPLvolumes!AA120)</f>
        <v/>
      </c>
      <c r="H115" s="227" t="str">
        <f>IF(SIMPLvolumes!AB120=0,"",SIMPLvolumes!AB120)</f>
        <v/>
      </c>
      <c r="I115" s="227" t="str">
        <f>IF(SIMPLvolumes!AC120=0,"",SIMPLvolumes!AC120)</f>
        <v/>
      </c>
      <c r="J115" s="227" t="str">
        <f>IF(SIMPLvolumes!AD120=0,"",SIMPLvolumes!AD120)</f>
        <v/>
      </c>
      <c r="K115" s="227" t="str">
        <f>IF(SIMPLvolumes!AE120=0,"",SIMPLvolumes!AE120)</f>
        <v/>
      </c>
      <c r="L115" s="227" t="str">
        <f>IF(SIMPLvolumes!AF120=0,"",SIMPLvolumes!AF120)</f>
        <v/>
      </c>
      <c r="M115" s="227" t="str">
        <f>IF(SIMPLvolumes!AG120=0,"",SIMPLvolumes!AG120)</f>
        <v/>
      </c>
      <c r="N115" s="227" t="str">
        <f>IF(SIMPLvolumes!AH120=0,"",SIMPLvolumes!AH120)</f>
        <v/>
      </c>
      <c r="O115" s="227" t="str">
        <f>IF(SIMPLvolumes!AI120=0,"",SIMPLvolumes!AI120)</f>
        <v/>
      </c>
      <c r="P115" s="228"/>
      <c r="Q115" s="196"/>
      <c r="R115" s="196"/>
      <c r="S115" s="9"/>
      <c r="T115" s="9">
        <v>1.0</v>
      </c>
      <c r="U115" s="9" t="str">
        <f t="shared" si="19"/>
        <v/>
      </c>
      <c r="V115" s="199" t="str">
        <f t="shared" ref="V115:V125" si="20">CONCATENATE(V114,U115)</f>
        <v>#REF!</v>
      </c>
      <c r="W115" s="9"/>
      <c r="X115" s="9"/>
      <c r="Y115" s="9"/>
      <c r="Z115" s="9"/>
    </row>
    <row r="116" ht="22.5" customHeight="1">
      <c r="A116" s="223">
        <f>B116*SIMPLvolumes!U121</f>
        <v>4</v>
      </c>
      <c r="B116" s="224">
        <f t="shared" si="2"/>
        <v>1</v>
      </c>
      <c r="C116" s="225" t="str">
        <f>SIMPLvolumes!C121</f>
        <v>9B</v>
      </c>
      <c r="D116" s="226" t="str">
        <f>IF(SIMPLvolumes!X121=0,"",SIMPLvolumes!X121)</f>
        <v/>
      </c>
      <c r="E116" s="227" t="str">
        <f>IF(SIMPLvolumes!Y121=0,"",SIMPLvolumes!Y121)</f>
        <v/>
      </c>
      <c r="F116" s="227" t="str">
        <f>IF(SIMPLvolumes!Z121=0,"",SIMPLvolumes!Z121)</f>
        <v/>
      </c>
      <c r="G116" s="227" t="str">
        <f>IF(SIMPLvolumes!AA121=0,"",SIMPLvolumes!AA121)</f>
        <v/>
      </c>
      <c r="H116" s="227" t="str">
        <f>IF(SIMPLvolumes!AB121=0,"",SIMPLvolumes!AB121)</f>
        <v/>
      </c>
      <c r="I116" s="227">
        <f>IF(SIMPLvolumes!AC121=0,"",SIMPLvolumes!AC121)</f>
        <v>1</v>
      </c>
      <c r="J116" s="227" t="str">
        <f>IF(SIMPLvolumes!AD121=0,"",SIMPLvolumes!AD121)</f>
        <v/>
      </c>
      <c r="K116" s="227" t="str">
        <f>IF(SIMPLvolumes!AE121=0,"",SIMPLvolumes!AE121)</f>
        <v/>
      </c>
      <c r="L116" s="227" t="str">
        <f>IF(SIMPLvolumes!AF121=0,"",SIMPLvolumes!AF121)</f>
        <v/>
      </c>
      <c r="M116" s="227" t="str">
        <f>IF(SIMPLvolumes!AG121=0,"",SIMPLvolumes!AG121)</f>
        <v/>
      </c>
      <c r="N116" s="227" t="str">
        <f>IF(SIMPLvolumes!AH121=0,"",SIMPLvolumes!AH121)</f>
        <v/>
      </c>
      <c r="O116" s="227" t="str">
        <f>IF(SIMPLvolumes!AI121=0,"",SIMPLvolumes!AI121)</f>
        <v/>
      </c>
      <c r="P116" s="228"/>
      <c r="Q116" s="196"/>
      <c r="R116" s="196"/>
      <c r="S116" s="9"/>
      <c r="T116" s="9">
        <v>1.0</v>
      </c>
      <c r="U116" s="9" t="str">
        <f t="shared" si="19"/>
        <v>"9B.dwg"</v>
      </c>
      <c r="V116" s="199" t="str">
        <f t="shared" si="20"/>
        <v>#REF!</v>
      </c>
      <c r="W116" s="9"/>
      <c r="X116" s="9"/>
      <c r="Y116" s="9"/>
      <c r="Z116" s="9"/>
    </row>
    <row r="117" ht="22.5" customHeight="1">
      <c r="A117" s="223">
        <f>B117*SIMPLvolumes!U122</f>
        <v>3</v>
      </c>
      <c r="B117" s="224">
        <f t="shared" si="2"/>
        <v>1</v>
      </c>
      <c r="C117" s="225" t="str">
        <f>SIMPLvolumes!C122</f>
        <v>9C</v>
      </c>
      <c r="D117" s="226" t="str">
        <f>IF(SIMPLvolumes!X122=0,"",SIMPLvolumes!X122)</f>
        <v/>
      </c>
      <c r="E117" s="227" t="str">
        <f>IF(SIMPLvolumes!Y122=0,"",SIMPLvolumes!Y122)</f>
        <v/>
      </c>
      <c r="F117" s="227" t="str">
        <f>IF(SIMPLvolumes!Z122=0,"",SIMPLvolumes!Z122)</f>
        <v/>
      </c>
      <c r="G117" s="227" t="str">
        <f>IF(SIMPLvolumes!AA122=0,"",SIMPLvolumes!AA122)</f>
        <v/>
      </c>
      <c r="H117" s="227" t="str">
        <f>IF(SIMPLvolumes!AB122=0,"",SIMPLvolumes!AB122)</f>
        <v/>
      </c>
      <c r="I117" s="227">
        <f>IF(SIMPLvolumes!AC122=0,"",SIMPLvolumes!AC122)</f>
        <v>1</v>
      </c>
      <c r="J117" s="227" t="str">
        <f>IF(SIMPLvolumes!AD122=0,"",SIMPLvolumes!AD122)</f>
        <v/>
      </c>
      <c r="K117" s="227" t="str">
        <f>IF(SIMPLvolumes!AE122=0,"",SIMPLvolumes!AE122)</f>
        <v/>
      </c>
      <c r="L117" s="227" t="str">
        <f>IF(SIMPLvolumes!AF122=0,"",SIMPLvolumes!AF122)</f>
        <v/>
      </c>
      <c r="M117" s="227" t="str">
        <f>IF(SIMPLvolumes!AG122=0,"",SIMPLvolumes!AG122)</f>
        <v/>
      </c>
      <c r="N117" s="227" t="str">
        <f>IF(SIMPLvolumes!AH122=0,"",SIMPLvolumes!AH122)</f>
        <v/>
      </c>
      <c r="O117" s="227" t="str">
        <f>IF(SIMPLvolumes!AI122=0,"",SIMPLvolumes!AI122)</f>
        <v/>
      </c>
      <c r="P117" s="228"/>
      <c r="Q117" s="196"/>
      <c r="R117" s="196"/>
      <c r="S117" s="9"/>
      <c r="T117" s="9">
        <v>1.0</v>
      </c>
      <c r="U117" s="9" t="str">
        <f t="shared" si="19"/>
        <v>"9C.dwg"</v>
      </c>
      <c r="V117" s="199" t="str">
        <f t="shared" si="20"/>
        <v>#REF!</v>
      </c>
      <c r="W117" s="9"/>
      <c r="X117" s="9"/>
      <c r="Y117" s="9"/>
      <c r="Z117" s="9"/>
    </row>
    <row r="118" ht="22.5" customHeight="1">
      <c r="A118" s="223">
        <f>B118*SIMPLvolumes!U123</f>
        <v>0</v>
      </c>
      <c r="B118" s="224">
        <f t="shared" si="2"/>
        <v>0</v>
      </c>
      <c r="C118" s="225" t="str">
        <f>SIMPLvolumes!C123</f>
        <v>9D</v>
      </c>
      <c r="D118" s="226" t="str">
        <f>IF(SIMPLvolumes!X123=0,"",SIMPLvolumes!X123)</f>
        <v/>
      </c>
      <c r="E118" s="227" t="str">
        <f>IF(SIMPLvolumes!Y123=0,"",SIMPLvolumes!Y123)</f>
        <v/>
      </c>
      <c r="F118" s="227" t="str">
        <f>IF(SIMPLvolumes!Z123=0,"",SIMPLvolumes!Z123)</f>
        <v/>
      </c>
      <c r="G118" s="227" t="str">
        <f>IF(SIMPLvolumes!AA123=0,"",SIMPLvolumes!AA123)</f>
        <v/>
      </c>
      <c r="H118" s="227" t="str">
        <f>IF(SIMPLvolumes!AB123=0,"",SIMPLvolumes!AB123)</f>
        <v/>
      </c>
      <c r="I118" s="227" t="str">
        <f>IF(SIMPLvolumes!AC123=0,"",SIMPLvolumes!AC123)</f>
        <v/>
      </c>
      <c r="J118" s="227" t="str">
        <f>IF(SIMPLvolumes!AD123=0,"",SIMPLvolumes!AD123)</f>
        <v/>
      </c>
      <c r="K118" s="227" t="str">
        <f>IF(SIMPLvolumes!AE123=0,"",SIMPLvolumes!AE123)</f>
        <v/>
      </c>
      <c r="L118" s="227" t="str">
        <f>IF(SIMPLvolumes!AF123=0,"",SIMPLvolumes!AF123)</f>
        <v/>
      </c>
      <c r="M118" s="227" t="str">
        <f>IF(SIMPLvolumes!AG123=0,"",SIMPLvolumes!AG123)</f>
        <v/>
      </c>
      <c r="N118" s="227" t="str">
        <f>IF(SIMPLvolumes!AH123=0,"",SIMPLvolumes!AH123)</f>
        <v/>
      </c>
      <c r="O118" s="227" t="str">
        <f>IF(SIMPLvolumes!AI123=0,"",SIMPLvolumes!AI123)</f>
        <v/>
      </c>
      <c r="P118" s="228"/>
      <c r="Q118" s="196"/>
      <c r="R118" s="196"/>
      <c r="S118" s="9"/>
      <c r="T118" s="9">
        <v>1.0</v>
      </c>
      <c r="U118" s="9" t="str">
        <f t="shared" si="19"/>
        <v/>
      </c>
      <c r="V118" s="199" t="str">
        <f t="shared" si="20"/>
        <v>#REF!</v>
      </c>
      <c r="W118" s="9"/>
      <c r="X118" s="9"/>
      <c r="Y118" s="9"/>
      <c r="Z118" s="9"/>
    </row>
    <row r="119" ht="22.5" customHeight="1">
      <c r="A119" s="223">
        <f>B119*SIMPLvolumes!U124</f>
        <v>0</v>
      </c>
      <c r="B119" s="224">
        <f t="shared" si="2"/>
        <v>0</v>
      </c>
      <c r="C119" s="225" t="str">
        <f>SIMPLvolumes!C124</f>
        <v>9E</v>
      </c>
      <c r="D119" s="226" t="str">
        <f>IF(SIMPLvolumes!X124=0,"",SIMPLvolumes!X124)</f>
        <v/>
      </c>
      <c r="E119" s="227" t="str">
        <f>IF(SIMPLvolumes!Y124=0,"",SIMPLvolumes!Y124)</f>
        <v/>
      </c>
      <c r="F119" s="227" t="str">
        <f>IF(SIMPLvolumes!Z124=0,"",SIMPLvolumes!Z124)</f>
        <v/>
      </c>
      <c r="G119" s="227" t="str">
        <f>IF(SIMPLvolumes!AA124=0,"",SIMPLvolumes!AA124)</f>
        <v/>
      </c>
      <c r="H119" s="227" t="str">
        <f>IF(SIMPLvolumes!AB124=0,"",SIMPLvolumes!AB124)</f>
        <v/>
      </c>
      <c r="I119" s="227" t="str">
        <f>IF(SIMPLvolumes!AC124=0,"",SIMPLvolumes!AC124)</f>
        <v/>
      </c>
      <c r="J119" s="227" t="str">
        <f>IF(SIMPLvolumes!AD124=0,"",SIMPLvolumes!AD124)</f>
        <v/>
      </c>
      <c r="K119" s="227" t="str">
        <f>IF(SIMPLvolumes!AE124=0,"",SIMPLvolumes!AE124)</f>
        <v/>
      </c>
      <c r="L119" s="227" t="str">
        <f>IF(SIMPLvolumes!AF124=0,"",SIMPLvolumes!AF124)</f>
        <v/>
      </c>
      <c r="M119" s="227" t="str">
        <f>IF(SIMPLvolumes!AG124=0,"",SIMPLvolumes!AG124)</f>
        <v/>
      </c>
      <c r="N119" s="227" t="str">
        <f>IF(SIMPLvolumes!AH124=0,"",SIMPLvolumes!AH124)</f>
        <v/>
      </c>
      <c r="O119" s="227" t="str">
        <f>IF(SIMPLvolumes!AI124=0,"",SIMPLvolumes!AI124)</f>
        <v/>
      </c>
      <c r="P119" s="228"/>
      <c r="Q119" s="196"/>
      <c r="R119" s="196"/>
      <c r="S119" s="9"/>
      <c r="T119" s="9">
        <v>1.0</v>
      </c>
      <c r="U119" s="9" t="str">
        <f t="shared" si="19"/>
        <v/>
      </c>
      <c r="V119" s="199" t="str">
        <f t="shared" si="20"/>
        <v>#REF!</v>
      </c>
      <c r="W119" s="9"/>
      <c r="X119" s="9"/>
      <c r="Y119" s="9"/>
      <c r="Z119" s="9"/>
    </row>
    <row r="120" ht="22.5" customHeight="1">
      <c r="A120" s="223">
        <f>B120*SIMPLvolumes!U125</f>
        <v>0</v>
      </c>
      <c r="B120" s="224">
        <f t="shared" si="2"/>
        <v>0</v>
      </c>
      <c r="C120" s="225" t="str">
        <f>SIMPLvolumes!C125</f>
        <v>9F</v>
      </c>
      <c r="D120" s="226" t="str">
        <f>IF(SIMPLvolumes!X125=0,"",SIMPLvolumes!X125)</f>
        <v/>
      </c>
      <c r="E120" s="227" t="str">
        <f>IF(SIMPLvolumes!Y125=0,"",SIMPLvolumes!Y125)</f>
        <v/>
      </c>
      <c r="F120" s="227" t="str">
        <f>IF(SIMPLvolumes!Z125=0,"",SIMPLvolumes!Z125)</f>
        <v/>
      </c>
      <c r="G120" s="227" t="str">
        <f>IF(SIMPLvolumes!AA125=0,"",SIMPLvolumes!AA125)</f>
        <v/>
      </c>
      <c r="H120" s="227" t="str">
        <f>IF(SIMPLvolumes!AB125=0,"",SIMPLvolumes!AB125)</f>
        <v/>
      </c>
      <c r="I120" s="227" t="str">
        <f>IF(SIMPLvolumes!AC125=0,"",SIMPLvolumes!AC125)</f>
        <v/>
      </c>
      <c r="J120" s="227" t="str">
        <f>IF(SIMPLvolumes!AD125=0,"",SIMPLvolumes!AD125)</f>
        <v/>
      </c>
      <c r="K120" s="227" t="str">
        <f>IF(SIMPLvolumes!AE125=0,"",SIMPLvolumes!AE125)</f>
        <v/>
      </c>
      <c r="L120" s="227" t="str">
        <f>IF(SIMPLvolumes!AF125=0,"",SIMPLvolumes!AF125)</f>
        <v/>
      </c>
      <c r="M120" s="227" t="str">
        <f>IF(SIMPLvolumes!AG125=0,"",SIMPLvolumes!AG125)</f>
        <v/>
      </c>
      <c r="N120" s="227" t="str">
        <f>IF(SIMPLvolumes!AH125=0,"",SIMPLvolumes!AH125)</f>
        <v/>
      </c>
      <c r="O120" s="227" t="str">
        <f>IF(SIMPLvolumes!AI125=0,"",SIMPLvolumes!AI125)</f>
        <v/>
      </c>
      <c r="P120" s="228"/>
      <c r="Q120" s="196"/>
      <c r="R120" s="196"/>
      <c r="S120" s="9"/>
      <c r="T120" s="9">
        <v>1.0</v>
      </c>
      <c r="U120" s="9" t="str">
        <f t="shared" si="19"/>
        <v/>
      </c>
      <c r="V120" s="199" t="str">
        <f t="shared" si="20"/>
        <v>#REF!</v>
      </c>
      <c r="W120" s="9"/>
      <c r="X120" s="9"/>
      <c r="Y120" s="9"/>
      <c r="Z120" s="9"/>
    </row>
    <row r="121" ht="22.5" customHeight="1">
      <c r="A121" s="223">
        <f>B121*SIMPLvolumes!U126</f>
        <v>0</v>
      </c>
      <c r="B121" s="224">
        <f t="shared" si="2"/>
        <v>0</v>
      </c>
      <c r="C121" s="225" t="str">
        <f>SIMPLvolumes!C126</f>
        <v>9G</v>
      </c>
      <c r="D121" s="226" t="str">
        <f>IF(SIMPLvolumes!X126=0,"",SIMPLvolumes!X126)</f>
        <v/>
      </c>
      <c r="E121" s="227" t="str">
        <f>IF(SIMPLvolumes!Y126=0,"",SIMPLvolumes!Y126)</f>
        <v/>
      </c>
      <c r="F121" s="227" t="str">
        <f>IF(SIMPLvolumes!Z126=0,"",SIMPLvolumes!Z126)</f>
        <v/>
      </c>
      <c r="G121" s="227" t="str">
        <f>IF(SIMPLvolumes!AA126=0,"",SIMPLvolumes!AA126)</f>
        <v/>
      </c>
      <c r="H121" s="227" t="str">
        <f>IF(SIMPLvolumes!AB126=0,"",SIMPLvolumes!AB126)</f>
        <v/>
      </c>
      <c r="I121" s="227" t="str">
        <f>IF(SIMPLvolumes!AC126=0,"",SIMPLvolumes!AC126)</f>
        <v/>
      </c>
      <c r="J121" s="227" t="str">
        <f>IF(SIMPLvolumes!AD126=0,"",SIMPLvolumes!AD126)</f>
        <v/>
      </c>
      <c r="K121" s="227" t="str">
        <f>IF(SIMPLvolumes!AE126=0,"",SIMPLvolumes!AE126)</f>
        <v/>
      </c>
      <c r="L121" s="227" t="str">
        <f>IF(SIMPLvolumes!AF126=0,"",SIMPLvolumes!AF126)</f>
        <v/>
      </c>
      <c r="M121" s="227" t="str">
        <f>IF(SIMPLvolumes!AG126=0,"",SIMPLvolumes!AG126)</f>
        <v/>
      </c>
      <c r="N121" s="227" t="str">
        <f>IF(SIMPLvolumes!AH126=0,"",SIMPLvolumes!AH126)</f>
        <v/>
      </c>
      <c r="O121" s="227" t="str">
        <f>IF(SIMPLvolumes!AI126=0,"",SIMPLvolumes!AI126)</f>
        <v/>
      </c>
      <c r="P121" s="228"/>
      <c r="Q121" s="196"/>
      <c r="R121" s="196"/>
      <c r="S121" s="9"/>
      <c r="T121" s="9">
        <v>1.0</v>
      </c>
      <c r="U121" s="9" t="str">
        <f t="shared" si="19"/>
        <v/>
      </c>
      <c r="V121" s="199" t="str">
        <f t="shared" si="20"/>
        <v>#REF!</v>
      </c>
      <c r="W121" s="9"/>
      <c r="X121" s="9"/>
      <c r="Y121" s="9"/>
      <c r="Z121" s="9"/>
    </row>
    <row r="122" ht="22.5" customHeight="1">
      <c r="A122" s="223">
        <f>B122*SIMPLvolumes!U127</f>
        <v>4</v>
      </c>
      <c r="B122" s="224">
        <f t="shared" si="2"/>
        <v>1</v>
      </c>
      <c r="C122" s="225" t="str">
        <f>SIMPLvolumes!C127</f>
        <v>9H</v>
      </c>
      <c r="D122" s="226" t="str">
        <f>IF(SIMPLvolumes!X127=0,"",SIMPLvolumes!X127)</f>
        <v/>
      </c>
      <c r="E122" s="227" t="str">
        <f>IF(SIMPLvolumes!Y127=0,"",SIMPLvolumes!Y127)</f>
        <v/>
      </c>
      <c r="F122" s="227" t="str">
        <f>IF(SIMPLvolumes!Z127=0,"",SIMPLvolumes!Z127)</f>
        <v/>
      </c>
      <c r="G122" s="227" t="str">
        <f>IF(SIMPLvolumes!AA127=0,"",SIMPLvolumes!AA127)</f>
        <v/>
      </c>
      <c r="H122" s="227" t="str">
        <f>IF(SIMPLvolumes!AB127=0,"",SIMPLvolumes!AB127)</f>
        <v/>
      </c>
      <c r="I122" s="227">
        <f>IF(SIMPLvolumes!AC127=0,"",SIMPLvolumes!AC127)</f>
        <v>1</v>
      </c>
      <c r="J122" s="227" t="str">
        <f>IF(SIMPLvolumes!AD127=0,"",SIMPLvolumes!AD127)</f>
        <v/>
      </c>
      <c r="K122" s="227" t="str">
        <f>IF(SIMPLvolumes!AE127=0,"",SIMPLvolumes!AE127)</f>
        <v/>
      </c>
      <c r="L122" s="227" t="str">
        <f>IF(SIMPLvolumes!AF127=0,"",SIMPLvolumes!AF127)</f>
        <v/>
      </c>
      <c r="M122" s="227" t="str">
        <f>IF(SIMPLvolumes!AG127=0,"",SIMPLvolumes!AG127)</f>
        <v/>
      </c>
      <c r="N122" s="227" t="str">
        <f>IF(SIMPLvolumes!AH127=0,"",SIMPLvolumes!AH127)</f>
        <v/>
      </c>
      <c r="O122" s="227" t="str">
        <f>IF(SIMPLvolumes!AI127=0,"",SIMPLvolumes!AI127)</f>
        <v/>
      </c>
      <c r="P122" s="228"/>
      <c r="Q122" s="196"/>
      <c r="R122" s="196"/>
      <c r="S122" s="9"/>
      <c r="T122" s="9">
        <v>1.0</v>
      </c>
      <c r="U122" s="9" t="str">
        <f t="shared" si="19"/>
        <v>"9H.dwg"</v>
      </c>
      <c r="V122" s="199" t="str">
        <f t="shared" si="20"/>
        <v>#REF!</v>
      </c>
      <c r="W122" s="9"/>
      <c r="X122" s="9"/>
      <c r="Y122" s="9"/>
      <c r="Z122" s="9"/>
    </row>
    <row r="123" ht="22.5" customHeight="1">
      <c r="A123" s="223">
        <f>B123*SIMPLvolumes!U128</f>
        <v>0</v>
      </c>
      <c r="B123" s="224">
        <f t="shared" si="2"/>
        <v>0</v>
      </c>
      <c r="C123" s="225" t="str">
        <f>SIMPLvolumes!C128</f>
        <v>9I</v>
      </c>
      <c r="D123" s="226" t="str">
        <f>IF(SIMPLvolumes!X128=0,"",SIMPLvolumes!X128)</f>
        <v/>
      </c>
      <c r="E123" s="227" t="str">
        <f>IF(SIMPLvolumes!Y128=0,"",SIMPLvolumes!Y128)</f>
        <v/>
      </c>
      <c r="F123" s="227" t="str">
        <f>IF(SIMPLvolumes!Z128=0,"",SIMPLvolumes!Z128)</f>
        <v/>
      </c>
      <c r="G123" s="227" t="str">
        <f>IF(SIMPLvolumes!AA128=0,"",SIMPLvolumes!AA128)</f>
        <v/>
      </c>
      <c r="H123" s="227" t="str">
        <f>IF(SIMPLvolumes!AB128=0,"",SIMPLvolumes!AB128)</f>
        <v/>
      </c>
      <c r="I123" s="227" t="str">
        <f>IF(SIMPLvolumes!AC128=0,"",SIMPLvolumes!AC128)</f>
        <v/>
      </c>
      <c r="J123" s="227" t="str">
        <f>IF(SIMPLvolumes!AD128=0,"",SIMPLvolumes!AD128)</f>
        <v/>
      </c>
      <c r="K123" s="227" t="str">
        <f>IF(SIMPLvolumes!AE128=0,"",SIMPLvolumes!AE128)</f>
        <v/>
      </c>
      <c r="L123" s="227" t="str">
        <f>IF(SIMPLvolumes!AF128=0,"",SIMPLvolumes!AF128)</f>
        <v/>
      </c>
      <c r="M123" s="227" t="str">
        <f>IF(SIMPLvolumes!AG128=0,"",SIMPLvolumes!AG128)</f>
        <v/>
      </c>
      <c r="N123" s="227" t="str">
        <f>IF(SIMPLvolumes!AH128=0,"",SIMPLvolumes!AH128)</f>
        <v/>
      </c>
      <c r="O123" s="227" t="str">
        <f>IF(SIMPLvolumes!AI128=0,"",SIMPLvolumes!AI128)</f>
        <v/>
      </c>
      <c r="P123" s="228"/>
      <c r="Q123" s="196"/>
      <c r="R123" s="196"/>
      <c r="S123" s="9"/>
      <c r="T123" s="9">
        <v>1.0</v>
      </c>
      <c r="U123" s="9" t="str">
        <f t="shared" si="19"/>
        <v/>
      </c>
      <c r="V123" s="199" t="str">
        <f t="shared" si="20"/>
        <v>#REF!</v>
      </c>
      <c r="W123" s="9"/>
      <c r="X123" s="9"/>
      <c r="Y123" s="9"/>
      <c r="Z123" s="9"/>
    </row>
    <row r="124" ht="22.5" customHeight="1">
      <c r="A124" s="223">
        <f>B124*SIMPLvolumes!U129</f>
        <v>0</v>
      </c>
      <c r="B124" s="224">
        <f t="shared" si="2"/>
        <v>0</v>
      </c>
      <c r="C124" s="225" t="str">
        <f>SIMPLvolumes!C129</f>
        <v>9J</v>
      </c>
      <c r="D124" s="226" t="str">
        <f>IF(SIMPLvolumes!X129=0,"",SIMPLvolumes!X129)</f>
        <v/>
      </c>
      <c r="E124" s="227" t="str">
        <f>IF(SIMPLvolumes!Y129=0,"",SIMPLvolumes!Y129)</f>
        <v/>
      </c>
      <c r="F124" s="227" t="str">
        <f>IF(SIMPLvolumes!Z129=0,"",SIMPLvolumes!Z129)</f>
        <v/>
      </c>
      <c r="G124" s="227" t="str">
        <f>IF(SIMPLvolumes!AA129=0,"",SIMPLvolumes!AA129)</f>
        <v/>
      </c>
      <c r="H124" s="227" t="str">
        <f>IF(SIMPLvolumes!AB129=0,"",SIMPLvolumes!AB129)</f>
        <v/>
      </c>
      <c r="I124" s="227" t="str">
        <f>IF(SIMPLvolumes!AC129=0,"",SIMPLvolumes!AC129)</f>
        <v/>
      </c>
      <c r="J124" s="227" t="str">
        <f>IF(SIMPLvolumes!AD129=0,"",SIMPLvolumes!AD129)</f>
        <v/>
      </c>
      <c r="K124" s="227" t="str">
        <f>IF(SIMPLvolumes!AE129=0,"",SIMPLvolumes!AE129)</f>
        <v/>
      </c>
      <c r="L124" s="227" t="str">
        <f>IF(SIMPLvolumes!AF129=0,"",SIMPLvolumes!AF129)</f>
        <v/>
      </c>
      <c r="M124" s="227" t="str">
        <f>IF(SIMPLvolumes!AG129=0,"",SIMPLvolumes!AG129)</f>
        <v/>
      </c>
      <c r="N124" s="227" t="str">
        <f>IF(SIMPLvolumes!AH129=0,"",SIMPLvolumes!AH129)</f>
        <v/>
      </c>
      <c r="O124" s="227" t="str">
        <f>IF(SIMPLvolumes!AI129=0,"",SIMPLvolumes!AI129)</f>
        <v/>
      </c>
      <c r="P124" s="228"/>
      <c r="Q124" s="196"/>
      <c r="R124" s="196"/>
      <c r="S124" s="9"/>
      <c r="T124" s="9">
        <v>1.0</v>
      </c>
      <c r="U124" s="9" t="str">
        <f t="shared" si="19"/>
        <v/>
      </c>
      <c r="V124" s="199" t="str">
        <f t="shared" si="20"/>
        <v>#REF!</v>
      </c>
      <c r="W124" s="9"/>
      <c r="X124" s="9"/>
      <c r="Y124" s="9"/>
      <c r="Z124" s="9"/>
    </row>
    <row r="125" ht="22.5" customHeight="1">
      <c r="A125" s="223">
        <f>B125*SIMPLvolumes!U130</f>
        <v>0</v>
      </c>
      <c r="B125" s="224">
        <f t="shared" si="2"/>
        <v>0</v>
      </c>
      <c r="C125" s="225" t="str">
        <f>SIMPLvolumes!C130</f>
        <v>9K</v>
      </c>
      <c r="D125" s="226" t="str">
        <f>IF(SIMPLvolumes!X130=0,"",SIMPLvolumes!X130)</f>
        <v/>
      </c>
      <c r="E125" s="227" t="str">
        <f>IF(SIMPLvolumes!Y130=0,"",SIMPLvolumes!Y130)</f>
        <v/>
      </c>
      <c r="F125" s="227" t="str">
        <f>IF(SIMPLvolumes!Z130=0,"",SIMPLvolumes!Z130)</f>
        <v/>
      </c>
      <c r="G125" s="227" t="str">
        <f>IF(SIMPLvolumes!AA130=0,"",SIMPLvolumes!AA130)</f>
        <v/>
      </c>
      <c r="H125" s="227" t="str">
        <f>IF(SIMPLvolumes!AB130=0,"",SIMPLvolumes!AB130)</f>
        <v/>
      </c>
      <c r="I125" s="227" t="str">
        <f>IF(SIMPLvolumes!AC130=0,"",SIMPLvolumes!AC130)</f>
        <v/>
      </c>
      <c r="J125" s="227" t="str">
        <f>IF(SIMPLvolumes!AD130=0,"",SIMPLvolumes!AD130)</f>
        <v/>
      </c>
      <c r="K125" s="227" t="str">
        <f>IF(SIMPLvolumes!AE130=0,"",SIMPLvolumes!AE130)</f>
        <v/>
      </c>
      <c r="L125" s="227" t="str">
        <f>IF(SIMPLvolumes!AF130=0,"",SIMPLvolumes!AF130)</f>
        <v/>
      </c>
      <c r="M125" s="227" t="str">
        <f>IF(SIMPLvolumes!AG130=0,"",SIMPLvolumes!AG130)</f>
        <v/>
      </c>
      <c r="N125" s="227" t="str">
        <f>IF(SIMPLvolumes!AH130=0,"",SIMPLvolumes!AH130)</f>
        <v/>
      </c>
      <c r="O125" s="227" t="str">
        <f>IF(SIMPLvolumes!AI130=0,"",SIMPLvolumes!AI130)</f>
        <v/>
      </c>
      <c r="P125" s="228"/>
      <c r="Q125" s="196"/>
      <c r="R125" s="196"/>
      <c r="S125" s="9"/>
      <c r="T125" s="9">
        <v>1.0</v>
      </c>
      <c r="U125" s="9" t="str">
        <f t="shared" si="19"/>
        <v/>
      </c>
      <c r="V125" s="199" t="str">
        <f t="shared" si="20"/>
        <v>#REF!</v>
      </c>
      <c r="W125" s="9"/>
      <c r="X125" s="9"/>
      <c r="Y125" s="9"/>
      <c r="Z125" s="9"/>
    </row>
    <row r="126" ht="22.5" customHeight="1">
      <c r="A126" s="223">
        <f>B126*SIMPLvolumes!U131</f>
        <v>0</v>
      </c>
      <c r="B126" s="224">
        <f t="shared" si="2"/>
        <v>0</v>
      </c>
      <c r="C126" s="225" t="str">
        <f>SIMPLvolumes!C131</f>
        <v>9L</v>
      </c>
      <c r="D126" s="226" t="str">
        <f>IF(SIMPLvolumes!X131=0,"",SIMPLvolumes!X131)</f>
        <v/>
      </c>
      <c r="E126" s="227" t="str">
        <f>IF(SIMPLvolumes!Y131=0,"",SIMPLvolumes!Y131)</f>
        <v/>
      </c>
      <c r="F126" s="227" t="str">
        <f>IF(SIMPLvolumes!Z131=0,"",SIMPLvolumes!Z131)</f>
        <v/>
      </c>
      <c r="G126" s="227" t="str">
        <f>IF(SIMPLvolumes!AA131=0,"",SIMPLvolumes!AA131)</f>
        <v/>
      </c>
      <c r="H126" s="227" t="str">
        <f>IF(SIMPLvolumes!AB131=0,"",SIMPLvolumes!AB131)</f>
        <v/>
      </c>
      <c r="I126" s="227" t="str">
        <f>IF(SIMPLvolumes!AC131=0,"",SIMPLvolumes!AC131)</f>
        <v/>
      </c>
      <c r="J126" s="227" t="str">
        <f>IF(SIMPLvolumes!AD131=0,"",SIMPLvolumes!AD131)</f>
        <v/>
      </c>
      <c r="K126" s="227" t="str">
        <f>IF(SIMPLvolumes!AE131=0,"",SIMPLvolumes!AE131)</f>
        <v/>
      </c>
      <c r="L126" s="227" t="str">
        <f>IF(SIMPLvolumes!AF131=0,"",SIMPLvolumes!AF131)</f>
        <v/>
      </c>
      <c r="M126" s="227" t="str">
        <f>IF(SIMPLvolumes!AG131=0,"",SIMPLvolumes!AG131)</f>
        <v/>
      </c>
      <c r="N126" s="227" t="str">
        <f>IF(SIMPLvolumes!AH131=0,"",SIMPLvolumes!AH131)</f>
        <v/>
      </c>
      <c r="O126" s="227" t="str">
        <f>IF(SIMPLvolumes!AI131=0,"",SIMPLvolumes!AI131)</f>
        <v/>
      </c>
      <c r="P126" s="228"/>
      <c r="Q126" s="196"/>
      <c r="R126" s="196"/>
      <c r="S126" s="9"/>
      <c r="T126" s="9">
        <v>1.0</v>
      </c>
      <c r="U126" s="9" t="str">
        <f t="shared" si="19"/>
        <v/>
      </c>
      <c r="V126" s="199"/>
      <c r="W126" s="9"/>
      <c r="X126" s="9"/>
      <c r="Y126" s="9"/>
      <c r="Z126" s="9"/>
    </row>
    <row r="127" ht="22.5" customHeight="1">
      <c r="A127" s="223">
        <f>B127*SIMPLvolumes!U132</f>
        <v>0</v>
      </c>
      <c r="B127" s="224">
        <f t="shared" si="2"/>
        <v>0</v>
      </c>
      <c r="C127" s="225" t="str">
        <f>SIMPLvolumes!C132</f>
        <v>9M</v>
      </c>
      <c r="D127" s="226" t="str">
        <f>IF(SIMPLvolumes!X132=0,"",SIMPLvolumes!X132)</f>
        <v/>
      </c>
      <c r="E127" s="227" t="str">
        <f>IF(SIMPLvolumes!Y132=0,"",SIMPLvolumes!Y132)</f>
        <v/>
      </c>
      <c r="F127" s="227" t="str">
        <f>IF(SIMPLvolumes!Z132=0,"",SIMPLvolumes!Z132)</f>
        <v/>
      </c>
      <c r="G127" s="227" t="str">
        <f>IF(SIMPLvolumes!AA132=0,"",SIMPLvolumes!AA132)</f>
        <v/>
      </c>
      <c r="H127" s="227" t="str">
        <f>IF(SIMPLvolumes!AB132=0,"",SIMPLvolumes!AB132)</f>
        <v/>
      </c>
      <c r="I127" s="227" t="str">
        <f>IF(SIMPLvolumes!AC132=0,"",SIMPLvolumes!AC132)</f>
        <v/>
      </c>
      <c r="J127" s="227" t="str">
        <f>IF(SIMPLvolumes!AD132=0,"",SIMPLvolumes!AD132)</f>
        <v/>
      </c>
      <c r="K127" s="227" t="str">
        <f>IF(SIMPLvolumes!AE132=0,"",SIMPLvolumes!AE132)</f>
        <v/>
      </c>
      <c r="L127" s="227" t="str">
        <f>IF(SIMPLvolumes!AF132=0,"",SIMPLvolumes!AF132)</f>
        <v/>
      </c>
      <c r="M127" s="227" t="str">
        <f>IF(SIMPLvolumes!AG132=0,"",SIMPLvolumes!AG132)</f>
        <v/>
      </c>
      <c r="N127" s="227" t="str">
        <f>IF(SIMPLvolumes!AH132=0,"",SIMPLvolumes!AH132)</f>
        <v/>
      </c>
      <c r="O127" s="227" t="str">
        <f>IF(SIMPLvolumes!AI132=0,"",SIMPLvolumes!AI132)</f>
        <v/>
      </c>
      <c r="P127" s="228"/>
      <c r="Q127" s="196"/>
      <c r="R127" s="196"/>
      <c r="S127" s="9"/>
      <c r="T127" s="9">
        <v>1.0</v>
      </c>
      <c r="U127" s="9" t="str">
        <f t="shared" si="19"/>
        <v/>
      </c>
      <c r="V127" s="199"/>
      <c r="W127" s="9"/>
      <c r="X127" s="9"/>
      <c r="Y127" s="9"/>
      <c r="Z127" s="9"/>
    </row>
    <row r="128" ht="22.5" customHeight="1">
      <c r="A128" s="223">
        <f>B128*SIMPLvolumes!U133</f>
        <v>0</v>
      </c>
      <c r="B128" s="224">
        <f t="shared" si="2"/>
        <v>0</v>
      </c>
      <c r="C128" s="225" t="str">
        <f>SIMPLvolumes!C133</f>
        <v>9N</v>
      </c>
      <c r="D128" s="226" t="str">
        <f>IF(SIMPLvolumes!X133=0,"",SIMPLvolumes!X133)</f>
        <v/>
      </c>
      <c r="E128" s="227" t="str">
        <f>IF(SIMPLvolumes!Y133=0,"",SIMPLvolumes!Y133)</f>
        <v/>
      </c>
      <c r="F128" s="227" t="str">
        <f>IF(SIMPLvolumes!Z133=0,"",SIMPLvolumes!Z133)</f>
        <v/>
      </c>
      <c r="G128" s="227" t="str">
        <f>IF(SIMPLvolumes!AA133=0,"",SIMPLvolumes!AA133)</f>
        <v/>
      </c>
      <c r="H128" s="227" t="str">
        <f>IF(SIMPLvolumes!AB133=0,"",SIMPLvolumes!AB133)</f>
        <v/>
      </c>
      <c r="I128" s="227" t="str">
        <f>IF(SIMPLvolumes!AC133=0,"",SIMPLvolumes!AC133)</f>
        <v/>
      </c>
      <c r="J128" s="227" t="str">
        <f>IF(SIMPLvolumes!AD133=0,"",SIMPLvolumes!AD133)</f>
        <v/>
      </c>
      <c r="K128" s="227" t="str">
        <f>IF(SIMPLvolumes!AE133=0,"",SIMPLvolumes!AE133)</f>
        <v/>
      </c>
      <c r="L128" s="227" t="str">
        <f>IF(SIMPLvolumes!AF133=0,"",SIMPLvolumes!AF133)</f>
        <v/>
      </c>
      <c r="M128" s="227" t="str">
        <f>IF(SIMPLvolumes!AG133=0,"",SIMPLvolumes!AG133)</f>
        <v/>
      </c>
      <c r="N128" s="227" t="str">
        <f>IF(SIMPLvolumes!AH133=0,"",SIMPLvolumes!AH133)</f>
        <v/>
      </c>
      <c r="O128" s="227" t="str">
        <f>IF(SIMPLvolumes!AI133=0,"",SIMPLvolumes!AI133)</f>
        <v/>
      </c>
      <c r="P128" s="228"/>
      <c r="Q128" s="196"/>
      <c r="R128" s="196"/>
      <c r="S128" s="9"/>
      <c r="T128" s="9">
        <v>1.0</v>
      </c>
      <c r="U128" s="9" t="str">
        <f t="shared" si="19"/>
        <v/>
      </c>
      <c r="V128" s="199"/>
      <c r="W128" s="9"/>
      <c r="X128" s="9"/>
      <c r="Y128" s="9"/>
      <c r="Z128" s="9"/>
    </row>
    <row r="129" ht="22.5" customHeight="1">
      <c r="A129" s="223">
        <f>B129*SIMPLvolumes!U119</f>
        <v>0</v>
      </c>
      <c r="B129" s="224">
        <f t="shared" si="2"/>
        <v>0</v>
      </c>
      <c r="C129" s="225" t="str">
        <f>SIMPLvolumes!C119</f>
        <v>9O</v>
      </c>
      <c r="D129" s="226" t="str">
        <f>IF(SIMPLvolumes!X119=0,"",SIMPLvolumes!X119)</f>
        <v/>
      </c>
      <c r="E129" s="227" t="str">
        <f>IF(SIMPLvolumes!Y119=0,"",SIMPLvolumes!Y119)</f>
        <v/>
      </c>
      <c r="F129" s="227" t="str">
        <f>IF(SIMPLvolumes!Z119=0,"",SIMPLvolumes!Z119)</f>
        <v/>
      </c>
      <c r="G129" s="227" t="str">
        <f>IF(SIMPLvolumes!AA119=0,"",SIMPLvolumes!AA119)</f>
        <v/>
      </c>
      <c r="H129" s="227" t="str">
        <f>IF(SIMPLvolumes!AB119=0,"",SIMPLvolumes!AB119)</f>
        <v/>
      </c>
      <c r="I129" s="227" t="str">
        <f>IF(SIMPLvolumes!AC119=0,"",SIMPLvolumes!AC119)</f>
        <v/>
      </c>
      <c r="J129" s="227" t="str">
        <f>IF(SIMPLvolumes!AD119=0,"",SIMPLvolumes!AD119)</f>
        <v/>
      </c>
      <c r="K129" s="227" t="str">
        <f>IF(SIMPLvolumes!AE119=0,"",SIMPLvolumes!AE119)</f>
        <v/>
      </c>
      <c r="L129" s="227" t="str">
        <f>IF(SIMPLvolumes!AF119=0,"",SIMPLvolumes!AF119)</f>
        <v/>
      </c>
      <c r="M129" s="227" t="str">
        <f>IF(SIMPLvolumes!AG119=0,"",SIMPLvolumes!AG119)</f>
        <v/>
      </c>
      <c r="N129" s="227" t="str">
        <f>IF(SIMPLvolumes!AH119=0,"",SIMPLvolumes!AH119)</f>
        <v/>
      </c>
      <c r="O129" s="227" t="str">
        <f>IF(SIMPLvolumes!AI119=0,"",SIMPLvolumes!AI119)</f>
        <v/>
      </c>
      <c r="P129" s="228"/>
      <c r="Q129" s="196"/>
      <c r="R129" s="196"/>
      <c r="S129" s="9"/>
      <c r="T129" s="9"/>
      <c r="U129" s="9"/>
      <c r="V129" s="199"/>
      <c r="W129" s="9"/>
      <c r="X129" s="9"/>
      <c r="Y129" s="9"/>
      <c r="Z129" s="9"/>
    </row>
    <row r="130" ht="22.5" customHeight="1">
      <c r="A130" s="223">
        <f>B130*SIMPLvolumes!U134</f>
        <v>0</v>
      </c>
      <c r="B130" s="224">
        <f t="shared" si="2"/>
        <v>0</v>
      </c>
      <c r="C130" s="225" t="str">
        <f>SIMPLvolumes!C134</f>
        <v/>
      </c>
      <c r="D130" s="226" t="str">
        <f>IF(SIMPLvolumes!X134=0,"",SIMPLvolumes!X134)</f>
        <v/>
      </c>
      <c r="E130" s="227" t="str">
        <f>IF(SIMPLvolumes!Y134=0,"",SIMPLvolumes!Y134)</f>
        <v/>
      </c>
      <c r="F130" s="227" t="str">
        <f>IF(SIMPLvolumes!Z134=0,"",SIMPLvolumes!Z134)</f>
        <v/>
      </c>
      <c r="G130" s="227" t="str">
        <f>IF(SIMPLvolumes!AA134=0,"",SIMPLvolumes!AA134)</f>
        <v/>
      </c>
      <c r="H130" s="227" t="str">
        <f>IF(SIMPLvolumes!AB134=0,"",SIMPLvolumes!AB134)</f>
        <v/>
      </c>
      <c r="I130" s="227" t="str">
        <f>IF(SIMPLvolumes!AC134=0,"",SIMPLvolumes!AC134)</f>
        <v/>
      </c>
      <c r="J130" s="227" t="str">
        <f>IF(SIMPLvolumes!AD134=0,"",SIMPLvolumes!AD134)</f>
        <v/>
      </c>
      <c r="K130" s="227" t="str">
        <f>IF(SIMPLvolumes!AE134=0,"",SIMPLvolumes!AE134)</f>
        <v/>
      </c>
      <c r="L130" s="227" t="str">
        <f>IF(SIMPLvolumes!AF134=0,"",SIMPLvolumes!AF134)</f>
        <v/>
      </c>
      <c r="M130" s="227" t="str">
        <f>IF(SIMPLvolumes!AG134=0,"",SIMPLvolumes!AG134)</f>
        <v/>
      </c>
      <c r="N130" s="227" t="str">
        <f>IF(SIMPLvolumes!AH134=0,"",SIMPLvolumes!AH134)</f>
        <v/>
      </c>
      <c r="O130" s="227" t="str">
        <f>IF(SIMPLvolumes!AI134=0,"",SIMPLvolumes!AI134)</f>
        <v/>
      </c>
      <c r="P130" s="228"/>
      <c r="Q130" s="196"/>
      <c r="R130" s="196"/>
      <c r="S130" s="9"/>
      <c r="T130" s="9"/>
      <c r="U130" s="9" t="str">
        <f t="shared" ref="U130:U135" si="21">IF(T130=1,REPT(""""&amp;C130&amp;".dwg""",B130),"")</f>
        <v/>
      </c>
      <c r="V130" s="199"/>
      <c r="W130" s="9"/>
      <c r="X130" s="9"/>
      <c r="Y130" s="9"/>
      <c r="Z130" s="9"/>
    </row>
    <row r="131" ht="22.5" customHeight="1">
      <c r="A131" s="223">
        <f>B131*SIMPLvolumes!U137</f>
        <v>0</v>
      </c>
      <c r="B131" s="224">
        <f t="shared" si="2"/>
        <v>0</v>
      </c>
      <c r="C131" s="225" t="str">
        <f>SIMPLvolumes!C137</f>
        <v>10A</v>
      </c>
      <c r="D131" s="226" t="str">
        <f>IF(SIMPLvolumes!X137=0,"",SIMPLvolumes!X137)</f>
        <v/>
      </c>
      <c r="E131" s="227" t="str">
        <f>IF(SIMPLvolumes!Y137=0,"",SIMPLvolumes!Y137)</f>
        <v/>
      </c>
      <c r="F131" s="227" t="str">
        <f>IF(SIMPLvolumes!Z137=0,"",SIMPLvolumes!Z137)</f>
        <v/>
      </c>
      <c r="G131" s="227" t="str">
        <f>IF(SIMPLvolumes!AA137=0,"",SIMPLvolumes!AA137)</f>
        <v/>
      </c>
      <c r="H131" s="227" t="str">
        <f>IF(SIMPLvolumes!AB137=0,"",SIMPLvolumes!AB137)</f>
        <v/>
      </c>
      <c r="I131" s="227" t="str">
        <f>IF(SIMPLvolumes!AC137=0,"",SIMPLvolumes!AC137)</f>
        <v/>
      </c>
      <c r="J131" s="227" t="str">
        <f>IF(SIMPLvolumes!AD137=0,"",SIMPLvolumes!AD137)</f>
        <v/>
      </c>
      <c r="K131" s="227" t="str">
        <f>IF(SIMPLvolumes!AE137=0,"",SIMPLvolumes!AE137)</f>
        <v/>
      </c>
      <c r="L131" s="227" t="str">
        <f>IF(SIMPLvolumes!AF137=0,"",SIMPLvolumes!AF137)</f>
        <v/>
      </c>
      <c r="M131" s="227" t="str">
        <f>IF(SIMPLvolumes!AG137=0,"",SIMPLvolumes!AG137)</f>
        <v/>
      </c>
      <c r="N131" s="227" t="str">
        <f>IF(SIMPLvolumes!AH137=0,"",SIMPLvolumes!AH137)</f>
        <v/>
      </c>
      <c r="O131" s="227" t="str">
        <f>IF(SIMPLvolumes!AI137=0,"",SIMPLvolumes!AI137)</f>
        <v/>
      </c>
      <c r="P131" s="228"/>
      <c r="Q131" s="196"/>
      <c r="R131" s="196"/>
      <c r="S131" s="9"/>
      <c r="T131" s="9">
        <v>1.0</v>
      </c>
      <c r="U131" s="9" t="str">
        <f t="shared" si="21"/>
        <v/>
      </c>
      <c r="V131" s="199"/>
      <c r="W131" s="9"/>
      <c r="X131" s="9"/>
      <c r="Y131" s="9"/>
      <c r="Z131" s="9"/>
    </row>
    <row r="132" ht="22.5" customHeight="1">
      <c r="A132" s="223">
        <f>B132*SIMPLvolumes!U138</f>
        <v>0</v>
      </c>
      <c r="B132" s="224">
        <f t="shared" si="2"/>
        <v>0</v>
      </c>
      <c r="C132" s="225" t="str">
        <f>SIMPLvolumes!C138</f>
        <v>10B</v>
      </c>
      <c r="D132" s="226" t="str">
        <f>IF(SIMPLvolumes!X138=0,"",SIMPLvolumes!X138)</f>
        <v/>
      </c>
      <c r="E132" s="227" t="str">
        <f>IF(SIMPLvolumes!Y138=0,"",SIMPLvolumes!Y138)</f>
        <v/>
      </c>
      <c r="F132" s="227" t="str">
        <f>IF(SIMPLvolumes!Z138=0,"",SIMPLvolumes!Z138)</f>
        <v/>
      </c>
      <c r="G132" s="227" t="str">
        <f>IF(SIMPLvolumes!AA138=0,"",SIMPLvolumes!AA138)</f>
        <v/>
      </c>
      <c r="H132" s="227" t="str">
        <f>IF(SIMPLvolumes!AB138=0,"",SIMPLvolumes!AB138)</f>
        <v/>
      </c>
      <c r="I132" s="227" t="str">
        <f>IF(SIMPLvolumes!AC138=0,"",SIMPLvolumes!AC138)</f>
        <v/>
      </c>
      <c r="J132" s="227" t="str">
        <f>IF(SIMPLvolumes!AD138=0,"",SIMPLvolumes!AD138)</f>
        <v/>
      </c>
      <c r="K132" s="227" t="str">
        <f>IF(SIMPLvolumes!AE138=0,"",SIMPLvolumes!AE138)</f>
        <v/>
      </c>
      <c r="L132" s="227" t="str">
        <f>IF(SIMPLvolumes!AF138=0,"",SIMPLvolumes!AF138)</f>
        <v/>
      </c>
      <c r="M132" s="227" t="str">
        <f>IF(SIMPLvolumes!AG138=0,"",SIMPLvolumes!AG138)</f>
        <v/>
      </c>
      <c r="N132" s="227" t="str">
        <f>IF(SIMPLvolumes!AH138=0,"",SIMPLvolumes!AH138)</f>
        <v/>
      </c>
      <c r="O132" s="227" t="str">
        <f>IF(SIMPLvolumes!AI138=0,"",SIMPLvolumes!AI138)</f>
        <v/>
      </c>
      <c r="P132" s="228"/>
      <c r="Q132" s="196"/>
      <c r="R132" s="196"/>
      <c r="S132" s="9"/>
      <c r="T132" s="9">
        <v>1.0</v>
      </c>
      <c r="U132" s="9" t="str">
        <f t="shared" si="21"/>
        <v/>
      </c>
      <c r="V132" s="199"/>
      <c r="W132" s="9"/>
      <c r="X132" s="9"/>
      <c r="Y132" s="9"/>
      <c r="Z132" s="9"/>
    </row>
    <row r="133" ht="22.5" customHeight="1">
      <c r="A133" s="223">
        <f>B133*SIMPLvolumes!U139</f>
        <v>0</v>
      </c>
      <c r="B133" s="224">
        <f t="shared" si="2"/>
        <v>0</v>
      </c>
      <c r="C133" s="225" t="str">
        <f>SIMPLvolumes!C139</f>
        <v>10C</v>
      </c>
      <c r="D133" s="226" t="str">
        <f>IF(SIMPLvolumes!X139=0,"",SIMPLvolumes!X139)</f>
        <v/>
      </c>
      <c r="E133" s="227" t="str">
        <f>IF(SIMPLvolumes!Y139=0,"",SIMPLvolumes!Y139)</f>
        <v/>
      </c>
      <c r="F133" s="227" t="str">
        <f>IF(SIMPLvolumes!Z139=0,"",SIMPLvolumes!Z139)</f>
        <v/>
      </c>
      <c r="G133" s="227" t="str">
        <f>IF(SIMPLvolumes!AA139=0,"",SIMPLvolumes!AA139)</f>
        <v/>
      </c>
      <c r="H133" s="227" t="str">
        <f>IF(SIMPLvolumes!AB139=0,"",SIMPLvolumes!AB139)</f>
        <v/>
      </c>
      <c r="I133" s="227" t="str">
        <f>IF(SIMPLvolumes!AC139=0,"",SIMPLvolumes!AC139)</f>
        <v/>
      </c>
      <c r="J133" s="227" t="str">
        <f>IF(SIMPLvolumes!AD139=0,"",SIMPLvolumes!AD139)</f>
        <v/>
      </c>
      <c r="K133" s="227" t="str">
        <f>IF(SIMPLvolumes!AE139=0,"",SIMPLvolumes!AE139)</f>
        <v/>
      </c>
      <c r="L133" s="227" t="str">
        <f>IF(SIMPLvolumes!AF139=0,"",SIMPLvolumes!AF139)</f>
        <v/>
      </c>
      <c r="M133" s="227" t="str">
        <f>IF(SIMPLvolumes!AG139=0,"",SIMPLvolumes!AG139)</f>
        <v/>
      </c>
      <c r="N133" s="227" t="str">
        <f>IF(SIMPLvolumes!AH139=0,"",SIMPLvolumes!AH139)</f>
        <v/>
      </c>
      <c r="O133" s="227" t="str">
        <f>IF(SIMPLvolumes!AI139=0,"",SIMPLvolumes!AI139)</f>
        <v/>
      </c>
      <c r="P133" s="228"/>
      <c r="Q133" s="196"/>
      <c r="R133" s="196"/>
      <c r="S133" s="9"/>
      <c r="T133" s="9">
        <v>1.0</v>
      </c>
      <c r="U133" s="9" t="str">
        <f t="shared" si="21"/>
        <v/>
      </c>
      <c r="V133" s="199"/>
      <c r="W133" s="9"/>
      <c r="X133" s="9"/>
      <c r="Y133" s="9"/>
      <c r="Z133" s="9"/>
    </row>
    <row r="134" ht="22.5" customHeight="1">
      <c r="A134" s="223">
        <f>B134*SIMPLvolumes!U140</f>
        <v>0</v>
      </c>
      <c r="B134" s="224">
        <f t="shared" si="2"/>
        <v>0</v>
      </c>
      <c r="C134" s="225" t="str">
        <f>SIMPLvolumes!C140</f>
        <v>10D</v>
      </c>
      <c r="D134" s="226" t="str">
        <f>IF(SIMPLvolumes!X140=0,"",SIMPLvolumes!X140)</f>
        <v/>
      </c>
      <c r="E134" s="227" t="str">
        <f>IF(SIMPLvolumes!Y140=0,"",SIMPLvolumes!Y140)</f>
        <v/>
      </c>
      <c r="F134" s="227" t="str">
        <f>IF(SIMPLvolumes!Z140=0,"",SIMPLvolumes!Z140)</f>
        <v/>
      </c>
      <c r="G134" s="227" t="str">
        <f>IF(SIMPLvolumes!AA140=0,"",SIMPLvolumes!AA140)</f>
        <v/>
      </c>
      <c r="H134" s="227" t="str">
        <f>IF(SIMPLvolumes!AB140=0,"",SIMPLvolumes!AB140)</f>
        <v/>
      </c>
      <c r="I134" s="227" t="str">
        <f>IF(SIMPLvolumes!AC140=0,"",SIMPLvolumes!AC140)</f>
        <v/>
      </c>
      <c r="J134" s="227" t="str">
        <f>IF(SIMPLvolumes!AD140=0,"",SIMPLvolumes!AD140)</f>
        <v/>
      </c>
      <c r="K134" s="227" t="str">
        <f>IF(SIMPLvolumes!AE140=0,"",SIMPLvolumes!AE140)</f>
        <v/>
      </c>
      <c r="L134" s="227" t="str">
        <f>IF(SIMPLvolumes!AF140=0,"",SIMPLvolumes!AF140)</f>
        <v/>
      </c>
      <c r="M134" s="227" t="str">
        <f>IF(SIMPLvolumes!AG140=0,"",SIMPLvolumes!AG140)</f>
        <v/>
      </c>
      <c r="N134" s="227" t="str">
        <f>IF(SIMPLvolumes!AH140=0,"",SIMPLvolumes!AH140)</f>
        <v/>
      </c>
      <c r="O134" s="227" t="str">
        <f>IF(SIMPLvolumes!AI140=0,"",SIMPLvolumes!AI140)</f>
        <v/>
      </c>
      <c r="P134" s="228"/>
      <c r="Q134" s="196"/>
      <c r="R134" s="196"/>
      <c r="S134" s="9"/>
      <c r="T134" s="9">
        <v>1.0</v>
      </c>
      <c r="U134" s="9" t="str">
        <f t="shared" si="21"/>
        <v/>
      </c>
      <c r="V134" s="199"/>
      <c r="W134" s="9"/>
      <c r="X134" s="9"/>
      <c r="Y134" s="9"/>
      <c r="Z134" s="9"/>
    </row>
    <row r="135" ht="22.5" customHeight="1">
      <c r="A135" s="223">
        <f>B135*SIMPLvolumes!U141</f>
        <v>0</v>
      </c>
      <c r="B135" s="224">
        <f t="shared" si="2"/>
        <v>0</v>
      </c>
      <c r="C135" s="225" t="str">
        <f>SIMPLvolumes!C141</f>
        <v>10E</v>
      </c>
      <c r="D135" s="226" t="str">
        <f>IF(SIMPLvolumes!X141=0,"",SIMPLvolumes!X141)</f>
        <v/>
      </c>
      <c r="E135" s="227" t="str">
        <f>IF(SIMPLvolumes!Y141=0,"",SIMPLvolumes!Y141)</f>
        <v/>
      </c>
      <c r="F135" s="227" t="str">
        <f>IF(SIMPLvolumes!Z141=0,"",SIMPLvolumes!Z141)</f>
        <v/>
      </c>
      <c r="G135" s="227" t="str">
        <f>IF(SIMPLvolumes!AA141=0,"",SIMPLvolumes!AA141)</f>
        <v/>
      </c>
      <c r="H135" s="227" t="str">
        <f>IF(SIMPLvolumes!AB141=0,"",SIMPLvolumes!AB141)</f>
        <v/>
      </c>
      <c r="I135" s="227" t="str">
        <f>IF(SIMPLvolumes!AC141=0,"",SIMPLvolumes!AC141)</f>
        <v/>
      </c>
      <c r="J135" s="227" t="str">
        <f>IF(SIMPLvolumes!AD141=0,"",SIMPLvolumes!AD141)</f>
        <v/>
      </c>
      <c r="K135" s="227" t="str">
        <f>IF(SIMPLvolumes!AE141=0,"",SIMPLvolumes!AE141)</f>
        <v/>
      </c>
      <c r="L135" s="227" t="str">
        <f>IF(SIMPLvolumes!AF141=0,"",SIMPLvolumes!AF141)</f>
        <v/>
      </c>
      <c r="M135" s="227" t="str">
        <f>IF(SIMPLvolumes!AG141=0,"",SIMPLvolumes!AG141)</f>
        <v/>
      </c>
      <c r="N135" s="227" t="str">
        <f>IF(SIMPLvolumes!AH141=0,"",SIMPLvolumes!AH141)</f>
        <v/>
      </c>
      <c r="O135" s="227" t="str">
        <f>IF(SIMPLvolumes!AI141=0,"",SIMPLvolumes!AI141)</f>
        <v/>
      </c>
      <c r="P135" s="228"/>
      <c r="Q135" s="196"/>
      <c r="R135" s="196"/>
      <c r="S135" s="9"/>
      <c r="T135" s="9">
        <v>1.0</v>
      </c>
      <c r="U135" s="9" t="str">
        <f t="shared" si="21"/>
        <v/>
      </c>
      <c r="V135" s="199"/>
      <c r="W135" s="9"/>
      <c r="X135" s="9"/>
      <c r="Y135" s="9"/>
      <c r="Z135" s="9"/>
    </row>
    <row r="136" ht="22.5" customHeight="1">
      <c r="A136" s="223">
        <f>B136*SIMPLvolumes!U135</f>
        <v>0</v>
      </c>
      <c r="B136" s="224">
        <f t="shared" si="2"/>
        <v>0</v>
      </c>
      <c r="C136" s="225" t="str">
        <f>SIMPLvolumes!C135</f>
        <v>10F</v>
      </c>
      <c r="D136" s="226" t="str">
        <f>IF(SIMPLvolumes!X135=0,"",SIMPLvolumes!X135)</f>
        <v/>
      </c>
      <c r="E136" s="227" t="str">
        <f>IF(SIMPLvolumes!Y135=0,"",SIMPLvolumes!Y135)</f>
        <v/>
      </c>
      <c r="F136" s="227" t="str">
        <f>IF(SIMPLvolumes!Z135=0,"",SIMPLvolumes!Z135)</f>
        <v/>
      </c>
      <c r="G136" s="227" t="str">
        <f>IF(SIMPLvolumes!AA135=0,"",SIMPLvolumes!AA135)</f>
        <v/>
      </c>
      <c r="H136" s="227" t="str">
        <f>IF(SIMPLvolumes!AB135=0,"",SIMPLvolumes!AB135)</f>
        <v/>
      </c>
      <c r="I136" s="227" t="str">
        <f>IF(SIMPLvolumes!AC135=0,"",SIMPLvolumes!AC135)</f>
        <v/>
      </c>
      <c r="J136" s="227" t="str">
        <f>IF(SIMPLvolumes!AD135=0,"",SIMPLvolumes!AD135)</f>
        <v/>
      </c>
      <c r="K136" s="227" t="str">
        <f>IF(SIMPLvolumes!AE135=0,"",SIMPLvolumes!AE135)</f>
        <v/>
      </c>
      <c r="L136" s="227" t="str">
        <f>IF(SIMPLvolumes!AF135=0,"",SIMPLvolumes!AF135)</f>
        <v/>
      </c>
      <c r="M136" s="227" t="str">
        <f>IF(SIMPLvolumes!AG135=0,"",SIMPLvolumes!AG135)</f>
        <v/>
      </c>
      <c r="N136" s="227" t="str">
        <f>IF(SIMPLvolumes!AH135=0,"",SIMPLvolumes!AH135)</f>
        <v/>
      </c>
      <c r="O136" s="227" t="str">
        <f>IF(SIMPLvolumes!AI135=0,"",SIMPLvolumes!AI135)</f>
        <v/>
      </c>
      <c r="P136" s="228"/>
      <c r="Q136" s="196"/>
      <c r="R136" s="196"/>
      <c r="S136" s="9"/>
      <c r="T136" s="9"/>
      <c r="U136" s="9"/>
      <c r="V136" s="199"/>
      <c r="W136" s="9"/>
      <c r="X136" s="9"/>
      <c r="Y136" s="9"/>
      <c r="Z136" s="9"/>
    </row>
    <row r="137" ht="22.5" customHeight="1">
      <c r="A137" s="223">
        <f>B137*SIMPLvolumes!U136</f>
        <v>0</v>
      </c>
      <c r="B137" s="224">
        <f t="shared" si="2"/>
        <v>0</v>
      </c>
      <c r="C137" s="225" t="str">
        <f>SIMPLvolumes!C136</f>
        <v>10G</v>
      </c>
      <c r="D137" s="226" t="str">
        <f>IF(SIMPLvolumes!X136=0,"",SIMPLvolumes!X136)</f>
        <v/>
      </c>
      <c r="E137" s="227" t="str">
        <f>IF(SIMPLvolumes!Y136=0,"",SIMPLvolumes!Y136)</f>
        <v/>
      </c>
      <c r="F137" s="227" t="str">
        <f>IF(SIMPLvolumes!Z136=0,"",SIMPLvolumes!Z136)</f>
        <v/>
      </c>
      <c r="G137" s="227" t="str">
        <f>IF(SIMPLvolumes!AA136=0,"",SIMPLvolumes!AA136)</f>
        <v/>
      </c>
      <c r="H137" s="227" t="str">
        <f>IF(SIMPLvolumes!AB136=0,"",SIMPLvolumes!AB136)</f>
        <v/>
      </c>
      <c r="I137" s="227" t="str">
        <f>IF(SIMPLvolumes!AC136=0,"",SIMPLvolumes!AC136)</f>
        <v/>
      </c>
      <c r="J137" s="227" t="str">
        <f>IF(SIMPLvolumes!AD136=0,"",SIMPLvolumes!AD136)</f>
        <v/>
      </c>
      <c r="K137" s="227" t="str">
        <f>IF(SIMPLvolumes!AE136=0,"",SIMPLvolumes!AE136)</f>
        <v/>
      </c>
      <c r="L137" s="227" t="str">
        <f>IF(SIMPLvolumes!AF136=0,"",SIMPLvolumes!AF136)</f>
        <v/>
      </c>
      <c r="M137" s="227" t="str">
        <f>IF(SIMPLvolumes!AG136=0,"",SIMPLvolumes!AG136)</f>
        <v/>
      </c>
      <c r="N137" s="227" t="str">
        <f>IF(SIMPLvolumes!AH136=0,"",SIMPLvolumes!AH136)</f>
        <v/>
      </c>
      <c r="O137" s="227" t="str">
        <f>IF(SIMPLvolumes!AI136=0,"",SIMPLvolumes!AI136)</f>
        <v/>
      </c>
      <c r="P137" s="228"/>
      <c r="Q137" s="196"/>
      <c r="R137" s="196"/>
      <c r="S137" s="9"/>
      <c r="T137" s="9"/>
      <c r="U137" s="9"/>
      <c r="V137" s="199"/>
      <c r="W137" s="9"/>
      <c r="X137" s="9"/>
      <c r="Y137" s="9"/>
      <c r="Z137" s="9"/>
    </row>
    <row r="138" ht="22.5" customHeight="1">
      <c r="A138" s="223">
        <f>B138*SIMPLvolumes!U142</f>
        <v>0</v>
      </c>
      <c r="B138" s="224">
        <f t="shared" si="2"/>
        <v>0</v>
      </c>
      <c r="C138" s="225" t="str">
        <f>SIMPLvolumes!C142</f>
        <v/>
      </c>
      <c r="D138" s="226" t="str">
        <f>IF(SIMPLvolumes!X142=0,"",SIMPLvolumes!X142)</f>
        <v/>
      </c>
      <c r="E138" s="227" t="str">
        <f>IF(SIMPLvolumes!Y142=0,"",SIMPLvolumes!Y142)</f>
        <v/>
      </c>
      <c r="F138" s="227" t="str">
        <f>IF(SIMPLvolumes!Z142=0,"",SIMPLvolumes!Z142)</f>
        <v/>
      </c>
      <c r="G138" s="227" t="str">
        <f>IF(SIMPLvolumes!AA142=0,"",SIMPLvolumes!AA142)</f>
        <v/>
      </c>
      <c r="H138" s="227" t="str">
        <f>IF(SIMPLvolumes!AB142=0,"",SIMPLvolumes!AB142)</f>
        <v/>
      </c>
      <c r="I138" s="227" t="str">
        <f>IF(SIMPLvolumes!AC142=0,"",SIMPLvolumes!AC142)</f>
        <v/>
      </c>
      <c r="J138" s="227" t="str">
        <f>IF(SIMPLvolumes!AD142=0,"",SIMPLvolumes!AD142)</f>
        <v/>
      </c>
      <c r="K138" s="227" t="str">
        <f>IF(SIMPLvolumes!AE142=0,"",SIMPLvolumes!AE142)</f>
        <v/>
      </c>
      <c r="L138" s="227" t="str">
        <f>IF(SIMPLvolumes!AF142=0,"",SIMPLvolumes!AF142)</f>
        <v/>
      </c>
      <c r="M138" s="227" t="str">
        <f>IF(SIMPLvolumes!AG142=0,"",SIMPLvolumes!AG142)</f>
        <v/>
      </c>
      <c r="N138" s="227" t="str">
        <f>IF(SIMPLvolumes!AH142=0,"",SIMPLvolumes!AH142)</f>
        <v/>
      </c>
      <c r="O138" s="227" t="str">
        <f>IF(SIMPLvolumes!AI142=0,"",SIMPLvolumes!AI142)</f>
        <v/>
      </c>
      <c r="P138" s="228"/>
      <c r="Q138" s="196"/>
      <c r="R138" s="196"/>
      <c r="S138" s="9"/>
      <c r="T138" s="9"/>
      <c r="U138" s="9"/>
      <c r="V138" s="199"/>
      <c r="W138" s="9"/>
      <c r="X138" s="9"/>
      <c r="Y138" s="9"/>
      <c r="Z138" s="9"/>
    </row>
    <row r="139" ht="22.5" customHeight="1">
      <c r="A139" s="223">
        <f>B139*SIMPLvolumes!U143</f>
        <v>0</v>
      </c>
      <c r="B139" s="224">
        <f t="shared" si="2"/>
        <v>0</v>
      </c>
      <c r="C139" s="225" t="str">
        <f>SIMPLvolumes!C143</f>
        <v>11A</v>
      </c>
      <c r="D139" s="226" t="str">
        <f>IF(SIMPLvolumes!X143=0,"",SIMPLvolumes!X143)</f>
        <v/>
      </c>
      <c r="E139" s="227" t="str">
        <f>IF(SIMPLvolumes!Y143=0,"",SIMPLvolumes!Y143)</f>
        <v/>
      </c>
      <c r="F139" s="227" t="str">
        <f>IF(SIMPLvolumes!Z143=0,"",SIMPLvolumes!Z143)</f>
        <v/>
      </c>
      <c r="G139" s="227" t="str">
        <f>IF(SIMPLvolumes!AA143=0,"",SIMPLvolumes!AA143)</f>
        <v/>
      </c>
      <c r="H139" s="227" t="str">
        <f>IF(SIMPLvolumes!AB143=0,"",SIMPLvolumes!AB143)</f>
        <v/>
      </c>
      <c r="I139" s="227" t="str">
        <f>IF(SIMPLvolumes!AC143=0,"",SIMPLvolumes!AC143)</f>
        <v/>
      </c>
      <c r="J139" s="227" t="str">
        <f>IF(SIMPLvolumes!AD143=0,"",SIMPLvolumes!AD143)</f>
        <v/>
      </c>
      <c r="K139" s="227" t="str">
        <f>IF(SIMPLvolumes!AE143=0,"",SIMPLvolumes!AE143)</f>
        <v/>
      </c>
      <c r="L139" s="227" t="str">
        <f>IF(SIMPLvolumes!AF143=0,"",SIMPLvolumes!AF143)</f>
        <v/>
      </c>
      <c r="M139" s="227" t="str">
        <f>IF(SIMPLvolumes!AG143=0,"",SIMPLvolumes!AG143)</f>
        <v/>
      </c>
      <c r="N139" s="227" t="str">
        <f>IF(SIMPLvolumes!AH143=0,"",SIMPLvolumes!AH143)</f>
        <v/>
      </c>
      <c r="O139" s="227" t="str">
        <f>IF(SIMPLvolumes!AI143=0,"",SIMPLvolumes!AI143)</f>
        <v/>
      </c>
      <c r="P139" s="228"/>
      <c r="Q139" s="196"/>
      <c r="R139" s="196"/>
      <c r="S139" s="9"/>
      <c r="T139" s="9"/>
      <c r="U139" s="9"/>
      <c r="V139" s="199"/>
      <c r="W139" s="9"/>
      <c r="X139" s="9"/>
      <c r="Y139" s="9"/>
      <c r="Z139" s="9"/>
    </row>
    <row r="140" ht="22.5" customHeight="1">
      <c r="A140" s="223">
        <f>B140*SIMPLvolumes!U144</f>
        <v>0</v>
      </c>
      <c r="B140" s="224">
        <f t="shared" si="2"/>
        <v>0</v>
      </c>
      <c r="C140" s="225" t="str">
        <f>SIMPLvolumes!C144</f>
        <v>11B</v>
      </c>
      <c r="D140" s="226" t="str">
        <f>IF(SIMPLvolumes!X144=0,"",SIMPLvolumes!X144)</f>
        <v/>
      </c>
      <c r="E140" s="227" t="str">
        <f>IF(SIMPLvolumes!Y144=0,"",SIMPLvolumes!Y144)</f>
        <v/>
      </c>
      <c r="F140" s="227" t="str">
        <f>IF(SIMPLvolumes!Z144=0,"",SIMPLvolumes!Z144)</f>
        <v/>
      </c>
      <c r="G140" s="227" t="str">
        <f>IF(SIMPLvolumes!AA144=0,"",SIMPLvolumes!AA144)</f>
        <v/>
      </c>
      <c r="H140" s="227" t="str">
        <f>IF(SIMPLvolumes!AB144=0,"",SIMPLvolumes!AB144)</f>
        <v/>
      </c>
      <c r="I140" s="227" t="str">
        <f>IF(SIMPLvolumes!AC144=0,"",SIMPLvolumes!AC144)</f>
        <v/>
      </c>
      <c r="J140" s="227" t="str">
        <f>IF(SIMPLvolumes!AD144=0,"",SIMPLvolumes!AD144)</f>
        <v/>
      </c>
      <c r="K140" s="227" t="str">
        <f>IF(SIMPLvolumes!AE144=0,"",SIMPLvolumes!AE144)</f>
        <v/>
      </c>
      <c r="L140" s="227" t="str">
        <f>IF(SIMPLvolumes!AF144=0,"",SIMPLvolumes!AF144)</f>
        <v/>
      </c>
      <c r="M140" s="227" t="str">
        <f>IF(SIMPLvolumes!AG144=0,"",SIMPLvolumes!AG144)</f>
        <v/>
      </c>
      <c r="N140" s="227" t="str">
        <f>IF(SIMPLvolumes!AH144=0,"",SIMPLvolumes!AH144)</f>
        <v/>
      </c>
      <c r="O140" s="227" t="str">
        <f>IF(SIMPLvolumes!AI144=0,"",SIMPLvolumes!AI144)</f>
        <v/>
      </c>
      <c r="P140" s="228"/>
      <c r="Q140" s="196"/>
      <c r="R140" s="196"/>
      <c r="S140" s="9"/>
      <c r="T140" s="9"/>
      <c r="U140" s="9"/>
      <c r="V140" s="199"/>
      <c r="W140" s="9"/>
      <c r="X140" s="9"/>
      <c r="Y140" s="9"/>
      <c r="Z140" s="9"/>
    </row>
    <row r="141" ht="22.5" customHeight="1">
      <c r="A141" s="223">
        <f>B141*SIMPLvolumes!U145</f>
        <v>0</v>
      </c>
      <c r="B141" s="224">
        <f t="shared" si="2"/>
        <v>0</v>
      </c>
      <c r="C141" s="225" t="str">
        <f>SIMPLvolumes!C145</f>
        <v>11C</v>
      </c>
      <c r="D141" s="226" t="str">
        <f>IF(SIMPLvolumes!X145=0,"",SIMPLvolumes!X145)</f>
        <v/>
      </c>
      <c r="E141" s="227" t="str">
        <f>IF(SIMPLvolumes!Y145=0,"",SIMPLvolumes!Y145)</f>
        <v/>
      </c>
      <c r="F141" s="227" t="str">
        <f>IF(SIMPLvolumes!Z145=0,"",SIMPLvolumes!Z145)</f>
        <v/>
      </c>
      <c r="G141" s="227" t="str">
        <f>IF(SIMPLvolumes!AA145=0,"",SIMPLvolumes!AA145)</f>
        <v/>
      </c>
      <c r="H141" s="227" t="str">
        <f>IF(SIMPLvolumes!AB145=0,"",SIMPLvolumes!AB145)</f>
        <v/>
      </c>
      <c r="I141" s="227" t="str">
        <f>IF(SIMPLvolumes!AC145=0,"",SIMPLvolumes!AC145)</f>
        <v/>
      </c>
      <c r="J141" s="227" t="str">
        <f>IF(SIMPLvolumes!AD145=0,"",SIMPLvolumes!AD145)</f>
        <v/>
      </c>
      <c r="K141" s="227" t="str">
        <f>IF(SIMPLvolumes!AE145=0,"",SIMPLvolumes!AE145)</f>
        <v/>
      </c>
      <c r="L141" s="227" t="str">
        <f>IF(SIMPLvolumes!AF145=0,"",SIMPLvolumes!AF145)</f>
        <v/>
      </c>
      <c r="M141" s="227" t="str">
        <f>IF(SIMPLvolumes!AG145=0,"",SIMPLvolumes!AG145)</f>
        <v/>
      </c>
      <c r="N141" s="227" t="str">
        <f>IF(SIMPLvolumes!AH145=0,"",SIMPLvolumes!AH145)</f>
        <v/>
      </c>
      <c r="O141" s="227" t="str">
        <f>IF(SIMPLvolumes!AI145=0,"",SIMPLvolumes!AI145)</f>
        <v/>
      </c>
      <c r="P141" s="228"/>
      <c r="Q141" s="196"/>
      <c r="R141" s="196"/>
      <c r="S141" s="9"/>
      <c r="T141" s="9"/>
      <c r="U141" s="9"/>
      <c r="V141" s="199"/>
      <c r="W141" s="9"/>
      <c r="X141" s="9"/>
      <c r="Y141" s="9"/>
      <c r="Z141" s="9"/>
    </row>
    <row r="142" ht="22.5" customHeight="1">
      <c r="A142" s="223">
        <f>B142*SIMPLvolumes!U146</f>
        <v>0</v>
      </c>
      <c r="B142" s="224">
        <f t="shared" si="2"/>
        <v>0</v>
      </c>
      <c r="C142" s="225" t="str">
        <f>SIMPLvolumes!C146</f>
        <v>11D</v>
      </c>
      <c r="D142" s="226" t="str">
        <f>IF(SIMPLvolumes!X146=0,"",SIMPLvolumes!X146)</f>
        <v/>
      </c>
      <c r="E142" s="227" t="str">
        <f>IF(SIMPLvolumes!Y146=0,"",SIMPLvolumes!Y146)</f>
        <v/>
      </c>
      <c r="F142" s="227" t="str">
        <f>IF(SIMPLvolumes!Z146=0,"",SIMPLvolumes!Z146)</f>
        <v/>
      </c>
      <c r="G142" s="227" t="str">
        <f>IF(SIMPLvolumes!AA146=0,"",SIMPLvolumes!AA146)</f>
        <v/>
      </c>
      <c r="H142" s="227" t="str">
        <f>IF(SIMPLvolumes!AB146=0,"",SIMPLvolumes!AB146)</f>
        <v/>
      </c>
      <c r="I142" s="227" t="str">
        <f>IF(SIMPLvolumes!AC146=0,"",SIMPLvolumes!AC146)</f>
        <v/>
      </c>
      <c r="J142" s="227" t="str">
        <f>IF(SIMPLvolumes!AD146=0,"",SIMPLvolumes!AD146)</f>
        <v/>
      </c>
      <c r="K142" s="227" t="str">
        <f>IF(SIMPLvolumes!AE146=0,"",SIMPLvolumes!AE146)</f>
        <v/>
      </c>
      <c r="L142" s="227" t="str">
        <f>IF(SIMPLvolumes!AF146=0,"",SIMPLvolumes!AF146)</f>
        <v/>
      </c>
      <c r="M142" s="227" t="str">
        <f>IF(SIMPLvolumes!AG146=0,"",SIMPLvolumes!AG146)</f>
        <v/>
      </c>
      <c r="N142" s="227" t="str">
        <f>IF(SIMPLvolumes!AH146=0,"",SIMPLvolumes!AH146)</f>
        <v/>
      </c>
      <c r="O142" s="227" t="str">
        <f>IF(SIMPLvolumes!AI146=0,"",SIMPLvolumes!AI146)</f>
        <v/>
      </c>
      <c r="P142" s="228"/>
      <c r="Q142" s="196"/>
      <c r="R142" s="196"/>
      <c r="S142" s="9"/>
      <c r="T142" s="9"/>
      <c r="U142" s="9"/>
      <c r="V142" s="199"/>
      <c r="W142" s="9"/>
      <c r="X142" s="9"/>
      <c r="Y142" s="9"/>
      <c r="Z142" s="9"/>
    </row>
    <row r="143" ht="22.5" customHeight="1">
      <c r="A143" s="223">
        <f>B143*SIMPLvolumes!U147</f>
        <v>0</v>
      </c>
      <c r="B143" s="224">
        <f t="shared" si="2"/>
        <v>0</v>
      </c>
      <c r="C143" s="225" t="str">
        <f>SIMPLvolumes!C147</f>
        <v>11E</v>
      </c>
      <c r="D143" s="226" t="str">
        <f>IF(SIMPLvolumes!X147=0,"",SIMPLvolumes!X147)</f>
        <v/>
      </c>
      <c r="E143" s="227" t="str">
        <f>IF(SIMPLvolumes!Y147=0,"",SIMPLvolumes!Y147)</f>
        <v/>
      </c>
      <c r="F143" s="227" t="str">
        <f>IF(SIMPLvolumes!Z147=0,"",SIMPLvolumes!Z147)</f>
        <v/>
      </c>
      <c r="G143" s="227" t="str">
        <f>IF(SIMPLvolumes!AA147=0,"",SIMPLvolumes!AA147)</f>
        <v/>
      </c>
      <c r="H143" s="227" t="str">
        <f>IF(SIMPLvolumes!AB147=0,"",SIMPLvolumes!AB147)</f>
        <v/>
      </c>
      <c r="I143" s="227" t="str">
        <f>IF(SIMPLvolumes!AC147=0,"",SIMPLvolumes!AC147)</f>
        <v/>
      </c>
      <c r="J143" s="227" t="str">
        <f>IF(SIMPLvolumes!AD147=0,"",SIMPLvolumes!AD147)</f>
        <v/>
      </c>
      <c r="K143" s="227" t="str">
        <f>IF(SIMPLvolumes!AE147=0,"",SIMPLvolumes!AE147)</f>
        <v/>
      </c>
      <c r="L143" s="227" t="str">
        <f>IF(SIMPLvolumes!AF147=0,"",SIMPLvolumes!AF147)</f>
        <v/>
      </c>
      <c r="M143" s="227" t="str">
        <f>IF(SIMPLvolumes!AG147=0,"",SIMPLvolumes!AG147)</f>
        <v/>
      </c>
      <c r="N143" s="227" t="str">
        <f>IF(SIMPLvolumes!AH147=0,"",SIMPLvolumes!AH147)</f>
        <v/>
      </c>
      <c r="O143" s="227" t="str">
        <f>IF(SIMPLvolumes!AI147=0,"",SIMPLvolumes!AI147)</f>
        <v/>
      </c>
      <c r="P143" s="228"/>
      <c r="Q143" s="196"/>
      <c r="R143" s="196"/>
      <c r="S143" s="9"/>
      <c r="T143" s="9"/>
      <c r="U143" s="9"/>
      <c r="V143" s="199"/>
      <c r="W143" s="9"/>
      <c r="X143" s="9"/>
      <c r="Y143" s="9"/>
      <c r="Z143" s="9"/>
    </row>
    <row r="144" ht="22.5" customHeight="1">
      <c r="A144" s="223">
        <f>B144*SIMPLvolumes!U148</f>
        <v>0</v>
      </c>
      <c r="B144" s="224">
        <f t="shared" si="2"/>
        <v>0</v>
      </c>
      <c r="C144" s="225" t="str">
        <f>SIMPLvolumes!C148</f>
        <v>11F</v>
      </c>
      <c r="D144" s="226" t="str">
        <f>IF(SIMPLvolumes!X148=0,"",SIMPLvolumes!X148)</f>
        <v/>
      </c>
      <c r="E144" s="227" t="str">
        <f>IF(SIMPLvolumes!Y148=0,"",SIMPLvolumes!Y148)</f>
        <v/>
      </c>
      <c r="F144" s="227" t="str">
        <f>IF(SIMPLvolumes!Z148=0,"",SIMPLvolumes!Z148)</f>
        <v/>
      </c>
      <c r="G144" s="227" t="str">
        <f>IF(SIMPLvolumes!AA148=0,"",SIMPLvolumes!AA148)</f>
        <v/>
      </c>
      <c r="H144" s="227" t="str">
        <f>IF(SIMPLvolumes!AB148=0,"",SIMPLvolumes!AB148)</f>
        <v/>
      </c>
      <c r="I144" s="227" t="str">
        <f>IF(SIMPLvolumes!AC148=0,"",SIMPLvolumes!AC148)</f>
        <v/>
      </c>
      <c r="J144" s="227" t="str">
        <f>IF(SIMPLvolumes!AD148=0,"",SIMPLvolumes!AD148)</f>
        <v/>
      </c>
      <c r="K144" s="227" t="str">
        <f>IF(SIMPLvolumes!AE148=0,"",SIMPLvolumes!AE148)</f>
        <v/>
      </c>
      <c r="L144" s="227" t="str">
        <f>IF(SIMPLvolumes!AF148=0,"",SIMPLvolumes!AF148)</f>
        <v/>
      </c>
      <c r="M144" s="227" t="str">
        <f>IF(SIMPLvolumes!AG148=0,"",SIMPLvolumes!AG148)</f>
        <v/>
      </c>
      <c r="N144" s="227" t="str">
        <f>IF(SIMPLvolumes!AH148=0,"",SIMPLvolumes!AH148)</f>
        <v/>
      </c>
      <c r="O144" s="227" t="str">
        <f>IF(SIMPLvolumes!AI148=0,"",SIMPLvolumes!AI148)</f>
        <v/>
      </c>
      <c r="P144" s="228"/>
      <c r="Q144" s="196"/>
      <c r="R144" s="196"/>
      <c r="S144" s="9"/>
      <c r="T144" s="9"/>
      <c r="U144" s="9"/>
      <c r="V144" s="199"/>
      <c r="W144" s="9"/>
      <c r="X144" s="9"/>
      <c r="Y144" s="9"/>
      <c r="Z144" s="9"/>
    </row>
    <row r="145" ht="22.5" customHeight="1">
      <c r="A145" s="223">
        <f>B145*SIMPLvolumes!U149</f>
        <v>0</v>
      </c>
      <c r="B145" s="224">
        <f t="shared" si="2"/>
        <v>0</v>
      </c>
      <c r="C145" s="225" t="str">
        <f>SIMPLvolumes!C149</f>
        <v>11G</v>
      </c>
      <c r="D145" s="226" t="str">
        <f>IF(SIMPLvolumes!X149=0,"",SIMPLvolumes!X149)</f>
        <v/>
      </c>
      <c r="E145" s="227" t="str">
        <f>IF(SIMPLvolumes!Y149=0,"",SIMPLvolumes!Y149)</f>
        <v/>
      </c>
      <c r="F145" s="227" t="str">
        <f>IF(SIMPLvolumes!Z149=0,"",SIMPLvolumes!Z149)</f>
        <v/>
      </c>
      <c r="G145" s="227" t="str">
        <f>IF(SIMPLvolumes!AA149=0,"",SIMPLvolumes!AA149)</f>
        <v/>
      </c>
      <c r="H145" s="227" t="str">
        <f>IF(SIMPLvolumes!AB149=0,"",SIMPLvolumes!AB149)</f>
        <v/>
      </c>
      <c r="I145" s="227" t="str">
        <f>IF(SIMPLvolumes!AC149=0,"",SIMPLvolumes!AC149)</f>
        <v/>
      </c>
      <c r="J145" s="227" t="str">
        <f>IF(SIMPLvolumes!AD149=0,"",SIMPLvolumes!AD149)</f>
        <v/>
      </c>
      <c r="K145" s="227" t="str">
        <f>IF(SIMPLvolumes!AE149=0,"",SIMPLvolumes!AE149)</f>
        <v/>
      </c>
      <c r="L145" s="227" t="str">
        <f>IF(SIMPLvolumes!AF149=0,"",SIMPLvolumes!AF149)</f>
        <v/>
      </c>
      <c r="M145" s="227" t="str">
        <f>IF(SIMPLvolumes!AG149=0,"",SIMPLvolumes!AG149)</f>
        <v/>
      </c>
      <c r="N145" s="227" t="str">
        <f>IF(SIMPLvolumes!AH149=0,"",SIMPLvolumes!AH149)</f>
        <v/>
      </c>
      <c r="O145" s="227" t="str">
        <f>IF(SIMPLvolumes!AI149=0,"",SIMPLvolumes!AI149)</f>
        <v/>
      </c>
      <c r="P145" s="228"/>
      <c r="Q145" s="196"/>
      <c r="R145" s="196"/>
      <c r="S145" s="9"/>
      <c r="T145" s="9"/>
      <c r="U145" s="9"/>
      <c r="V145" s="199"/>
      <c r="W145" s="9"/>
      <c r="X145" s="9"/>
      <c r="Y145" s="9"/>
      <c r="Z145" s="9"/>
    </row>
    <row r="146" ht="22.5" customHeight="1">
      <c r="A146" s="9"/>
      <c r="B146" s="9"/>
      <c r="C146" s="9"/>
      <c r="D146" s="196"/>
      <c r="E146" s="196"/>
      <c r="F146" s="196"/>
      <c r="G146" s="196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9"/>
      <c r="T146" s="9"/>
      <c r="U146" s="9"/>
      <c r="V146" s="199"/>
      <c r="W146" s="9"/>
      <c r="X146" s="9"/>
      <c r="Y146" s="9"/>
      <c r="Z146" s="9"/>
    </row>
    <row r="147" ht="22.5" customHeight="1">
      <c r="A147" s="9"/>
      <c r="B147" s="9"/>
      <c r="C147" s="9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9"/>
      <c r="T147" s="9"/>
      <c r="U147" s="9"/>
      <c r="V147" s="199"/>
      <c r="W147" s="9"/>
      <c r="X147" s="9"/>
      <c r="Y147" s="9"/>
      <c r="Z147" s="9"/>
    </row>
    <row r="148" ht="22.5" customHeight="1">
      <c r="A148" s="9"/>
      <c r="B148" s="9"/>
      <c r="C148" s="9"/>
      <c r="D148" s="19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9"/>
      <c r="T148" s="9"/>
      <c r="U148" s="9"/>
      <c r="V148" s="199"/>
      <c r="W148" s="9"/>
      <c r="X148" s="9"/>
      <c r="Y148" s="9"/>
      <c r="Z148" s="9"/>
    </row>
    <row r="149" ht="22.5" customHeight="1">
      <c r="A149" s="9"/>
      <c r="B149" s="9"/>
      <c r="C149" s="9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9"/>
      <c r="T149" s="9"/>
      <c r="U149" s="9"/>
      <c r="V149" s="199"/>
      <c r="W149" s="9"/>
      <c r="X149" s="9"/>
      <c r="Y149" s="9"/>
      <c r="Z149" s="9"/>
    </row>
    <row r="150" ht="22.5" customHeight="1">
      <c r="A150" s="9"/>
      <c r="B150" s="9"/>
      <c r="C150" s="9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9"/>
      <c r="T150" s="9"/>
      <c r="U150" s="9"/>
      <c r="V150" s="199"/>
      <c r="W150" s="9"/>
      <c r="X150" s="9"/>
      <c r="Y150" s="9"/>
      <c r="Z150" s="9"/>
    </row>
    <row r="151" ht="22.5" customHeight="1">
      <c r="A151" s="9"/>
      <c r="B151" s="9"/>
      <c r="C151" s="9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9"/>
      <c r="T151" s="9"/>
      <c r="U151" s="9"/>
      <c r="V151" s="199"/>
      <c r="W151" s="9"/>
      <c r="X151" s="9"/>
      <c r="Y151" s="9"/>
      <c r="Z151" s="9"/>
    </row>
    <row r="152" ht="22.5" customHeight="1">
      <c r="A152" s="9"/>
      <c r="B152" s="9"/>
      <c r="C152" s="9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9"/>
      <c r="T152" s="9"/>
      <c r="U152" s="9"/>
      <c r="V152" s="199"/>
      <c r="W152" s="9"/>
      <c r="X152" s="9"/>
      <c r="Y152" s="9"/>
      <c r="Z152" s="9"/>
    </row>
    <row r="153" ht="22.5" customHeight="1">
      <c r="A153" s="9"/>
      <c r="B153" s="9"/>
      <c r="C153" s="9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9"/>
      <c r="T153" s="9"/>
      <c r="U153" s="9"/>
      <c r="V153" s="199"/>
      <c r="W153" s="9"/>
      <c r="X153" s="9"/>
      <c r="Y153" s="9"/>
      <c r="Z153" s="9"/>
    </row>
    <row r="154" ht="22.5" customHeight="1">
      <c r="A154" s="9"/>
      <c r="B154" s="9"/>
      <c r="C154" s="9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9"/>
      <c r="T154" s="9"/>
      <c r="U154" s="9"/>
      <c r="V154" s="199"/>
      <c r="W154" s="9"/>
      <c r="X154" s="9"/>
      <c r="Y154" s="9"/>
      <c r="Z154" s="9"/>
    </row>
    <row r="155" ht="22.5" customHeight="1">
      <c r="A155" s="9"/>
      <c r="B155" s="9"/>
      <c r="C155" s="9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9"/>
      <c r="T155" s="9"/>
      <c r="U155" s="9"/>
      <c r="V155" s="199"/>
      <c r="W155" s="9"/>
      <c r="X155" s="9"/>
      <c r="Y155" s="9"/>
      <c r="Z155" s="9"/>
    </row>
    <row r="156" ht="22.5" customHeight="1">
      <c r="A156" s="9"/>
      <c r="B156" s="9"/>
      <c r="C156" s="9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9"/>
      <c r="T156" s="9"/>
      <c r="U156" s="9"/>
      <c r="V156" s="199"/>
      <c r="W156" s="9"/>
      <c r="X156" s="9"/>
      <c r="Y156" s="9"/>
      <c r="Z156" s="9"/>
    </row>
    <row r="157" ht="22.5" customHeight="1">
      <c r="A157" s="9"/>
      <c r="B157" s="9"/>
      <c r="C157" s="9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9"/>
      <c r="T157" s="9"/>
      <c r="U157" s="9"/>
      <c r="V157" s="199"/>
      <c r="W157" s="9"/>
      <c r="X157" s="9"/>
      <c r="Y157" s="9"/>
      <c r="Z157" s="9"/>
    </row>
    <row r="158" ht="22.5" customHeight="1">
      <c r="A158" s="9"/>
      <c r="B158" s="9"/>
      <c r="C158" s="9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9"/>
      <c r="T158" s="9"/>
      <c r="U158" s="9"/>
      <c r="V158" s="199"/>
      <c r="W158" s="9"/>
      <c r="X158" s="9"/>
      <c r="Y158" s="9"/>
      <c r="Z158" s="9"/>
    </row>
    <row r="159" ht="22.5" customHeight="1">
      <c r="A159" s="9"/>
      <c r="B159" s="9"/>
      <c r="C159" s="9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9"/>
      <c r="T159" s="9"/>
      <c r="U159" s="9"/>
      <c r="V159" s="199"/>
      <c r="W159" s="9"/>
      <c r="X159" s="9"/>
      <c r="Y159" s="9"/>
      <c r="Z159" s="9"/>
    </row>
    <row r="160" ht="22.5" customHeight="1">
      <c r="A160" s="9"/>
      <c r="B160" s="9"/>
      <c r="C160" s="9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9"/>
      <c r="T160" s="9"/>
      <c r="U160" s="9"/>
      <c r="V160" s="199"/>
      <c r="W160" s="9"/>
      <c r="X160" s="9"/>
      <c r="Y160" s="9"/>
      <c r="Z160" s="9"/>
    </row>
    <row r="161" ht="22.5" customHeight="1">
      <c r="A161" s="9"/>
      <c r="B161" s="9"/>
      <c r="C161" s="9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9"/>
      <c r="T161" s="9"/>
      <c r="U161" s="9"/>
      <c r="V161" s="199"/>
      <c r="W161" s="9"/>
      <c r="X161" s="9"/>
      <c r="Y161" s="9"/>
      <c r="Z161" s="9"/>
    </row>
    <row r="162" ht="22.5" customHeight="1">
      <c r="A162" s="9"/>
      <c r="B162" s="9"/>
      <c r="C162" s="9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9"/>
      <c r="T162" s="9"/>
      <c r="U162" s="9"/>
      <c r="V162" s="199"/>
      <c r="W162" s="9"/>
      <c r="X162" s="9"/>
      <c r="Y162" s="9"/>
      <c r="Z162" s="9"/>
    </row>
    <row r="163" ht="22.5" customHeight="1">
      <c r="A163" s="9"/>
      <c r="B163" s="9"/>
      <c r="C163" s="9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9"/>
      <c r="T163" s="9"/>
      <c r="U163" s="9"/>
      <c r="V163" s="199"/>
      <c r="W163" s="9"/>
      <c r="X163" s="9"/>
      <c r="Y163" s="9"/>
      <c r="Z163" s="9"/>
    </row>
    <row r="164" ht="22.5" customHeight="1">
      <c r="A164" s="9"/>
      <c r="B164" s="9"/>
      <c r="C164" s="9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9"/>
      <c r="T164" s="9"/>
      <c r="U164" s="9"/>
      <c r="V164" s="199"/>
      <c r="W164" s="9"/>
      <c r="X164" s="9"/>
      <c r="Y164" s="9"/>
      <c r="Z164" s="9"/>
    </row>
    <row r="165" ht="22.5" customHeight="1">
      <c r="A165" s="9"/>
      <c r="B165" s="9"/>
      <c r="C165" s="9"/>
      <c r="D165" s="196"/>
      <c r="E165" s="196"/>
      <c r="F165" s="196"/>
      <c r="G165" s="196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9"/>
      <c r="T165" s="9"/>
      <c r="U165" s="9"/>
      <c r="V165" s="199"/>
      <c r="W165" s="9"/>
      <c r="X165" s="9"/>
      <c r="Y165" s="9"/>
      <c r="Z165" s="9"/>
    </row>
    <row r="166" ht="22.5" customHeight="1">
      <c r="A166" s="9"/>
      <c r="B166" s="9"/>
      <c r="C166" s="9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9"/>
      <c r="T166" s="9"/>
      <c r="U166" s="9"/>
      <c r="V166" s="199"/>
      <c r="W166" s="9"/>
      <c r="X166" s="9"/>
      <c r="Y166" s="9"/>
      <c r="Z166" s="9"/>
    </row>
    <row r="167" ht="22.5" customHeight="1">
      <c r="A167" s="9"/>
      <c r="B167" s="9"/>
      <c r="C167" s="9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9"/>
      <c r="T167" s="9"/>
      <c r="U167" s="9"/>
      <c r="V167" s="199"/>
      <c r="W167" s="9"/>
      <c r="X167" s="9"/>
      <c r="Y167" s="9"/>
      <c r="Z167" s="9"/>
    </row>
    <row r="168" ht="22.5" customHeight="1">
      <c r="A168" s="9"/>
      <c r="B168" s="9"/>
      <c r="C168" s="9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9"/>
      <c r="T168" s="9"/>
      <c r="U168" s="9"/>
      <c r="V168" s="199"/>
      <c r="W168" s="9"/>
      <c r="X168" s="9"/>
      <c r="Y168" s="9"/>
      <c r="Z168" s="9"/>
    </row>
    <row r="169" ht="22.5" customHeight="1">
      <c r="A169" s="9"/>
      <c r="B169" s="9"/>
      <c r="C169" s="9"/>
      <c r="D169" s="19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9"/>
      <c r="T169" s="9"/>
      <c r="U169" s="9"/>
      <c r="V169" s="199"/>
      <c r="W169" s="9"/>
      <c r="X169" s="9"/>
      <c r="Y169" s="9"/>
      <c r="Z169" s="9"/>
    </row>
    <row r="170" ht="22.5" customHeight="1">
      <c r="A170" s="9"/>
      <c r="B170" s="9"/>
      <c r="C170" s="9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9"/>
      <c r="T170" s="9"/>
      <c r="U170" s="9"/>
      <c r="V170" s="199"/>
      <c r="W170" s="9"/>
      <c r="X170" s="9"/>
      <c r="Y170" s="9"/>
      <c r="Z170" s="9"/>
    </row>
    <row r="171" ht="22.5" customHeight="1">
      <c r="A171" s="9"/>
      <c r="B171" s="9"/>
      <c r="C171" s="9"/>
      <c r="D171" s="19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9"/>
      <c r="T171" s="9"/>
      <c r="U171" s="9"/>
      <c r="V171" s="199"/>
      <c r="W171" s="9"/>
      <c r="X171" s="9"/>
      <c r="Y171" s="9"/>
      <c r="Z171" s="9"/>
    </row>
    <row r="172" ht="22.5" customHeight="1">
      <c r="A172" s="9"/>
      <c r="B172" s="9"/>
      <c r="C172" s="9"/>
      <c r="D172" s="196"/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9"/>
      <c r="T172" s="9"/>
      <c r="U172" s="9"/>
      <c r="V172" s="199"/>
      <c r="W172" s="9"/>
      <c r="X172" s="9"/>
      <c r="Y172" s="9"/>
      <c r="Z172" s="9"/>
    </row>
    <row r="173" ht="22.5" customHeight="1">
      <c r="A173" s="9"/>
      <c r="B173" s="9"/>
      <c r="C173" s="9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9"/>
      <c r="T173" s="9"/>
      <c r="U173" s="9"/>
      <c r="V173" s="199"/>
      <c r="W173" s="9"/>
      <c r="X173" s="9"/>
      <c r="Y173" s="9"/>
      <c r="Z173" s="9"/>
    </row>
    <row r="174" ht="22.5" customHeight="1">
      <c r="A174" s="9"/>
      <c r="B174" s="9"/>
      <c r="C174" s="9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9"/>
      <c r="T174" s="9"/>
      <c r="U174" s="9"/>
      <c r="V174" s="199"/>
      <c r="W174" s="9"/>
      <c r="X174" s="9"/>
      <c r="Y174" s="9"/>
      <c r="Z174" s="9"/>
    </row>
    <row r="175" ht="22.5" customHeight="1">
      <c r="A175" s="9"/>
      <c r="B175" s="9"/>
      <c r="C175" s="9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9"/>
      <c r="T175" s="9"/>
      <c r="U175" s="9"/>
      <c r="V175" s="199"/>
      <c r="W175" s="9"/>
      <c r="X175" s="9"/>
      <c r="Y175" s="9"/>
      <c r="Z175" s="9"/>
    </row>
    <row r="176" ht="22.5" customHeight="1">
      <c r="A176" s="9"/>
      <c r="B176" s="9"/>
      <c r="C176" s="9"/>
      <c r="D176" s="196"/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9"/>
      <c r="T176" s="9"/>
      <c r="U176" s="9"/>
      <c r="V176" s="199"/>
      <c r="W176" s="9"/>
      <c r="X176" s="9"/>
      <c r="Y176" s="9"/>
      <c r="Z176" s="9"/>
    </row>
    <row r="177" ht="22.5" customHeight="1">
      <c r="A177" s="9"/>
      <c r="B177" s="9"/>
      <c r="C177" s="9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9"/>
      <c r="T177" s="9"/>
      <c r="U177" s="9"/>
      <c r="V177" s="199"/>
      <c r="W177" s="9"/>
      <c r="X177" s="9"/>
      <c r="Y177" s="9"/>
      <c r="Z177" s="9"/>
    </row>
    <row r="178" ht="22.5" customHeight="1">
      <c r="A178" s="9"/>
      <c r="B178" s="9"/>
      <c r="C178" s="9"/>
      <c r="D178" s="19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9"/>
      <c r="T178" s="9"/>
      <c r="U178" s="9"/>
      <c r="V178" s="199"/>
      <c r="W178" s="9"/>
      <c r="X178" s="9"/>
      <c r="Y178" s="9"/>
      <c r="Z178" s="9"/>
    </row>
    <row r="179" ht="22.5" customHeight="1">
      <c r="A179" s="9"/>
      <c r="B179" s="9"/>
      <c r="C179" s="9"/>
      <c r="D179" s="19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9"/>
      <c r="T179" s="9"/>
      <c r="U179" s="9"/>
      <c r="V179" s="199"/>
      <c r="W179" s="9"/>
      <c r="X179" s="9"/>
      <c r="Y179" s="9"/>
      <c r="Z179" s="9"/>
    </row>
    <row r="180" ht="22.5" customHeight="1">
      <c r="A180" s="9"/>
      <c r="B180" s="9"/>
      <c r="C180" s="9"/>
      <c r="D180" s="19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9"/>
      <c r="T180" s="9"/>
      <c r="U180" s="9"/>
      <c r="V180" s="199"/>
      <c r="W180" s="9"/>
      <c r="X180" s="9"/>
      <c r="Y180" s="9"/>
      <c r="Z180" s="9"/>
    </row>
    <row r="181" ht="22.5" customHeight="1">
      <c r="A181" s="9"/>
      <c r="B181" s="9"/>
      <c r="C181" s="9"/>
      <c r="D181" s="19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9"/>
      <c r="T181" s="9"/>
      <c r="U181" s="9"/>
      <c r="V181" s="199"/>
      <c r="W181" s="9"/>
      <c r="X181" s="9"/>
      <c r="Y181" s="9"/>
      <c r="Z181" s="9"/>
    </row>
    <row r="182" ht="22.5" customHeight="1">
      <c r="A182" s="9"/>
      <c r="B182" s="9"/>
      <c r="C182" s="9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9"/>
      <c r="T182" s="9"/>
      <c r="U182" s="9"/>
      <c r="V182" s="199"/>
      <c r="W182" s="9"/>
      <c r="X182" s="9"/>
      <c r="Y182" s="9"/>
      <c r="Z182" s="9"/>
    </row>
    <row r="183" ht="22.5" customHeight="1">
      <c r="A183" s="9"/>
      <c r="B183" s="9"/>
      <c r="C183" s="9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9"/>
      <c r="T183" s="9"/>
      <c r="U183" s="9"/>
      <c r="V183" s="199"/>
      <c r="W183" s="9"/>
      <c r="X183" s="9"/>
      <c r="Y183" s="9"/>
      <c r="Z183" s="9"/>
    </row>
    <row r="184" ht="22.5" customHeight="1">
      <c r="A184" s="9"/>
      <c r="B184" s="9"/>
      <c r="C184" s="9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9"/>
      <c r="T184" s="9"/>
      <c r="U184" s="9"/>
      <c r="V184" s="199"/>
      <c r="W184" s="9"/>
      <c r="X184" s="9"/>
      <c r="Y184" s="9"/>
      <c r="Z184" s="9"/>
    </row>
    <row r="185" ht="22.5" customHeight="1">
      <c r="A185" s="9"/>
      <c r="B185" s="9"/>
      <c r="C185" s="9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9"/>
      <c r="T185" s="9"/>
      <c r="U185" s="9"/>
      <c r="V185" s="199"/>
      <c r="W185" s="9"/>
      <c r="X185" s="9"/>
      <c r="Y185" s="9"/>
      <c r="Z185" s="9"/>
    </row>
    <row r="186" ht="22.5" customHeight="1">
      <c r="A186" s="9"/>
      <c r="B186" s="9"/>
      <c r="C186" s="9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9"/>
      <c r="T186" s="9"/>
      <c r="U186" s="9"/>
      <c r="V186" s="199"/>
      <c r="W186" s="9"/>
      <c r="X186" s="9"/>
      <c r="Y186" s="9"/>
      <c r="Z186" s="9"/>
    </row>
    <row r="187" ht="22.5" customHeight="1">
      <c r="A187" s="9"/>
      <c r="B187" s="9"/>
      <c r="C187" s="9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9"/>
      <c r="T187" s="9"/>
      <c r="U187" s="9"/>
      <c r="V187" s="199"/>
      <c r="W187" s="9"/>
      <c r="X187" s="9"/>
      <c r="Y187" s="9"/>
      <c r="Z187" s="9"/>
    </row>
    <row r="188" ht="22.5" customHeight="1">
      <c r="A188" s="9"/>
      <c r="B188" s="9"/>
      <c r="C188" s="9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9"/>
      <c r="T188" s="9"/>
      <c r="U188" s="9"/>
      <c r="V188" s="199"/>
      <c r="W188" s="9"/>
      <c r="X188" s="9"/>
      <c r="Y188" s="9"/>
      <c r="Z188" s="9"/>
    </row>
    <row r="189" ht="22.5" customHeight="1">
      <c r="A189" s="9"/>
      <c r="B189" s="9"/>
      <c r="C189" s="9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9"/>
      <c r="T189" s="9"/>
      <c r="U189" s="9"/>
      <c r="V189" s="199"/>
      <c r="W189" s="9"/>
      <c r="X189" s="9"/>
      <c r="Y189" s="9"/>
      <c r="Z189" s="9"/>
    </row>
    <row r="190" ht="22.5" customHeight="1">
      <c r="A190" s="9"/>
      <c r="B190" s="9"/>
      <c r="C190" s="9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9"/>
      <c r="T190" s="9"/>
      <c r="U190" s="9"/>
      <c r="V190" s="199"/>
      <c r="W190" s="9"/>
      <c r="X190" s="9"/>
      <c r="Y190" s="9"/>
      <c r="Z190" s="9"/>
    </row>
    <row r="191" ht="22.5" customHeight="1">
      <c r="A191" s="9"/>
      <c r="B191" s="9"/>
      <c r="C191" s="9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9"/>
      <c r="T191" s="9"/>
      <c r="U191" s="9"/>
      <c r="V191" s="199"/>
      <c r="W191" s="9"/>
      <c r="X191" s="9"/>
      <c r="Y191" s="9"/>
      <c r="Z191" s="9"/>
    </row>
    <row r="192" ht="22.5" customHeight="1">
      <c r="A192" s="9"/>
      <c r="B192" s="9"/>
      <c r="C192" s="9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9"/>
      <c r="T192" s="9"/>
      <c r="U192" s="9"/>
      <c r="V192" s="199"/>
      <c r="W192" s="9"/>
      <c r="X192" s="9"/>
      <c r="Y192" s="9"/>
      <c r="Z192" s="9"/>
    </row>
    <row r="193" ht="22.5" customHeight="1">
      <c r="A193" s="9"/>
      <c r="B193" s="9"/>
      <c r="C193" s="9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9"/>
      <c r="T193" s="9"/>
      <c r="U193" s="9"/>
      <c r="V193" s="199"/>
      <c r="W193" s="9"/>
      <c r="X193" s="9"/>
      <c r="Y193" s="9"/>
      <c r="Z193" s="9"/>
    </row>
    <row r="194" ht="22.5" customHeight="1">
      <c r="A194" s="9"/>
      <c r="B194" s="9"/>
      <c r="C194" s="9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9"/>
      <c r="T194" s="9"/>
      <c r="U194" s="9"/>
      <c r="V194" s="199"/>
      <c r="W194" s="9"/>
      <c r="X194" s="9"/>
      <c r="Y194" s="9"/>
      <c r="Z194" s="9"/>
    </row>
    <row r="195" ht="22.5" customHeight="1">
      <c r="A195" s="9"/>
      <c r="B195" s="9"/>
      <c r="C195" s="9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9"/>
      <c r="T195" s="9"/>
      <c r="U195" s="9"/>
      <c r="V195" s="199"/>
      <c r="W195" s="9"/>
      <c r="X195" s="9"/>
      <c r="Y195" s="9"/>
      <c r="Z195" s="9"/>
    </row>
    <row r="196" ht="22.5" customHeight="1">
      <c r="A196" s="9"/>
      <c r="B196" s="9"/>
      <c r="C196" s="9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9"/>
      <c r="T196" s="9"/>
      <c r="U196" s="9"/>
      <c r="V196" s="199"/>
      <c r="W196" s="9"/>
      <c r="X196" s="9"/>
      <c r="Y196" s="9"/>
      <c r="Z196" s="9"/>
    </row>
    <row r="197" ht="22.5" customHeight="1">
      <c r="A197" s="9"/>
      <c r="B197" s="9"/>
      <c r="C197" s="9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9"/>
      <c r="T197" s="9"/>
      <c r="U197" s="9"/>
      <c r="V197" s="199"/>
      <c r="W197" s="9"/>
      <c r="X197" s="9"/>
      <c r="Y197" s="9"/>
      <c r="Z197" s="9"/>
    </row>
    <row r="198" ht="22.5" customHeight="1">
      <c r="A198" s="9"/>
      <c r="B198" s="9"/>
      <c r="C198" s="9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9"/>
      <c r="T198" s="9"/>
      <c r="U198" s="9"/>
      <c r="V198" s="199"/>
      <c r="W198" s="9"/>
      <c r="X198" s="9"/>
      <c r="Y198" s="9"/>
      <c r="Z198" s="9"/>
    </row>
    <row r="199" ht="22.5" customHeight="1">
      <c r="A199" s="9"/>
      <c r="B199" s="9"/>
      <c r="C199" s="9"/>
      <c r="D199" s="196"/>
      <c r="E199" s="196"/>
      <c r="F199" s="196"/>
      <c r="G199" s="196"/>
      <c r="H199" s="196"/>
      <c r="I199" s="196"/>
      <c r="J199" s="196"/>
      <c r="K199" s="196"/>
      <c r="L199" s="196"/>
      <c r="M199" s="196"/>
      <c r="N199" s="196"/>
      <c r="O199" s="196"/>
      <c r="P199" s="196"/>
      <c r="Q199" s="196"/>
      <c r="R199" s="196"/>
      <c r="S199" s="9"/>
      <c r="T199" s="9"/>
      <c r="U199" s="9"/>
      <c r="V199" s="199"/>
      <c r="W199" s="9"/>
      <c r="X199" s="9"/>
      <c r="Y199" s="9"/>
      <c r="Z199" s="9"/>
    </row>
    <row r="200" ht="22.5" customHeight="1">
      <c r="A200" s="9"/>
      <c r="B200" s="9"/>
      <c r="C200" s="9"/>
      <c r="D200" s="19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96"/>
      <c r="P200" s="196"/>
      <c r="Q200" s="196"/>
      <c r="R200" s="196"/>
      <c r="S200" s="9"/>
      <c r="T200" s="9"/>
      <c r="U200" s="9"/>
      <c r="V200" s="199"/>
      <c r="W200" s="9"/>
      <c r="X200" s="9"/>
      <c r="Y200" s="9"/>
      <c r="Z200" s="9"/>
    </row>
    <row r="201" ht="22.5" customHeight="1">
      <c r="A201" s="9"/>
      <c r="B201" s="9"/>
      <c r="C201" s="9"/>
      <c r="D201" s="196"/>
      <c r="E201" s="196"/>
      <c r="F201" s="196"/>
      <c r="G201" s="196"/>
      <c r="H201" s="196"/>
      <c r="I201" s="196"/>
      <c r="J201" s="196"/>
      <c r="K201" s="196"/>
      <c r="L201" s="196"/>
      <c r="M201" s="196"/>
      <c r="N201" s="196"/>
      <c r="O201" s="196"/>
      <c r="P201" s="196"/>
      <c r="Q201" s="196"/>
      <c r="R201" s="196"/>
      <c r="S201" s="9"/>
      <c r="T201" s="9"/>
      <c r="U201" s="9"/>
      <c r="V201" s="199"/>
      <c r="W201" s="9"/>
      <c r="X201" s="9"/>
      <c r="Y201" s="9"/>
      <c r="Z201" s="9"/>
    </row>
    <row r="202" ht="22.5" customHeight="1">
      <c r="A202" s="9"/>
      <c r="B202" s="9"/>
      <c r="C202" s="9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9"/>
      <c r="T202" s="9"/>
      <c r="U202" s="9"/>
      <c r="V202" s="199"/>
      <c r="W202" s="9"/>
      <c r="X202" s="9"/>
      <c r="Y202" s="9"/>
      <c r="Z202" s="9"/>
    </row>
    <row r="203" ht="22.5" customHeight="1">
      <c r="A203" s="9"/>
      <c r="B203" s="9"/>
      <c r="C203" s="9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9"/>
      <c r="T203" s="9"/>
      <c r="U203" s="9"/>
      <c r="V203" s="199"/>
      <c r="W203" s="9"/>
      <c r="X203" s="9"/>
      <c r="Y203" s="9"/>
      <c r="Z203" s="9"/>
    </row>
    <row r="204" ht="22.5" customHeight="1">
      <c r="A204" s="9"/>
      <c r="B204" s="9"/>
      <c r="C204" s="9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9"/>
      <c r="T204" s="9"/>
      <c r="U204" s="9"/>
      <c r="V204" s="199"/>
      <c r="W204" s="9"/>
      <c r="X204" s="9"/>
      <c r="Y204" s="9"/>
      <c r="Z204" s="9"/>
    </row>
    <row r="205" ht="22.5" customHeight="1">
      <c r="A205" s="9"/>
      <c r="B205" s="9"/>
      <c r="C205" s="9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9"/>
      <c r="T205" s="9"/>
      <c r="U205" s="9"/>
      <c r="V205" s="199"/>
      <c r="W205" s="9"/>
      <c r="X205" s="9"/>
      <c r="Y205" s="9"/>
      <c r="Z205" s="9"/>
    </row>
    <row r="206" ht="22.5" customHeight="1">
      <c r="A206" s="9"/>
      <c r="B206" s="9"/>
      <c r="C206" s="9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196"/>
      <c r="S206" s="9"/>
      <c r="T206" s="9"/>
      <c r="U206" s="9"/>
      <c r="V206" s="199"/>
      <c r="W206" s="9"/>
      <c r="X206" s="9"/>
      <c r="Y206" s="9"/>
      <c r="Z206" s="9"/>
    </row>
    <row r="207" ht="22.5" customHeight="1">
      <c r="A207" s="9"/>
      <c r="B207" s="9"/>
      <c r="C207" s="9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9"/>
      <c r="T207" s="9"/>
      <c r="U207" s="9"/>
      <c r="V207" s="199"/>
      <c r="W207" s="9"/>
      <c r="X207" s="9"/>
      <c r="Y207" s="9"/>
      <c r="Z207" s="9"/>
    </row>
    <row r="208" ht="22.5" customHeight="1">
      <c r="A208" s="9"/>
      <c r="B208" s="9"/>
      <c r="C208" s="9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196"/>
      <c r="S208" s="9"/>
      <c r="T208" s="9"/>
      <c r="U208" s="9"/>
      <c r="V208" s="199"/>
      <c r="W208" s="9"/>
      <c r="X208" s="9"/>
      <c r="Y208" s="9"/>
      <c r="Z208" s="9"/>
    </row>
    <row r="209" ht="22.5" customHeight="1">
      <c r="A209" s="9"/>
      <c r="B209" s="9"/>
      <c r="C209" s="9"/>
      <c r="D209" s="196"/>
      <c r="E209" s="196"/>
      <c r="F209" s="196"/>
      <c r="G209" s="196"/>
      <c r="H209" s="196"/>
      <c r="I209" s="196"/>
      <c r="J209" s="196"/>
      <c r="K209" s="196"/>
      <c r="L209" s="196"/>
      <c r="M209" s="196"/>
      <c r="N209" s="196"/>
      <c r="O209" s="196"/>
      <c r="P209" s="196"/>
      <c r="Q209" s="196"/>
      <c r="R209" s="196"/>
      <c r="S209" s="9"/>
      <c r="T209" s="9"/>
      <c r="U209" s="9"/>
      <c r="V209" s="199"/>
      <c r="W209" s="9"/>
      <c r="X209" s="9"/>
      <c r="Y209" s="9"/>
      <c r="Z209" s="9"/>
    </row>
    <row r="210" ht="22.5" customHeight="1">
      <c r="A210" s="9"/>
      <c r="B210" s="9"/>
      <c r="C210" s="9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9"/>
      <c r="T210" s="9"/>
      <c r="U210" s="9"/>
      <c r="V210" s="199"/>
      <c r="W210" s="9"/>
      <c r="X210" s="9"/>
      <c r="Y210" s="9"/>
      <c r="Z210" s="9"/>
    </row>
    <row r="211" ht="22.5" customHeight="1">
      <c r="A211" s="9"/>
      <c r="B211" s="9"/>
      <c r="C211" s="9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9"/>
      <c r="T211" s="9"/>
      <c r="U211" s="9"/>
      <c r="V211" s="199"/>
      <c r="W211" s="9"/>
      <c r="X211" s="9"/>
      <c r="Y211" s="9"/>
      <c r="Z211" s="9"/>
    </row>
    <row r="212" ht="22.5" customHeight="1">
      <c r="A212" s="9"/>
      <c r="B212" s="9"/>
      <c r="C212" s="9"/>
      <c r="D212" s="19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9"/>
      <c r="T212" s="9"/>
      <c r="U212" s="9"/>
      <c r="V212" s="199"/>
      <c r="W212" s="9"/>
      <c r="X212" s="9"/>
      <c r="Y212" s="9"/>
      <c r="Z212" s="9"/>
    </row>
    <row r="213" ht="22.5" customHeight="1">
      <c r="A213" s="9"/>
      <c r="B213" s="9"/>
      <c r="C213" s="9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9"/>
      <c r="T213" s="9"/>
      <c r="U213" s="9"/>
      <c r="V213" s="199"/>
      <c r="W213" s="9"/>
      <c r="X213" s="9"/>
      <c r="Y213" s="9"/>
      <c r="Z213" s="9"/>
    </row>
    <row r="214" ht="22.5" customHeight="1">
      <c r="A214" s="9"/>
      <c r="B214" s="9"/>
      <c r="C214" s="9"/>
      <c r="D214" s="196"/>
      <c r="E214" s="196"/>
      <c r="F214" s="196"/>
      <c r="G214" s="196"/>
      <c r="H214" s="196"/>
      <c r="I214" s="196"/>
      <c r="J214" s="196"/>
      <c r="K214" s="196"/>
      <c r="L214" s="196"/>
      <c r="M214" s="196"/>
      <c r="N214" s="196"/>
      <c r="O214" s="196"/>
      <c r="P214" s="196"/>
      <c r="Q214" s="196"/>
      <c r="R214" s="196"/>
      <c r="S214" s="9"/>
      <c r="T214" s="9"/>
      <c r="U214" s="9"/>
      <c r="V214" s="199"/>
      <c r="W214" s="9"/>
      <c r="X214" s="9"/>
      <c r="Y214" s="9"/>
      <c r="Z214" s="9"/>
    </row>
    <row r="215" ht="22.5" customHeight="1">
      <c r="A215" s="9"/>
      <c r="B215" s="9"/>
      <c r="C215" s="9"/>
      <c r="D215" s="196"/>
      <c r="E215" s="196"/>
      <c r="F215" s="196"/>
      <c r="G215" s="196"/>
      <c r="H215" s="196"/>
      <c r="I215" s="196"/>
      <c r="J215" s="196"/>
      <c r="K215" s="196"/>
      <c r="L215" s="196"/>
      <c r="M215" s="196"/>
      <c r="N215" s="196"/>
      <c r="O215" s="196"/>
      <c r="P215" s="196"/>
      <c r="Q215" s="196"/>
      <c r="R215" s="196"/>
      <c r="S215" s="9"/>
      <c r="T215" s="9"/>
      <c r="U215" s="9"/>
      <c r="V215" s="199"/>
      <c r="W215" s="9"/>
      <c r="X215" s="9"/>
      <c r="Y215" s="9"/>
      <c r="Z215" s="9"/>
    </row>
    <row r="216" ht="22.5" customHeight="1">
      <c r="A216" s="9"/>
      <c r="B216" s="9"/>
      <c r="C216" s="9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9"/>
      <c r="T216" s="9"/>
      <c r="U216" s="9"/>
      <c r="V216" s="199"/>
      <c r="W216" s="9"/>
      <c r="X216" s="9"/>
      <c r="Y216" s="9"/>
      <c r="Z216" s="9"/>
    </row>
    <row r="217" ht="22.5" customHeight="1">
      <c r="A217" s="9"/>
      <c r="B217" s="9"/>
      <c r="C217" s="9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9"/>
      <c r="T217" s="9"/>
      <c r="U217" s="9"/>
      <c r="V217" s="199"/>
      <c r="W217" s="9"/>
      <c r="X217" s="9"/>
      <c r="Y217" s="9"/>
      <c r="Z217" s="9"/>
    </row>
    <row r="218" ht="22.5" customHeight="1">
      <c r="A218" s="9"/>
      <c r="B218" s="9"/>
      <c r="C218" s="9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9"/>
      <c r="T218" s="9"/>
      <c r="U218" s="9"/>
      <c r="V218" s="199"/>
      <c r="W218" s="9"/>
      <c r="X218" s="9"/>
      <c r="Y218" s="9"/>
      <c r="Z218" s="9"/>
    </row>
    <row r="219" ht="22.5" customHeight="1">
      <c r="A219" s="9"/>
      <c r="B219" s="9"/>
      <c r="C219" s="9"/>
      <c r="D219" s="19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9"/>
      <c r="T219" s="9"/>
      <c r="U219" s="9"/>
      <c r="V219" s="199"/>
      <c r="W219" s="9"/>
      <c r="X219" s="9"/>
      <c r="Y219" s="9"/>
      <c r="Z219" s="9"/>
    </row>
    <row r="220" ht="22.5" customHeight="1">
      <c r="A220" s="9"/>
      <c r="B220" s="9"/>
      <c r="C220" s="9"/>
      <c r="D220" s="19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9"/>
      <c r="T220" s="9"/>
      <c r="U220" s="9"/>
      <c r="V220" s="199"/>
      <c r="W220" s="9"/>
      <c r="X220" s="9"/>
      <c r="Y220" s="9"/>
      <c r="Z220" s="9"/>
    </row>
    <row r="221" ht="22.5" customHeight="1">
      <c r="A221" s="9"/>
      <c r="B221" s="9"/>
      <c r="C221" s="9"/>
      <c r="D221" s="19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9"/>
      <c r="T221" s="9"/>
      <c r="U221" s="9"/>
      <c r="V221" s="199"/>
      <c r="W221" s="9"/>
      <c r="X221" s="9"/>
      <c r="Y221" s="9"/>
      <c r="Z221" s="9"/>
    </row>
    <row r="222" ht="22.5" customHeight="1">
      <c r="A222" s="9"/>
      <c r="B222" s="9"/>
      <c r="C222" s="9"/>
      <c r="D222" s="196"/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9"/>
      <c r="T222" s="9"/>
      <c r="U222" s="9"/>
      <c r="V222" s="199"/>
      <c r="W222" s="9"/>
      <c r="X222" s="9"/>
      <c r="Y222" s="9"/>
      <c r="Z222" s="9"/>
    </row>
    <row r="223" ht="22.5" customHeight="1">
      <c r="A223" s="9"/>
      <c r="B223" s="9"/>
      <c r="C223" s="9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9"/>
      <c r="T223" s="9"/>
      <c r="U223" s="9"/>
      <c r="V223" s="199"/>
      <c r="W223" s="9"/>
      <c r="X223" s="9"/>
      <c r="Y223" s="9"/>
      <c r="Z223" s="9"/>
    </row>
    <row r="224" ht="22.5" customHeight="1">
      <c r="A224" s="9"/>
      <c r="B224" s="9"/>
      <c r="C224" s="9"/>
      <c r="D224" s="196"/>
      <c r="E224" s="196"/>
      <c r="F224" s="196"/>
      <c r="G224" s="196"/>
      <c r="H224" s="196"/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9"/>
      <c r="T224" s="9"/>
      <c r="U224" s="9"/>
      <c r="V224" s="199"/>
      <c r="W224" s="9"/>
      <c r="X224" s="9"/>
      <c r="Y224" s="9"/>
      <c r="Z224" s="9"/>
    </row>
    <row r="225" ht="22.5" customHeight="1">
      <c r="A225" s="9"/>
      <c r="B225" s="9"/>
      <c r="C225" s="9"/>
      <c r="D225" s="196"/>
      <c r="E225" s="196"/>
      <c r="F225" s="196"/>
      <c r="G225" s="196"/>
      <c r="H225" s="196"/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9"/>
      <c r="T225" s="9"/>
      <c r="U225" s="9"/>
      <c r="V225" s="199"/>
      <c r="W225" s="9"/>
      <c r="X225" s="9"/>
      <c r="Y225" s="9"/>
      <c r="Z225" s="9"/>
    </row>
    <row r="226" ht="22.5" customHeight="1">
      <c r="A226" s="9"/>
      <c r="B226" s="9"/>
      <c r="C226" s="9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9"/>
      <c r="T226" s="9"/>
      <c r="U226" s="9"/>
      <c r="V226" s="199"/>
      <c r="W226" s="9"/>
      <c r="X226" s="9"/>
      <c r="Y226" s="9"/>
      <c r="Z226" s="9"/>
    </row>
    <row r="227" ht="22.5" customHeight="1">
      <c r="A227" s="9"/>
      <c r="B227" s="9"/>
      <c r="C227" s="9"/>
      <c r="D227" s="196"/>
      <c r="E227" s="196"/>
      <c r="F227" s="196"/>
      <c r="G227" s="196"/>
      <c r="H227" s="196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9"/>
      <c r="T227" s="9"/>
      <c r="U227" s="9"/>
      <c r="V227" s="199"/>
      <c r="W227" s="9"/>
      <c r="X227" s="9"/>
      <c r="Y227" s="9"/>
      <c r="Z227" s="9"/>
    </row>
    <row r="228" ht="22.5" customHeight="1">
      <c r="A228" s="9"/>
      <c r="B228" s="9"/>
      <c r="C228" s="9"/>
      <c r="D228" s="196"/>
      <c r="E228" s="196"/>
      <c r="F228" s="196"/>
      <c r="G228" s="196"/>
      <c r="H228" s="196"/>
      <c r="I228" s="196"/>
      <c r="J228" s="196"/>
      <c r="K228" s="196"/>
      <c r="L228" s="196"/>
      <c r="M228" s="196"/>
      <c r="N228" s="196"/>
      <c r="O228" s="196"/>
      <c r="P228" s="196"/>
      <c r="Q228" s="196"/>
      <c r="R228" s="196"/>
      <c r="S228" s="9"/>
      <c r="T228" s="9"/>
      <c r="U228" s="9"/>
      <c r="V228" s="199"/>
      <c r="W228" s="9"/>
      <c r="X228" s="9"/>
      <c r="Y228" s="9"/>
      <c r="Z228" s="9"/>
    </row>
    <row r="229" ht="22.5" customHeight="1">
      <c r="A229" s="9"/>
      <c r="B229" s="9"/>
      <c r="C229" s="9"/>
      <c r="D229" s="196"/>
      <c r="E229" s="196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9"/>
      <c r="T229" s="9"/>
      <c r="U229" s="9"/>
      <c r="V229" s="199"/>
      <c r="W229" s="9"/>
      <c r="X229" s="9"/>
      <c r="Y229" s="9"/>
      <c r="Z229" s="9"/>
    </row>
    <row r="230" ht="22.5" customHeight="1">
      <c r="A230" s="9"/>
      <c r="B230" s="9"/>
      <c r="C230" s="9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9"/>
      <c r="T230" s="9"/>
      <c r="U230" s="9"/>
      <c r="V230" s="199"/>
      <c r="W230" s="9"/>
      <c r="X230" s="9"/>
      <c r="Y230" s="9"/>
      <c r="Z230" s="9"/>
    </row>
    <row r="231" ht="22.5" customHeight="1">
      <c r="A231" s="9"/>
      <c r="B231" s="9"/>
      <c r="C231" s="9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9"/>
      <c r="T231" s="9"/>
      <c r="U231" s="9"/>
      <c r="V231" s="199"/>
      <c r="W231" s="9"/>
      <c r="X231" s="9"/>
      <c r="Y231" s="9"/>
      <c r="Z231" s="9"/>
    </row>
    <row r="232" ht="22.5" customHeight="1">
      <c r="A232" s="9"/>
      <c r="B232" s="9"/>
      <c r="C232" s="9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6"/>
      <c r="R232" s="196"/>
      <c r="S232" s="9"/>
      <c r="T232" s="9"/>
      <c r="U232" s="9"/>
      <c r="V232" s="199"/>
      <c r="W232" s="9"/>
      <c r="X232" s="9"/>
      <c r="Y232" s="9"/>
      <c r="Z232" s="9"/>
    </row>
    <row r="233" ht="22.5" customHeight="1">
      <c r="A233" s="9"/>
      <c r="B233" s="9"/>
      <c r="C233" s="9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9"/>
      <c r="T233" s="9"/>
      <c r="U233" s="9"/>
      <c r="V233" s="199"/>
      <c r="W233" s="9"/>
      <c r="X233" s="9"/>
      <c r="Y233" s="9"/>
      <c r="Z233" s="9"/>
    </row>
    <row r="234" ht="22.5" customHeight="1">
      <c r="A234" s="9"/>
      <c r="B234" s="9"/>
      <c r="C234" s="9"/>
      <c r="D234" s="19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  <c r="P234" s="196"/>
      <c r="Q234" s="196"/>
      <c r="R234" s="196"/>
      <c r="S234" s="9"/>
      <c r="T234" s="9"/>
      <c r="U234" s="9"/>
      <c r="V234" s="199"/>
      <c r="W234" s="9"/>
      <c r="X234" s="9"/>
      <c r="Y234" s="9"/>
      <c r="Z234" s="9"/>
    </row>
    <row r="235" ht="22.5" customHeight="1">
      <c r="A235" s="9"/>
      <c r="B235" s="9"/>
      <c r="C235" s="9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196"/>
      <c r="S235" s="9"/>
      <c r="T235" s="9"/>
      <c r="U235" s="9"/>
      <c r="V235" s="199"/>
      <c r="W235" s="9"/>
      <c r="X235" s="9"/>
      <c r="Y235" s="9"/>
      <c r="Z235" s="9"/>
    </row>
    <row r="236" ht="22.5" customHeight="1">
      <c r="A236" s="9"/>
      <c r="B236" s="9"/>
      <c r="C236" s="9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196"/>
      <c r="S236" s="9"/>
      <c r="T236" s="9"/>
      <c r="U236" s="9"/>
      <c r="V236" s="199"/>
      <c r="W236" s="9"/>
      <c r="X236" s="9"/>
      <c r="Y236" s="9"/>
      <c r="Z236" s="9"/>
    </row>
    <row r="237" ht="22.5" customHeight="1">
      <c r="A237" s="9"/>
      <c r="B237" s="9"/>
      <c r="C237" s="9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9"/>
      <c r="T237" s="9"/>
      <c r="U237" s="9"/>
      <c r="V237" s="199"/>
      <c r="W237" s="9"/>
      <c r="X237" s="9"/>
      <c r="Y237" s="9"/>
      <c r="Z237" s="9"/>
    </row>
    <row r="238" ht="22.5" customHeight="1">
      <c r="A238" s="9"/>
      <c r="B238" s="9"/>
      <c r="C238" s="9"/>
      <c r="D238" s="19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  <c r="P238" s="196"/>
      <c r="Q238" s="196"/>
      <c r="R238" s="196"/>
      <c r="S238" s="9"/>
      <c r="T238" s="9"/>
      <c r="U238" s="9"/>
      <c r="V238" s="199"/>
      <c r="W238" s="9"/>
      <c r="X238" s="9"/>
      <c r="Y238" s="9"/>
      <c r="Z238" s="9"/>
    </row>
    <row r="239" ht="22.5" customHeight="1">
      <c r="A239" s="9"/>
      <c r="B239" s="9"/>
      <c r="C239" s="9"/>
      <c r="D239" s="196"/>
      <c r="E239" s="196"/>
      <c r="F239" s="196"/>
      <c r="G239" s="196"/>
      <c r="H239" s="196"/>
      <c r="I239" s="196"/>
      <c r="J239" s="196"/>
      <c r="K239" s="196"/>
      <c r="L239" s="196"/>
      <c r="M239" s="196"/>
      <c r="N239" s="196"/>
      <c r="O239" s="196"/>
      <c r="P239" s="196"/>
      <c r="Q239" s="196"/>
      <c r="R239" s="196"/>
      <c r="S239" s="9"/>
      <c r="T239" s="9"/>
      <c r="U239" s="9"/>
      <c r="V239" s="199"/>
      <c r="W239" s="9"/>
      <c r="X239" s="9"/>
      <c r="Y239" s="9"/>
      <c r="Z239" s="9"/>
    </row>
    <row r="240" ht="22.5" customHeight="1">
      <c r="A240" s="9"/>
      <c r="B240" s="9"/>
      <c r="C240" s="9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9"/>
      <c r="T240" s="9"/>
      <c r="U240" s="9"/>
      <c r="V240" s="199"/>
      <c r="W240" s="9"/>
      <c r="X240" s="9"/>
      <c r="Y240" s="9"/>
      <c r="Z240" s="9"/>
    </row>
    <row r="241" ht="22.5" customHeight="1">
      <c r="A241" s="9"/>
      <c r="B241" s="9"/>
      <c r="C241" s="9"/>
      <c r="D241" s="196"/>
      <c r="E241" s="196"/>
      <c r="F241" s="196"/>
      <c r="G241" s="196"/>
      <c r="H241" s="196"/>
      <c r="I241" s="196"/>
      <c r="J241" s="196"/>
      <c r="K241" s="196"/>
      <c r="L241" s="196"/>
      <c r="M241" s="196"/>
      <c r="N241" s="196"/>
      <c r="O241" s="196"/>
      <c r="P241" s="196"/>
      <c r="Q241" s="196"/>
      <c r="R241" s="196"/>
      <c r="S241" s="9"/>
      <c r="T241" s="9"/>
      <c r="U241" s="9"/>
      <c r="V241" s="199"/>
      <c r="W241" s="9"/>
      <c r="X241" s="9"/>
      <c r="Y241" s="9"/>
      <c r="Z241" s="9"/>
    </row>
    <row r="242" ht="22.5" customHeight="1">
      <c r="A242" s="9"/>
      <c r="B242" s="9"/>
      <c r="C242" s="9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196"/>
      <c r="S242" s="9"/>
      <c r="T242" s="9"/>
      <c r="U242" s="9"/>
      <c r="V242" s="199"/>
      <c r="W242" s="9"/>
      <c r="X242" s="9"/>
      <c r="Y242" s="9"/>
      <c r="Z242" s="9"/>
    </row>
    <row r="243" ht="22.5" customHeight="1">
      <c r="A243" s="9"/>
      <c r="B243" s="9"/>
      <c r="C243" s="9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9"/>
      <c r="T243" s="9"/>
      <c r="U243" s="9"/>
      <c r="V243" s="199"/>
      <c r="W243" s="9"/>
      <c r="X243" s="9"/>
      <c r="Y243" s="9"/>
      <c r="Z243" s="9"/>
    </row>
    <row r="244" ht="22.5" customHeight="1">
      <c r="A244" s="9"/>
      <c r="B244" s="9"/>
      <c r="C244" s="9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196"/>
      <c r="S244" s="9"/>
      <c r="T244" s="9"/>
      <c r="U244" s="9"/>
      <c r="V244" s="199"/>
      <c r="W244" s="9"/>
      <c r="X244" s="9"/>
      <c r="Y244" s="9"/>
      <c r="Z244" s="9"/>
    </row>
    <row r="245" ht="22.5" customHeight="1">
      <c r="A245" s="9"/>
      <c r="B245" s="9"/>
      <c r="C245" s="9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196"/>
      <c r="S245" s="9"/>
      <c r="T245" s="9"/>
      <c r="U245" s="9"/>
      <c r="V245" s="199"/>
      <c r="W245" s="9"/>
      <c r="X245" s="9"/>
      <c r="Y245" s="9"/>
      <c r="Z245" s="9"/>
    </row>
    <row r="246" ht="22.5" customHeight="1">
      <c r="A246" s="9"/>
      <c r="B246" s="9"/>
      <c r="C246" s="9"/>
      <c r="D246" s="19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196"/>
      <c r="S246" s="9"/>
      <c r="T246" s="9"/>
      <c r="U246" s="9"/>
      <c r="V246" s="199"/>
      <c r="W246" s="9"/>
      <c r="X246" s="9"/>
      <c r="Y246" s="9"/>
      <c r="Z246" s="9"/>
    </row>
    <row r="247" ht="22.5" customHeight="1">
      <c r="A247" s="9"/>
      <c r="B247" s="9"/>
      <c r="C247" s="9"/>
      <c r="D247" s="196"/>
      <c r="E247" s="196"/>
      <c r="F247" s="196"/>
      <c r="G247" s="196"/>
      <c r="H247" s="196"/>
      <c r="I247" s="196"/>
      <c r="J247" s="196"/>
      <c r="K247" s="196"/>
      <c r="L247" s="196"/>
      <c r="M247" s="196"/>
      <c r="N247" s="196"/>
      <c r="O247" s="196"/>
      <c r="P247" s="196"/>
      <c r="Q247" s="196"/>
      <c r="R247" s="196"/>
      <c r="S247" s="9"/>
      <c r="T247" s="9"/>
      <c r="U247" s="9"/>
      <c r="V247" s="199"/>
      <c r="W247" s="9"/>
      <c r="X247" s="9"/>
      <c r="Y247" s="9"/>
      <c r="Z247" s="9"/>
    </row>
    <row r="248" ht="22.5" customHeight="1">
      <c r="A248" s="9"/>
      <c r="B248" s="9"/>
      <c r="C248" s="9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  <c r="N248" s="196"/>
      <c r="O248" s="196"/>
      <c r="P248" s="196"/>
      <c r="Q248" s="196"/>
      <c r="R248" s="196"/>
      <c r="S248" s="9"/>
      <c r="T248" s="9"/>
      <c r="U248" s="9"/>
      <c r="V248" s="199"/>
      <c r="W248" s="9"/>
      <c r="X248" s="9"/>
      <c r="Y248" s="9"/>
      <c r="Z248" s="9"/>
    </row>
    <row r="249" ht="22.5" customHeight="1">
      <c r="A249" s="9"/>
      <c r="B249" s="9"/>
      <c r="C249" s="9"/>
      <c r="D249" s="196"/>
      <c r="E249" s="196"/>
      <c r="F249" s="196"/>
      <c r="G249" s="196"/>
      <c r="H249" s="196"/>
      <c r="I249" s="196"/>
      <c r="J249" s="196"/>
      <c r="K249" s="196"/>
      <c r="L249" s="196"/>
      <c r="M249" s="196"/>
      <c r="N249" s="196"/>
      <c r="O249" s="196"/>
      <c r="P249" s="196"/>
      <c r="Q249" s="196"/>
      <c r="R249" s="196"/>
      <c r="S249" s="9"/>
      <c r="T249" s="9"/>
      <c r="U249" s="9"/>
      <c r="V249" s="199"/>
      <c r="W249" s="9"/>
      <c r="X249" s="9"/>
      <c r="Y249" s="9"/>
      <c r="Z249" s="9"/>
    </row>
    <row r="250" ht="22.5" customHeight="1">
      <c r="A250" s="9"/>
      <c r="B250" s="9"/>
      <c r="C250" s="9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  <c r="P250" s="196"/>
      <c r="Q250" s="196"/>
      <c r="R250" s="196"/>
      <c r="S250" s="9"/>
      <c r="T250" s="9"/>
      <c r="U250" s="9"/>
      <c r="V250" s="199"/>
      <c r="W250" s="9"/>
      <c r="X250" s="9"/>
      <c r="Y250" s="9"/>
      <c r="Z250" s="9"/>
    </row>
    <row r="251" ht="22.5" customHeight="1">
      <c r="A251" s="9"/>
      <c r="B251" s="9"/>
      <c r="C251" s="9"/>
      <c r="D251" s="19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  <c r="P251" s="196"/>
      <c r="Q251" s="196"/>
      <c r="R251" s="196"/>
      <c r="S251" s="9"/>
      <c r="T251" s="9"/>
      <c r="U251" s="9"/>
      <c r="V251" s="199"/>
      <c r="W251" s="9"/>
      <c r="X251" s="9"/>
      <c r="Y251" s="9"/>
      <c r="Z251" s="9"/>
    </row>
    <row r="252" ht="22.5" customHeight="1">
      <c r="A252" s="9"/>
      <c r="B252" s="9"/>
      <c r="C252" s="9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9"/>
      <c r="T252" s="9"/>
      <c r="U252" s="9"/>
      <c r="V252" s="199"/>
      <c r="W252" s="9"/>
      <c r="X252" s="9"/>
      <c r="Y252" s="9"/>
      <c r="Z252" s="9"/>
    </row>
    <row r="253" ht="22.5" customHeight="1">
      <c r="A253" s="9"/>
      <c r="B253" s="9"/>
      <c r="C253" s="9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6"/>
      <c r="S253" s="9"/>
      <c r="T253" s="9"/>
      <c r="U253" s="9"/>
      <c r="V253" s="199"/>
      <c r="W253" s="9"/>
      <c r="X253" s="9"/>
      <c r="Y253" s="9"/>
      <c r="Z253" s="9"/>
    </row>
    <row r="254" ht="22.5" customHeight="1">
      <c r="A254" s="9"/>
      <c r="B254" s="9"/>
      <c r="C254" s="9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  <c r="S254" s="9"/>
      <c r="T254" s="9"/>
      <c r="U254" s="9"/>
      <c r="V254" s="199"/>
      <c r="W254" s="9"/>
      <c r="X254" s="9"/>
      <c r="Y254" s="9"/>
      <c r="Z254" s="9"/>
    </row>
    <row r="255" ht="22.5" customHeight="1">
      <c r="A255" s="9"/>
      <c r="B255" s="9"/>
      <c r="C255" s="9"/>
      <c r="D255" s="196"/>
      <c r="E255" s="196"/>
      <c r="F255" s="196"/>
      <c r="G255" s="196"/>
      <c r="H255" s="196"/>
      <c r="I255" s="196"/>
      <c r="J255" s="196"/>
      <c r="K255" s="196"/>
      <c r="L255" s="196"/>
      <c r="M255" s="196"/>
      <c r="N255" s="196"/>
      <c r="O255" s="196"/>
      <c r="P255" s="196"/>
      <c r="Q255" s="196"/>
      <c r="R255" s="196"/>
      <c r="S255" s="9"/>
      <c r="T255" s="9"/>
      <c r="U255" s="9"/>
      <c r="V255" s="199"/>
      <c r="W255" s="9"/>
      <c r="X255" s="9"/>
      <c r="Y255" s="9"/>
      <c r="Z255" s="9"/>
    </row>
    <row r="256" ht="22.5" customHeight="1">
      <c r="A256" s="9"/>
      <c r="B256" s="9"/>
      <c r="C256" s="9"/>
      <c r="D256" s="196"/>
      <c r="E256" s="196"/>
      <c r="F256" s="196"/>
      <c r="G256" s="196"/>
      <c r="H256" s="196"/>
      <c r="I256" s="196"/>
      <c r="J256" s="196"/>
      <c r="K256" s="196"/>
      <c r="L256" s="196"/>
      <c r="M256" s="196"/>
      <c r="N256" s="196"/>
      <c r="O256" s="196"/>
      <c r="P256" s="196"/>
      <c r="Q256" s="196"/>
      <c r="R256" s="196"/>
      <c r="S256" s="9"/>
      <c r="T256" s="9"/>
      <c r="U256" s="9"/>
      <c r="V256" s="199"/>
      <c r="W256" s="9"/>
      <c r="X256" s="9"/>
      <c r="Y256" s="9"/>
      <c r="Z256" s="9"/>
    </row>
    <row r="257" ht="22.5" customHeight="1">
      <c r="A257" s="9"/>
      <c r="B257" s="9"/>
      <c r="C257" s="9"/>
      <c r="D257" s="196"/>
      <c r="E257" s="196"/>
      <c r="F257" s="196"/>
      <c r="G257" s="196"/>
      <c r="H257" s="196"/>
      <c r="I257" s="196"/>
      <c r="J257" s="196"/>
      <c r="K257" s="196"/>
      <c r="L257" s="196"/>
      <c r="M257" s="196"/>
      <c r="N257" s="196"/>
      <c r="O257" s="196"/>
      <c r="P257" s="196"/>
      <c r="Q257" s="196"/>
      <c r="R257" s="196"/>
      <c r="S257" s="9"/>
      <c r="T257" s="9"/>
      <c r="U257" s="9"/>
      <c r="V257" s="199"/>
      <c r="W257" s="9"/>
      <c r="X257" s="9"/>
      <c r="Y257" s="9"/>
      <c r="Z257" s="9"/>
    </row>
    <row r="258" ht="22.5" customHeight="1">
      <c r="A258" s="9"/>
      <c r="B258" s="9"/>
      <c r="C258" s="9"/>
      <c r="D258" s="196"/>
      <c r="E258" s="196"/>
      <c r="F258" s="196"/>
      <c r="G258" s="196"/>
      <c r="H258" s="196"/>
      <c r="I258" s="196"/>
      <c r="J258" s="196"/>
      <c r="K258" s="196"/>
      <c r="L258" s="196"/>
      <c r="M258" s="196"/>
      <c r="N258" s="196"/>
      <c r="O258" s="196"/>
      <c r="P258" s="196"/>
      <c r="Q258" s="196"/>
      <c r="R258" s="196"/>
      <c r="S258" s="9"/>
      <c r="T258" s="9"/>
      <c r="U258" s="9"/>
      <c r="V258" s="199"/>
      <c r="W258" s="9"/>
      <c r="X258" s="9"/>
      <c r="Y258" s="9"/>
      <c r="Z258" s="9"/>
    </row>
    <row r="259" ht="22.5" customHeight="1">
      <c r="A259" s="9"/>
      <c r="B259" s="9"/>
      <c r="C259" s="9"/>
      <c r="D259" s="196"/>
      <c r="E259" s="196"/>
      <c r="F259" s="196"/>
      <c r="G259" s="196"/>
      <c r="H259" s="196"/>
      <c r="I259" s="196"/>
      <c r="J259" s="196"/>
      <c r="K259" s="196"/>
      <c r="L259" s="196"/>
      <c r="M259" s="196"/>
      <c r="N259" s="196"/>
      <c r="O259" s="196"/>
      <c r="P259" s="196"/>
      <c r="Q259" s="196"/>
      <c r="R259" s="196"/>
      <c r="S259" s="9"/>
      <c r="T259" s="9"/>
      <c r="U259" s="9"/>
      <c r="V259" s="199"/>
      <c r="W259" s="9"/>
      <c r="X259" s="9"/>
      <c r="Y259" s="9"/>
      <c r="Z259" s="9"/>
    </row>
    <row r="260" ht="22.5" customHeight="1">
      <c r="A260" s="9"/>
      <c r="B260" s="9"/>
      <c r="C260" s="9"/>
      <c r="D260" s="19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  <c r="P260" s="196"/>
      <c r="Q260" s="196"/>
      <c r="R260" s="196"/>
      <c r="S260" s="9"/>
      <c r="T260" s="9"/>
      <c r="U260" s="9"/>
      <c r="V260" s="199"/>
      <c r="W260" s="9"/>
      <c r="X260" s="9"/>
      <c r="Y260" s="9"/>
      <c r="Z260" s="9"/>
    </row>
    <row r="261" ht="22.5" customHeight="1">
      <c r="A261" s="9"/>
      <c r="B261" s="9"/>
      <c r="C261" s="9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9"/>
      <c r="T261" s="9"/>
      <c r="U261" s="9"/>
      <c r="V261" s="199"/>
      <c r="W261" s="9"/>
      <c r="X261" s="9"/>
      <c r="Y261" s="9"/>
      <c r="Z261" s="9"/>
    </row>
    <row r="262" ht="22.5" customHeight="1">
      <c r="A262" s="9"/>
      <c r="B262" s="9"/>
      <c r="C262" s="9"/>
      <c r="D262" s="19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  <c r="P262" s="196"/>
      <c r="Q262" s="196"/>
      <c r="R262" s="196"/>
      <c r="S262" s="9"/>
      <c r="T262" s="9"/>
      <c r="U262" s="9"/>
      <c r="V262" s="199"/>
      <c r="W262" s="9"/>
      <c r="X262" s="9"/>
      <c r="Y262" s="9"/>
      <c r="Z262" s="9"/>
    </row>
    <row r="263" ht="22.5" customHeight="1">
      <c r="A263" s="9"/>
      <c r="B263" s="9"/>
      <c r="C263" s="9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196"/>
      <c r="Q263" s="196"/>
      <c r="R263" s="196"/>
      <c r="S263" s="9"/>
      <c r="T263" s="9"/>
      <c r="U263" s="9"/>
      <c r="V263" s="199"/>
      <c r="W263" s="9"/>
      <c r="X263" s="9"/>
      <c r="Y263" s="9"/>
      <c r="Z263" s="9"/>
    </row>
    <row r="264" ht="22.5" customHeight="1">
      <c r="A264" s="9"/>
      <c r="B264" s="9"/>
      <c r="C264" s="9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9"/>
      <c r="T264" s="9"/>
      <c r="U264" s="9"/>
      <c r="V264" s="199"/>
      <c r="W264" s="9"/>
      <c r="X264" s="9"/>
      <c r="Y264" s="9"/>
      <c r="Z264" s="9"/>
    </row>
    <row r="265" ht="22.5" customHeight="1">
      <c r="A265" s="9"/>
      <c r="B265" s="9"/>
      <c r="C265" s="9"/>
      <c r="D265" s="196"/>
      <c r="E265" s="196"/>
      <c r="F265" s="196"/>
      <c r="G265" s="196"/>
      <c r="H265" s="196"/>
      <c r="I265" s="196"/>
      <c r="J265" s="196"/>
      <c r="K265" s="196"/>
      <c r="L265" s="196"/>
      <c r="M265" s="196"/>
      <c r="N265" s="196"/>
      <c r="O265" s="196"/>
      <c r="P265" s="196"/>
      <c r="Q265" s="196"/>
      <c r="R265" s="196"/>
      <c r="S265" s="9"/>
      <c r="T265" s="9"/>
      <c r="U265" s="9"/>
      <c r="V265" s="199"/>
      <c r="W265" s="9"/>
      <c r="X265" s="9"/>
      <c r="Y265" s="9"/>
      <c r="Z265" s="9"/>
    </row>
    <row r="266" ht="22.5" customHeight="1">
      <c r="A266" s="9"/>
      <c r="B266" s="9"/>
      <c r="C266" s="9"/>
      <c r="D266" s="196"/>
      <c r="E266" s="196"/>
      <c r="F266" s="196"/>
      <c r="G266" s="196"/>
      <c r="H266" s="196"/>
      <c r="I266" s="196"/>
      <c r="J266" s="196"/>
      <c r="K266" s="196"/>
      <c r="L266" s="196"/>
      <c r="M266" s="196"/>
      <c r="N266" s="196"/>
      <c r="O266" s="196"/>
      <c r="P266" s="196"/>
      <c r="Q266" s="196"/>
      <c r="R266" s="196"/>
      <c r="S266" s="9"/>
      <c r="T266" s="9"/>
      <c r="U266" s="9"/>
      <c r="V266" s="199"/>
      <c r="W266" s="9"/>
      <c r="X266" s="9"/>
      <c r="Y266" s="9"/>
      <c r="Z266" s="9"/>
    </row>
    <row r="267" ht="22.5" customHeight="1">
      <c r="A267" s="9"/>
      <c r="B267" s="9"/>
      <c r="C267" s="9"/>
      <c r="D267" s="19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  <c r="P267" s="196"/>
      <c r="Q267" s="196"/>
      <c r="R267" s="196"/>
      <c r="S267" s="9"/>
      <c r="T267" s="9"/>
      <c r="U267" s="9"/>
      <c r="V267" s="199"/>
      <c r="W267" s="9"/>
      <c r="X267" s="9"/>
      <c r="Y267" s="9"/>
      <c r="Z267" s="9"/>
    </row>
    <row r="268" ht="22.5" customHeight="1">
      <c r="A268" s="9"/>
      <c r="B268" s="9"/>
      <c r="C268" s="9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9"/>
      <c r="T268" s="9"/>
      <c r="U268" s="9"/>
      <c r="V268" s="199"/>
      <c r="W268" s="9"/>
      <c r="X268" s="9"/>
      <c r="Y268" s="9"/>
      <c r="Z268" s="9"/>
    </row>
    <row r="269" ht="22.5" customHeight="1">
      <c r="A269" s="9"/>
      <c r="B269" s="9"/>
      <c r="C269" s="9"/>
      <c r="D269" s="196"/>
      <c r="E269" s="196"/>
      <c r="F269" s="196"/>
      <c r="G269" s="196"/>
      <c r="H269" s="196"/>
      <c r="I269" s="196"/>
      <c r="J269" s="196"/>
      <c r="K269" s="196"/>
      <c r="L269" s="196"/>
      <c r="M269" s="196"/>
      <c r="N269" s="196"/>
      <c r="O269" s="196"/>
      <c r="P269" s="196"/>
      <c r="Q269" s="196"/>
      <c r="R269" s="196"/>
      <c r="S269" s="9"/>
      <c r="T269" s="9"/>
      <c r="U269" s="9"/>
      <c r="V269" s="199"/>
      <c r="W269" s="9"/>
      <c r="X269" s="9"/>
      <c r="Y269" s="9"/>
      <c r="Z269" s="9"/>
    </row>
    <row r="270" ht="22.5" customHeight="1">
      <c r="A270" s="9"/>
      <c r="B270" s="9"/>
      <c r="C270" s="9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  <c r="P270" s="196"/>
      <c r="Q270" s="196"/>
      <c r="R270" s="196"/>
      <c r="S270" s="9"/>
      <c r="T270" s="9"/>
      <c r="U270" s="9"/>
      <c r="V270" s="199"/>
      <c r="W270" s="9"/>
      <c r="X270" s="9"/>
      <c r="Y270" s="9"/>
      <c r="Z270" s="9"/>
    </row>
    <row r="271" ht="22.5" customHeight="1">
      <c r="A271" s="9"/>
      <c r="B271" s="9"/>
      <c r="C271" s="9"/>
      <c r="D271" s="196"/>
      <c r="E271" s="196"/>
      <c r="F271" s="196"/>
      <c r="G271" s="196"/>
      <c r="H271" s="196"/>
      <c r="I271" s="196"/>
      <c r="J271" s="196"/>
      <c r="K271" s="196"/>
      <c r="L271" s="196"/>
      <c r="M271" s="196"/>
      <c r="N271" s="196"/>
      <c r="O271" s="196"/>
      <c r="P271" s="196"/>
      <c r="Q271" s="196"/>
      <c r="R271" s="196"/>
      <c r="S271" s="9"/>
      <c r="T271" s="9"/>
      <c r="U271" s="9"/>
      <c r="V271" s="199"/>
      <c r="W271" s="9"/>
      <c r="X271" s="9"/>
      <c r="Y271" s="9"/>
      <c r="Z271" s="9"/>
    </row>
    <row r="272" ht="22.5" customHeight="1">
      <c r="A272" s="9"/>
      <c r="B272" s="9"/>
      <c r="C272" s="9"/>
      <c r="D272" s="19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96"/>
      <c r="P272" s="196"/>
      <c r="Q272" s="196"/>
      <c r="R272" s="196"/>
      <c r="S272" s="9"/>
      <c r="T272" s="9"/>
      <c r="U272" s="9"/>
      <c r="V272" s="199"/>
      <c r="W272" s="9"/>
      <c r="X272" s="9"/>
      <c r="Y272" s="9"/>
      <c r="Z272" s="9"/>
    </row>
    <row r="273" ht="22.5" customHeight="1">
      <c r="A273" s="9"/>
      <c r="B273" s="9"/>
      <c r="C273" s="9"/>
      <c r="D273" s="196"/>
      <c r="E273" s="196"/>
      <c r="F273" s="196"/>
      <c r="G273" s="196"/>
      <c r="H273" s="196"/>
      <c r="I273" s="196"/>
      <c r="J273" s="196"/>
      <c r="K273" s="196"/>
      <c r="L273" s="196"/>
      <c r="M273" s="196"/>
      <c r="N273" s="196"/>
      <c r="O273" s="196"/>
      <c r="P273" s="196"/>
      <c r="Q273" s="196"/>
      <c r="R273" s="196"/>
      <c r="S273" s="9"/>
      <c r="T273" s="9"/>
      <c r="U273" s="9"/>
      <c r="V273" s="199"/>
      <c r="W273" s="9"/>
      <c r="X273" s="9"/>
      <c r="Y273" s="9"/>
      <c r="Z273" s="9"/>
    </row>
    <row r="274" ht="22.5" customHeight="1">
      <c r="A274" s="9"/>
      <c r="B274" s="9"/>
      <c r="C274" s="9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9"/>
      <c r="T274" s="9"/>
      <c r="U274" s="9"/>
      <c r="V274" s="199"/>
      <c r="W274" s="9"/>
      <c r="X274" s="9"/>
      <c r="Y274" s="9"/>
      <c r="Z274" s="9"/>
    </row>
    <row r="275" ht="22.5" customHeight="1">
      <c r="A275" s="9"/>
      <c r="B275" s="9"/>
      <c r="C275" s="9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196"/>
      <c r="Q275" s="196"/>
      <c r="R275" s="196"/>
      <c r="S275" s="9"/>
      <c r="T275" s="9"/>
      <c r="U275" s="9"/>
      <c r="V275" s="199"/>
      <c r="W275" s="9"/>
      <c r="X275" s="9"/>
      <c r="Y275" s="9"/>
      <c r="Z275" s="9"/>
    </row>
    <row r="276" ht="22.5" customHeight="1">
      <c r="A276" s="9"/>
      <c r="B276" s="9"/>
      <c r="C276" s="9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9"/>
      <c r="T276" s="9"/>
      <c r="U276" s="9"/>
      <c r="V276" s="199"/>
      <c r="W276" s="9"/>
      <c r="X276" s="9"/>
      <c r="Y276" s="9"/>
      <c r="Z276" s="9"/>
    </row>
    <row r="277" ht="22.5" customHeight="1">
      <c r="A277" s="9"/>
      <c r="B277" s="9"/>
      <c r="C277" s="9"/>
      <c r="D277" s="19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  <c r="P277" s="196"/>
      <c r="Q277" s="196"/>
      <c r="R277" s="196"/>
      <c r="S277" s="9"/>
      <c r="T277" s="9"/>
      <c r="U277" s="9"/>
      <c r="V277" s="199"/>
      <c r="W277" s="9"/>
      <c r="X277" s="9"/>
      <c r="Y277" s="9"/>
      <c r="Z277" s="9"/>
    </row>
    <row r="278" ht="22.5" customHeight="1">
      <c r="A278" s="9"/>
      <c r="B278" s="9"/>
      <c r="C278" s="9"/>
      <c r="D278" s="19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  <c r="P278" s="196"/>
      <c r="Q278" s="196"/>
      <c r="R278" s="196"/>
      <c r="S278" s="9"/>
      <c r="T278" s="9"/>
      <c r="U278" s="9"/>
      <c r="V278" s="199"/>
      <c r="W278" s="9"/>
      <c r="X278" s="9"/>
      <c r="Y278" s="9"/>
      <c r="Z278" s="9"/>
    </row>
    <row r="279" ht="22.5" customHeight="1">
      <c r="A279" s="9"/>
      <c r="B279" s="9"/>
      <c r="C279" s="9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9"/>
      <c r="T279" s="9"/>
      <c r="U279" s="9"/>
      <c r="V279" s="199"/>
      <c r="W279" s="9"/>
      <c r="X279" s="9"/>
      <c r="Y279" s="9"/>
      <c r="Z279" s="9"/>
    </row>
    <row r="280" ht="22.5" customHeight="1">
      <c r="A280" s="9"/>
      <c r="B280" s="9"/>
      <c r="C280" s="9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9"/>
      <c r="T280" s="9"/>
      <c r="U280" s="9"/>
      <c r="V280" s="199"/>
      <c r="W280" s="9"/>
      <c r="X280" s="9"/>
      <c r="Y280" s="9"/>
      <c r="Z280" s="9"/>
    </row>
    <row r="281" ht="22.5" customHeight="1">
      <c r="A281" s="9"/>
      <c r="B281" s="9"/>
      <c r="C281" s="9"/>
      <c r="D281" s="19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  <c r="P281" s="196"/>
      <c r="Q281" s="196"/>
      <c r="R281" s="196"/>
      <c r="S281" s="9"/>
      <c r="T281" s="9"/>
      <c r="U281" s="9"/>
      <c r="V281" s="199"/>
      <c r="W281" s="9"/>
      <c r="X281" s="9"/>
      <c r="Y281" s="9"/>
      <c r="Z281" s="9"/>
    </row>
    <row r="282" ht="22.5" customHeight="1">
      <c r="A282" s="9"/>
      <c r="B282" s="9"/>
      <c r="C282" s="9"/>
      <c r="D282" s="19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  <c r="P282" s="196"/>
      <c r="Q282" s="196"/>
      <c r="R282" s="196"/>
      <c r="S282" s="9"/>
      <c r="T282" s="9"/>
      <c r="U282" s="9"/>
      <c r="V282" s="199"/>
      <c r="W282" s="9"/>
      <c r="X282" s="9"/>
      <c r="Y282" s="9"/>
      <c r="Z282" s="9"/>
    </row>
    <row r="283" ht="22.5" customHeight="1">
      <c r="A283" s="9"/>
      <c r="B283" s="9"/>
      <c r="C283" s="9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9"/>
      <c r="T283" s="9"/>
      <c r="U283" s="9"/>
      <c r="V283" s="199"/>
      <c r="W283" s="9"/>
      <c r="X283" s="9"/>
      <c r="Y283" s="9"/>
      <c r="Z283" s="9"/>
    </row>
    <row r="284" ht="22.5" customHeight="1">
      <c r="A284" s="9"/>
      <c r="B284" s="9"/>
      <c r="C284" s="9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9"/>
      <c r="T284" s="9"/>
      <c r="U284" s="9"/>
      <c r="V284" s="199"/>
      <c r="W284" s="9"/>
      <c r="X284" s="9"/>
      <c r="Y284" s="9"/>
      <c r="Z284" s="9"/>
    </row>
    <row r="285" ht="22.5" customHeight="1">
      <c r="A285" s="9"/>
      <c r="B285" s="9"/>
      <c r="C285" s="9"/>
      <c r="D285" s="19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  <c r="P285" s="196"/>
      <c r="Q285" s="196"/>
      <c r="R285" s="196"/>
      <c r="S285" s="9"/>
      <c r="T285" s="9"/>
      <c r="U285" s="9"/>
      <c r="V285" s="199"/>
      <c r="W285" s="9"/>
      <c r="X285" s="9"/>
      <c r="Y285" s="9"/>
      <c r="Z285" s="9"/>
    </row>
    <row r="286" ht="22.5" customHeight="1">
      <c r="A286" s="9"/>
      <c r="B286" s="9"/>
      <c r="C286" s="9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9"/>
      <c r="T286" s="9"/>
      <c r="U286" s="9"/>
      <c r="V286" s="199"/>
      <c r="W286" s="9"/>
      <c r="X286" s="9"/>
      <c r="Y286" s="9"/>
      <c r="Z286" s="9"/>
    </row>
    <row r="287" ht="22.5" customHeight="1">
      <c r="A287" s="9"/>
      <c r="B287" s="9"/>
      <c r="C287" s="9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196"/>
      <c r="Q287" s="196"/>
      <c r="R287" s="196"/>
      <c r="S287" s="9"/>
      <c r="T287" s="9"/>
      <c r="U287" s="9"/>
      <c r="V287" s="199"/>
      <c r="W287" s="9"/>
      <c r="X287" s="9"/>
      <c r="Y287" s="9"/>
      <c r="Z287" s="9"/>
    </row>
    <row r="288" ht="22.5" customHeight="1">
      <c r="A288" s="9"/>
      <c r="B288" s="9"/>
      <c r="C288" s="9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9"/>
      <c r="T288" s="9"/>
      <c r="U288" s="9"/>
      <c r="V288" s="199"/>
      <c r="W288" s="9"/>
      <c r="X288" s="9"/>
      <c r="Y288" s="9"/>
      <c r="Z288" s="9"/>
    </row>
    <row r="289" ht="22.5" customHeight="1">
      <c r="A289" s="9"/>
      <c r="B289" s="9"/>
      <c r="C289" s="9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9"/>
      <c r="T289" s="9"/>
      <c r="U289" s="9"/>
      <c r="V289" s="199"/>
      <c r="W289" s="9"/>
      <c r="X289" s="9"/>
      <c r="Y289" s="9"/>
      <c r="Z289" s="9"/>
    </row>
    <row r="290" ht="22.5" customHeight="1">
      <c r="A290" s="9"/>
      <c r="B290" s="9"/>
      <c r="C290" s="9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9"/>
      <c r="T290" s="9"/>
      <c r="U290" s="9"/>
      <c r="V290" s="199"/>
      <c r="W290" s="9"/>
      <c r="X290" s="9"/>
      <c r="Y290" s="9"/>
      <c r="Z290" s="9"/>
    </row>
    <row r="291" ht="22.5" customHeight="1">
      <c r="A291" s="9"/>
      <c r="B291" s="9"/>
      <c r="C291" s="9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9"/>
      <c r="T291" s="9"/>
      <c r="U291" s="9"/>
      <c r="V291" s="199"/>
      <c r="W291" s="9"/>
      <c r="X291" s="9"/>
      <c r="Y291" s="9"/>
      <c r="Z291" s="9"/>
    </row>
    <row r="292" ht="22.5" customHeight="1">
      <c r="A292" s="9"/>
      <c r="B292" s="9"/>
      <c r="C292" s="9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9"/>
      <c r="T292" s="9"/>
      <c r="U292" s="9"/>
      <c r="V292" s="199"/>
      <c r="W292" s="9"/>
      <c r="X292" s="9"/>
      <c r="Y292" s="9"/>
      <c r="Z292" s="9"/>
    </row>
    <row r="293" ht="22.5" customHeight="1">
      <c r="A293" s="9"/>
      <c r="B293" s="9"/>
      <c r="C293" s="9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9"/>
      <c r="T293" s="9"/>
      <c r="U293" s="9"/>
      <c r="V293" s="199"/>
      <c r="W293" s="9"/>
      <c r="X293" s="9"/>
      <c r="Y293" s="9"/>
      <c r="Z293" s="9"/>
    </row>
    <row r="294" ht="22.5" customHeight="1">
      <c r="A294" s="9"/>
      <c r="B294" s="9"/>
      <c r="C294" s="9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9"/>
      <c r="T294" s="9"/>
      <c r="U294" s="9"/>
      <c r="V294" s="199"/>
      <c r="W294" s="9"/>
      <c r="X294" s="9"/>
      <c r="Y294" s="9"/>
      <c r="Z294" s="9"/>
    </row>
    <row r="295" ht="22.5" customHeight="1">
      <c r="A295" s="9"/>
      <c r="B295" s="9"/>
      <c r="C295" s="9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9"/>
      <c r="T295" s="9"/>
      <c r="U295" s="9"/>
      <c r="V295" s="199"/>
      <c r="W295" s="9"/>
      <c r="X295" s="9"/>
      <c r="Y295" s="9"/>
      <c r="Z295" s="9"/>
    </row>
    <row r="296" ht="22.5" customHeight="1">
      <c r="A296" s="9"/>
      <c r="B296" s="9"/>
      <c r="C296" s="9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  <c r="P296" s="196"/>
      <c r="Q296" s="196"/>
      <c r="R296" s="196"/>
      <c r="S296" s="9"/>
      <c r="T296" s="9"/>
      <c r="U296" s="9"/>
      <c r="V296" s="199"/>
      <c r="W296" s="9"/>
      <c r="X296" s="9"/>
      <c r="Y296" s="9"/>
      <c r="Z296" s="9"/>
    </row>
    <row r="297" ht="22.5" customHeight="1">
      <c r="A297" s="9"/>
      <c r="B297" s="9"/>
      <c r="C297" s="9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9"/>
      <c r="T297" s="9"/>
      <c r="U297" s="9"/>
      <c r="V297" s="199"/>
      <c r="W297" s="9"/>
      <c r="X297" s="9"/>
      <c r="Y297" s="9"/>
      <c r="Z297" s="9"/>
    </row>
    <row r="298" ht="22.5" customHeight="1">
      <c r="A298" s="9"/>
      <c r="B298" s="9"/>
      <c r="C298" s="9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9"/>
      <c r="T298" s="9"/>
      <c r="U298" s="9"/>
      <c r="V298" s="199"/>
      <c r="W298" s="9"/>
      <c r="X298" s="9"/>
      <c r="Y298" s="9"/>
      <c r="Z298" s="9"/>
    </row>
    <row r="299" ht="22.5" customHeight="1">
      <c r="A299" s="9"/>
      <c r="B299" s="9"/>
      <c r="C299" s="9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9"/>
      <c r="T299" s="9"/>
      <c r="U299" s="9"/>
      <c r="V299" s="199"/>
      <c r="W299" s="9"/>
      <c r="X299" s="9"/>
      <c r="Y299" s="9"/>
      <c r="Z299" s="9"/>
    </row>
    <row r="300" ht="22.5" customHeight="1">
      <c r="A300" s="9"/>
      <c r="B300" s="9"/>
      <c r="C300" s="9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9"/>
      <c r="T300" s="9"/>
      <c r="U300" s="9"/>
      <c r="V300" s="199"/>
      <c r="W300" s="9"/>
      <c r="X300" s="9"/>
      <c r="Y300" s="9"/>
      <c r="Z300" s="9"/>
    </row>
    <row r="301" ht="22.5" customHeight="1">
      <c r="A301" s="9"/>
      <c r="B301" s="9"/>
      <c r="C301" s="9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9"/>
      <c r="T301" s="9"/>
      <c r="U301" s="9"/>
      <c r="V301" s="199"/>
      <c r="W301" s="9"/>
      <c r="X301" s="9"/>
      <c r="Y301" s="9"/>
      <c r="Z301" s="9"/>
    </row>
    <row r="302" ht="22.5" customHeight="1">
      <c r="A302" s="9"/>
      <c r="B302" s="9"/>
      <c r="C302" s="9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196"/>
      <c r="S302" s="9"/>
      <c r="T302" s="9"/>
      <c r="U302" s="9"/>
      <c r="V302" s="199"/>
      <c r="W302" s="9"/>
      <c r="X302" s="9"/>
      <c r="Y302" s="9"/>
      <c r="Z302" s="9"/>
    </row>
    <row r="303" ht="22.5" customHeight="1">
      <c r="A303" s="9"/>
      <c r="B303" s="9"/>
      <c r="C303" s="9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9"/>
      <c r="T303" s="9"/>
      <c r="U303" s="9"/>
      <c r="V303" s="199"/>
      <c r="W303" s="9"/>
      <c r="X303" s="9"/>
      <c r="Y303" s="9"/>
      <c r="Z303" s="9"/>
    </row>
    <row r="304" ht="22.5" customHeight="1">
      <c r="A304" s="9"/>
      <c r="B304" s="9"/>
      <c r="C304" s="9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9"/>
      <c r="T304" s="9"/>
      <c r="U304" s="9"/>
      <c r="V304" s="199"/>
      <c r="W304" s="9"/>
      <c r="X304" s="9"/>
      <c r="Y304" s="9"/>
      <c r="Z304" s="9"/>
    </row>
    <row r="305" ht="22.5" customHeight="1">
      <c r="A305" s="9"/>
      <c r="B305" s="9"/>
      <c r="C305" s="9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196"/>
      <c r="S305" s="9"/>
      <c r="T305" s="9"/>
      <c r="U305" s="9"/>
      <c r="V305" s="199"/>
      <c r="W305" s="9"/>
      <c r="X305" s="9"/>
      <c r="Y305" s="9"/>
      <c r="Z305" s="9"/>
    </row>
    <row r="306" ht="22.5" customHeight="1">
      <c r="A306" s="9"/>
      <c r="B306" s="9"/>
      <c r="C306" s="9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9"/>
      <c r="T306" s="9"/>
      <c r="U306" s="9"/>
      <c r="V306" s="199"/>
      <c r="W306" s="9"/>
      <c r="X306" s="9"/>
      <c r="Y306" s="9"/>
      <c r="Z306" s="9"/>
    </row>
    <row r="307" ht="22.5" customHeight="1">
      <c r="A307" s="9"/>
      <c r="B307" s="9"/>
      <c r="C307" s="9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9"/>
      <c r="T307" s="9"/>
      <c r="U307" s="9"/>
      <c r="V307" s="199"/>
      <c r="W307" s="9"/>
      <c r="X307" s="9"/>
      <c r="Y307" s="9"/>
      <c r="Z307" s="9"/>
    </row>
    <row r="308" ht="22.5" customHeight="1">
      <c r="A308" s="9"/>
      <c r="B308" s="9"/>
      <c r="C308" s="9"/>
      <c r="D308" s="19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  <c r="P308" s="196"/>
      <c r="Q308" s="196"/>
      <c r="R308" s="196"/>
      <c r="S308" s="9"/>
      <c r="T308" s="9"/>
      <c r="U308" s="9"/>
      <c r="V308" s="199"/>
      <c r="W308" s="9"/>
      <c r="X308" s="9"/>
      <c r="Y308" s="9"/>
      <c r="Z308" s="9"/>
    </row>
    <row r="309" ht="22.5" customHeight="1">
      <c r="A309" s="9"/>
      <c r="B309" s="9"/>
      <c r="C309" s="9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9"/>
      <c r="T309" s="9"/>
      <c r="U309" s="9"/>
      <c r="V309" s="199"/>
      <c r="W309" s="9"/>
      <c r="X309" s="9"/>
      <c r="Y309" s="9"/>
      <c r="Z309" s="9"/>
    </row>
    <row r="310" ht="22.5" customHeight="1">
      <c r="A310" s="9"/>
      <c r="B310" s="9"/>
      <c r="C310" s="9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196"/>
      <c r="S310" s="9"/>
      <c r="T310" s="9"/>
      <c r="U310" s="9"/>
      <c r="V310" s="199"/>
      <c r="W310" s="9"/>
      <c r="X310" s="9"/>
      <c r="Y310" s="9"/>
      <c r="Z310" s="9"/>
    </row>
    <row r="311" ht="22.5" customHeight="1">
      <c r="A311" s="9"/>
      <c r="B311" s="9"/>
      <c r="C311" s="9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9"/>
      <c r="T311" s="9"/>
      <c r="U311" s="9"/>
      <c r="V311" s="199"/>
      <c r="W311" s="9"/>
      <c r="X311" s="9"/>
      <c r="Y311" s="9"/>
      <c r="Z311" s="9"/>
    </row>
    <row r="312" ht="22.5" customHeight="1">
      <c r="A312" s="9"/>
      <c r="B312" s="9"/>
      <c r="C312" s="9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9"/>
      <c r="T312" s="9"/>
      <c r="U312" s="9"/>
      <c r="V312" s="199"/>
      <c r="W312" s="9"/>
      <c r="X312" s="9"/>
      <c r="Y312" s="9"/>
      <c r="Z312" s="9"/>
    </row>
    <row r="313" ht="22.5" customHeight="1">
      <c r="A313" s="9"/>
      <c r="B313" s="9"/>
      <c r="C313" s="9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9"/>
      <c r="T313" s="9"/>
      <c r="U313" s="9"/>
      <c r="V313" s="199"/>
      <c r="W313" s="9"/>
      <c r="X313" s="9"/>
      <c r="Y313" s="9"/>
      <c r="Z313" s="9"/>
    </row>
    <row r="314" ht="22.5" customHeight="1">
      <c r="A314" s="9"/>
      <c r="B314" s="9"/>
      <c r="C314" s="9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9"/>
      <c r="T314" s="9"/>
      <c r="U314" s="9"/>
      <c r="V314" s="199"/>
      <c r="W314" s="9"/>
      <c r="X314" s="9"/>
      <c r="Y314" s="9"/>
      <c r="Z314" s="9"/>
    </row>
    <row r="315" ht="22.5" customHeight="1">
      <c r="A315" s="9"/>
      <c r="B315" s="9"/>
      <c r="C315" s="9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9"/>
      <c r="T315" s="9"/>
      <c r="U315" s="9"/>
      <c r="V315" s="199"/>
      <c r="W315" s="9"/>
      <c r="X315" s="9"/>
      <c r="Y315" s="9"/>
      <c r="Z315" s="9"/>
    </row>
    <row r="316" ht="22.5" customHeight="1">
      <c r="A316" s="9"/>
      <c r="B316" s="9"/>
      <c r="C316" s="9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9"/>
      <c r="T316" s="9"/>
      <c r="U316" s="9"/>
      <c r="V316" s="199"/>
      <c r="W316" s="9"/>
      <c r="X316" s="9"/>
      <c r="Y316" s="9"/>
      <c r="Z316" s="9"/>
    </row>
    <row r="317" ht="22.5" customHeight="1">
      <c r="A317" s="9"/>
      <c r="B317" s="9"/>
      <c r="C317" s="9"/>
      <c r="D317" s="19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  <c r="P317" s="196"/>
      <c r="Q317" s="196"/>
      <c r="R317" s="196"/>
      <c r="S317" s="9"/>
      <c r="T317" s="9"/>
      <c r="U317" s="9"/>
      <c r="V317" s="199"/>
      <c r="W317" s="9"/>
      <c r="X317" s="9"/>
      <c r="Y317" s="9"/>
      <c r="Z317" s="9"/>
    </row>
    <row r="318" ht="22.5" customHeight="1">
      <c r="A318" s="9"/>
      <c r="B318" s="9"/>
      <c r="C318" s="9"/>
      <c r="D318" s="19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  <c r="P318" s="196"/>
      <c r="Q318" s="196"/>
      <c r="R318" s="196"/>
      <c r="S318" s="9"/>
      <c r="T318" s="9"/>
      <c r="U318" s="9"/>
      <c r="V318" s="199"/>
      <c r="W318" s="9"/>
      <c r="X318" s="9"/>
      <c r="Y318" s="9"/>
      <c r="Z318" s="9"/>
    </row>
    <row r="319" ht="22.5" customHeight="1">
      <c r="A319" s="9"/>
      <c r="B319" s="9"/>
      <c r="C319" s="9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9"/>
      <c r="T319" s="9"/>
      <c r="U319" s="9"/>
      <c r="V319" s="199"/>
      <c r="W319" s="9"/>
      <c r="X319" s="9"/>
      <c r="Y319" s="9"/>
      <c r="Z319" s="9"/>
    </row>
    <row r="320" ht="22.5" customHeight="1">
      <c r="A320" s="9"/>
      <c r="B320" s="9"/>
      <c r="C320" s="9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9"/>
      <c r="T320" s="9"/>
      <c r="U320" s="9"/>
      <c r="V320" s="199"/>
      <c r="W320" s="9"/>
      <c r="X320" s="9"/>
      <c r="Y320" s="9"/>
      <c r="Z320" s="9"/>
    </row>
    <row r="321" ht="22.5" customHeight="1">
      <c r="A321" s="9"/>
      <c r="B321" s="9"/>
      <c r="C321" s="9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9"/>
      <c r="T321" s="9"/>
      <c r="U321" s="9"/>
      <c r="V321" s="199"/>
      <c r="W321" s="9"/>
      <c r="X321" s="9"/>
      <c r="Y321" s="9"/>
      <c r="Z321" s="9"/>
    </row>
    <row r="322" ht="22.5" customHeight="1">
      <c r="A322" s="9"/>
      <c r="B322" s="9"/>
      <c r="C322" s="9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9"/>
      <c r="T322" s="9"/>
      <c r="U322" s="9"/>
      <c r="V322" s="199"/>
      <c r="W322" s="9"/>
      <c r="X322" s="9"/>
      <c r="Y322" s="9"/>
      <c r="Z322" s="9"/>
    </row>
    <row r="323" ht="22.5" customHeight="1">
      <c r="A323" s="9"/>
      <c r="B323" s="9"/>
      <c r="C323" s="9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9"/>
      <c r="T323" s="9"/>
      <c r="U323" s="9"/>
      <c r="V323" s="199"/>
      <c r="W323" s="9"/>
      <c r="X323" s="9"/>
      <c r="Y323" s="9"/>
      <c r="Z323" s="9"/>
    </row>
    <row r="324" ht="22.5" customHeight="1">
      <c r="A324" s="9"/>
      <c r="B324" s="9"/>
      <c r="C324" s="9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9"/>
      <c r="T324" s="9"/>
      <c r="U324" s="9"/>
      <c r="V324" s="199"/>
      <c r="W324" s="9"/>
      <c r="X324" s="9"/>
      <c r="Y324" s="9"/>
      <c r="Z324" s="9"/>
    </row>
    <row r="325" ht="22.5" customHeight="1">
      <c r="A325" s="9"/>
      <c r="B325" s="9"/>
      <c r="C325" s="9"/>
      <c r="D325" s="19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  <c r="P325" s="196"/>
      <c r="Q325" s="196"/>
      <c r="R325" s="196"/>
      <c r="S325" s="9"/>
      <c r="T325" s="9"/>
      <c r="U325" s="9"/>
      <c r="V325" s="199"/>
      <c r="W325" s="9"/>
      <c r="X325" s="9"/>
      <c r="Y325" s="9"/>
      <c r="Z325" s="9"/>
    </row>
    <row r="326" ht="22.5" customHeight="1">
      <c r="A326" s="9"/>
      <c r="B326" s="9"/>
      <c r="C326" s="9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9"/>
      <c r="T326" s="9"/>
      <c r="U326" s="9"/>
      <c r="V326" s="199"/>
      <c r="W326" s="9"/>
      <c r="X326" s="9"/>
      <c r="Y326" s="9"/>
      <c r="Z326" s="9"/>
    </row>
    <row r="327" ht="22.5" customHeight="1">
      <c r="A327" s="9"/>
      <c r="B327" s="9"/>
      <c r="C327" s="9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9"/>
      <c r="T327" s="9"/>
      <c r="U327" s="9"/>
      <c r="V327" s="199"/>
      <c r="W327" s="9"/>
      <c r="X327" s="9"/>
      <c r="Y327" s="9"/>
      <c r="Z327" s="9"/>
    </row>
    <row r="328" ht="22.5" customHeight="1">
      <c r="A328" s="9"/>
      <c r="B328" s="9"/>
      <c r="C328" s="9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9"/>
      <c r="T328" s="9"/>
      <c r="U328" s="9"/>
      <c r="V328" s="199"/>
      <c r="W328" s="9"/>
      <c r="X328" s="9"/>
      <c r="Y328" s="9"/>
      <c r="Z328" s="9"/>
    </row>
    <row r="329" ht="22.5" customHeight="1">
      <c r="A329" s="9"/>
      <c r="B329" s="9"/>
      <c r="C329" s="9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96"/>
      <c r="S329" s="9"/>
      <c r="T329" s="9"/>
      <c r="U329" s="9"/>
      <c r="V329" s="199"/>
      <c r="W329" s="9"/>
      <c r="X329" s="9"/>
      <c r="Y329" s="9"/>
      <c r="Z329" s="9"/>
    </row>
    <row r="330" ht="22.5" customHeight="1">
      <c r="A330" s="9"/>
      <c r="B330" s="9"/>
      <c r="C330" s="9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96"/>
      <c r="S330" s="9"/>
      <c r="T330" s="9"/>
      <c r="U330" s="9"/>
      <c r="V330" s="199"/>
      <c r="W330" s="9"/>
      <c r="X330" s="9"/>
      <c r="Y330" s="9"/>
      <c r="Z330" s="9"/>
    </row>
    <row r="331" ht="22.5" customHeight="1">
      <c r="A331" s="9"/>
      <c r="B331" s="9"/>
      <c r="C331" s="9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9"/>
      <c r="T331" s="9"/>
      <c r="U331" s="9"/>
      <c r="V331" s="199"/>
      <c r="W331" s="9"/>
      <c r="X331" s="9"/>
      <c r="Y331" s="9"/>
      <c r="Z331" s="9"/>
    </row>
    <row r="332" ht="22.5" customHeight="1">
      <c r="A332" s="9"/>
      <c r="B332" s="9"/>
      <c r="C332" s="9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9"/>
      <c r="T332" s="9"/>
      <c r="U332" s="9"/>
      <c r="V332" s="199"/>
      <c r="W332" s="9"/>
      <c r="X332" s="9"/>
      <c r="Y332" s="9"/>
      <c r="Z332" s="9"/>
    </row>
    <row r="333" ht="22.5" customHeight="1">
      <c r="A333" s="9"/>
      <c r="B333" s="9"/>
      <c r="C333" s="9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9"/>
      <c r="T333" s="9"/>
      <c r="U333" s="9"/>
      <c r="V333" s="199"/>
      <c r="W333" s="9"/>
      <c r="X333" s="9"/>
      <c r="Y333" s="9"/>
      <c r="Z333" s="9"/>
    </row>
    <row r="334" ht="22.5" customHeight="1">
      <c r="A334" s="9"/>
      <c r="B334" s="9"/>
      <c r="C334" s="9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9"/>
      <c r="T334" s="9"/>
      <c r="U334" s="9"/>
      <c r="V334" s="199"/>
      <c r="W334" s="9"/>
      <c r="X334" s="9"/>
      <c r="Y334" s="9"/>
      <c r="Z334" s="9"/>
    </row>
    <row r="335" ht="22.5" customHeight="1">
      <c r="A335" s="9"/>
      <c r="B335" s="9"/>
      <c r="C335" s="9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96"/>
      <c r="S335" s="9"/>
      <c r="T335" s="9"/>
      <c r="U335" s="9"/>
      <c r="V335" s="199"/>
      <c r="W335" s="9"/>
      <c r="X335" s="9"/>
      <c r="Y335" s="9"/>
      <c r="Z335" s="9"/>
    </row>
    <row r="336" ht="22.5" customHeight="1">
      <c r="A336" s="9"/>
      <c r="B336" s="9"/>
      <c r="C336" s="9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9"/>
      <c r="T336" s="9"/>
      <c r="U336" s="9"/>
      <c r="V336" s="199"/>
      <c r="W336" s="9"/>
      <c r="X336" s="9"/>
      <c r="Y336" s="9"/>
      <c r="Z336" s="9"/>
    </row>
    <row r="337" ht="22.5" customHeight="1">
      <c r="A337" s="9"/>
      <c r="B337" s="9"/>
      <c r="C337" s="9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9"/>
      <c r="T337" s="9"/>
      <c r="U337" s="9"/>
      <c r="V337" s="199"/>
      <c r="W337" s="9"/>
      <c r="X337" s="9"/>
      <c r="Y337" s="9"/>
      <c r="Z337" s="9"/>
    </row>
    <row r="338" ht="22.5" customHeight="1">
      <c r="A338" s="9"/>
      <c r="B338" s="9"/>
      <c r="C338" s="9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9"/>
      <c r="T338" s="9"/>
      <c r="U338" s="9"/>
      <c r="V338" s="199"/>
      <c r="W338" s="9"/>
      <c r="X338" s="9"/>
      <c r="Y338" s="9"/>
      <c r="Z338" s="9"/>
    </row>
    <row r="339" ht="22.5" customHeight="1">
      <c r="A339" s="9"/>
      <c r="B339" s="9"/>
      <c r="C339" s="9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96"/>
      <c r="S339" s="9"/>
      <c r="T339" s="9"/>
      <c r="U339" s="9"/>
      <c r="V339" s="199"/>
      <c r="W339" s="9"/>
      <c r="X339" s="9"/>
      <c r="Y339" s="9"/>
      <c r="Z339" s="9"/>
    </row>
    <row r="340" ht="22.5" customHeight="1">
      <c r="A340" s="9"/>
      <c r="B340" s="9"/>
      <c r="C340" s="9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9"/>
      <c r="T340" s="9"/>
      <c r="U340" s="9"/>
      <c r="V340" s="199"/>
      <c r="W340" s="9"/>
      <c r="X340" s="9"/>
      <c r="Y340" s="9"/>
      <c r="Z340" s="9"/>
    </row>
    <row r="341" ht="22.5" customHeight="1">
      <c r="A341" s="9"/>
      <c r="B341" s="9"/>
      <c r="C341" s="9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96"/>
      <c r="S341" s="9"/>
      <c r="T341" s="9"/>
      <c r="U341" s="9"/>
      <c r="V341" s="199"/>
      <c r="W341" s="9"/>
      <c r="X341" s="9"/>
      <c r="Y341" s="9"/>
      <c r="Z341" s="9"/>
    </row>
    <row r="342" ht="22.5" customHeight="1">
      <c r="A342" s="9"/>
      <c r="B342" s="9"/>
      <c r="C342" s="9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9"/>
      <c r="T342" s="9"/>
      <c r="U342" s="9"/>
      <c r="V342" s="199"/>
      <c r="W342" s="9"/>
      <c r="X342" s="9"/>
      <c r="Y342" s="9"/>
      <c r="Z342" s="9"/>
    </row>
    <row r="343" ht="22.5" customHeight="1">
      <c r="A343" s="9"/>
      <c r="B343" s="9"/>
      <c r="C343" s="9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96"/>
      <c r="S343" s="9"/>
      <c r="T343" s="9"/>
      <c r="U343" s="9"/>
      <c r="V343" s="199"/>
      <c r="W343" s="9"/>
      <c r="X343" s="9"/>
      <c r="Y343" s="9"/>
      <c r="Z343" s="9"/>
    </row>
    <row r="344" ht="22.5" customHeight="1">
      <c r="A344" s="9"/>
      <c r="B344" s="9"/>
      <c r="C344" s="9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9"/>
      <c r="T344" s="9"/>
      <c r="U344" s="9"/>
      <c r="V344" s="199"/>
      <c r="W344" s="9"/>
      <c r="X344" s="9"/>
      <c r="Y344" s="9"/>
      <c r="Z344" s="9"/>
    </row>
    <row r="345" ht="22.5" customHeight="1">
      <c r="A345" s="9"/>
      <c r="B345" s="9"/>
      <c r="C345" s="9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9"/>
      <c r="T345" s="9"/>
      <c r="U345" s="9"/>
      <c r="V345" s="199"/>
      <c r="W345" s="9"/>
      <c r="X345" s="9"/>
      <c r="Y345" s="9"/>
      <c r="Z345" s="9"/>
    </row>
    <row r="346" ht="22.5" customHeight="1">
      <c r="A346" s="9"/>
      <c r="B346" s="9"/>
      <c r="C346" s="9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9"/>
      <c r="T346" s="9"/>
      <c r="U346" s="9"/>
      <c r="V346" s="199"/>
      <c r="W346" s="9"/>
      <c r="X346" s="9"/>
      <c r="Y346" s="9"/>
      <c r="Z346" s="9"/>
    </row>
    <row r="347" ht="22.5" customHeight="1">
      <c r="A347" s="9"/>
      <c r="B347" s="9"/>
      <c r="C347" s="9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96"/>
      <c r="S347" s="9"/>
      <c r="T347" s="9"/>
      <c r="U347" s="9"/>
      <c r="V347" s="199"/>
      <c r="W347" s="9"/>
      <c r="X347" s="9"/>
      <c r="Y347" s="9"/>
      <c r="Z347" s="9"/>
    </row>
    <row r="348" ht="22.5" customHeight="1">
      <c r="A348" s="9"/>
      <c r="B348" s="9"/>
      <c r="C348" s="9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9"/>
      <c r="T348" s="9"/>
      <c r="U348" s="9"/>
      <c r="V348" s="199"/>
      <c r="W348" s="9"/>
      <c r="X348" s="9"/>
      <c r="Y348" s="9"/>
      <c r="Z348" s="9"/>
    </row>
    <row r="349" ht="22.5" customHeight="1">
      <c r="A349" s="9"/>
      <c r="B349" s="9"/>
      <c r="C349" s="9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96"/>
      <c r="S349" s="9"/>
      <c r="T349" s="9"/>
      <c r="U349" s="9"/>
      <c r="V349" s="199"/>
      <c r="W349" s="9"/>
      <c r="X349" s="9"/>
      <c r="Y349" s="9"/>
      <c r="Z349" s="9"/>
    </row>
    <row r="350" ht="22.5" customHeight="1">
      <c r="A350" s="9"/>
      <c r="B350" s="9"/>
      <c r="C350" s="9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96"/>
      <c r="S350" s="9"/>
      <c r="T350" s="9"/>
      <c r="U350" s="9"/>
      <c r="V350" s="199"/>
      <c r="W350" s="9"/>
      <c r="X350" s="9"/>
      <c r="Y350" s="9"/>
      <c r="Z350" s="9"/>
    </row>
    <row r="351" ht="22.5" customHeight="1">
      <c r="A351" s="9"/>
      <c r="B351" s="9"/>
      <c r="C351" s="9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9"/>
      <c r="T351" s="9"/>
      <c r="U351" s="9"/>
      <c r="V351" s="199"/>
      <c r="W351" s="9"/>
      <c r="X351" s="9"/>
      <c r="Y351" s="9"/>
      <c r="Z351" s="9"/>
    </row>
    <row r="352" ht="22.5" customHeight="1">
      <c r="A352" s="9"/>
      <c r="B352" s="9"/>
      <c r="C352" s="9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9"/>
      <c r="T352" s="9"/>
      <c r="U352" s="9"/>
      <c r="V352" s="199"/>
      <c r="W352" s="9"/>
      <c r="X352" s="9"/>
      <c r="Y352" s="9"/>
      <c r="Z352" s="9"/>
    </row>
    <row r="353" ht="22.5" customHeight="1">
      <c r="A353" s="9"/>
      <c r="B353" s="9"/>
      <c r="C353" s="9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9"/>
      <c r="T353" s="9"/>
      <c r="U353" s="9"/>
      <c r="V353" s="199"/>
      <c r="W353" s="9"/>
      <c r="X353" s="9"/>
      <c r="Y353" s="9"/>
      <c r="Z353" s="9"/>
    </row>
    <row r="354" ht="22.5" customHeight="1">
      <c r="A354" s="9"/>
      <c r="B354" s="9"/>
      <c r="C354" s="9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9"/>
      <c r="T354" s="9"/>
      <c r="U354" s="9"/>
      <c r="V354" s="199"/>
      <c r="W354" s="9"/>
      <c r="X354" s="9"/>
      <c r="Y354" s="9"/>
      <c r="Z354" s="9"/>
    </row>
    <row r="355" ht="22.5" customHeight="1">
      <c r="A355" s="9"/>
      <c r="B355" s="9"/>
      <c r="C355" s="9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96"/>
      <c r="S355" s="9"/>
      <c r="T355" s="9"/>
      <c r="U355" s="9"/>
      <c r="V355" s="199"/>
      <c r="W355" s="9"/>
      <c r="X355" s="9"/>
      <c r="Y355" s="9"/>
      <c r="Z355" s="9"/>
    </row>
    <row r="356" ht="22.5" customHeight="1">
      <c r="A356" s="9"/>
      <c r="B356" s="9"/>
      <c r="C356" s="9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96"/>
      <c r="S356" s="9"/>
      <c r="T356" s="9"/>
      <c r="U356" s="9"/>
      <c r="V356" s="199"/>
      <c r="W356" s="9"/>
      <c r="X356" s="9"/>
      <c r="Y356" s="9"/>
      <c r="Z356" s="9"/>
    </row>
    <row r="357" ht="22.5" customHeight="1">
      <c r="A357" s="9"/>
      <c r="B357" s="9"/>
      <c r="C357" s="9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9"/>
      <c r="T357" s="9"/>
      <c r="U357" s="9"/>
      <c r="V357" s="199"/>
      <c r="W357" s="9"/>
      <c r="X357" s="9"/>
      <c r="Y357" s="9"/>
      <c r="Z357" s="9"/>
    </row>
    <row r="358" ht="22.5" customHeight="1">
      <c r="A358" s="9"/>
      <c r="B358" s="9"/>
      <c r="C358" s="9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9"/>
      <c r="T358" s="9"/>
      <c r="U358" s="9"/>
      <c r="V358" s="199"/>
      <c r="W358" s="9"/>
      <c r="X358" s="9"/>
      <c r="Y358" s="9"/>
      <c r="Z358" s="9"/>
    </row>
    <row r="359" ht="22.5" customHeight="1">
      <c r="A359" s="9"/>
      <c r="B359" s="9"/>
      <c r="C359" s="9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9"/>
      <c r="T359" s="9"/>
      <c r="U359" s="9"/>
      <c r="V359" s="199"/>
      <c r="W359" s="9"/>
      <c r="X359" s="9"/>
      <c r="Y359" s="9"/>
      <c r="Z359" s="9"/>
    </row>
    <row r="360" ht="22.5" customHeight="1">
      <c r="A360" s="9"/>
      <c r="B360" s="9"/>
      <c r="C360" s="9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96"/>
      <c r="S360" s="9"/>
      <c r="T360" s="9"/>
      <c r="U360" s="9"/>
      <c r="V360" s="199"/>
      <c r="W360" s="9"/>
      <c r="X360" s="9"/>
      <c r="Y360" s="9"/>
      <c r="Z360" s="9"/>
    </row>
    <row r="361" ht="22.5" customHeight="1">
      <c r="A361" s="9"/>
      <c r="B361" s="9"/>
      <c r="C361" s="9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9"/>
      <c r="T361" s="9"/>
      <c r="U361" s="9"/>
      <c r="V361" s="199"/>
      <c r="W361" s="9"/>
      <c r="X361" s="9"/>
      <c r="Y361" s="9"/>
      <c r="Z361" s="9"/>
    </row>
    <row r="362" ht="22.5" customHeight="1">
      <c r="A362" s="9"/>
      <c r="B362" s="9"/>
      <c r="C362" s="9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96"/>
      <c r="S362" s="9"/>
      <c r="T362" s="9"/>
      <c r="U362" s="9"/>
      <c r="V362" s="199"/>
      <c r="W362" s="9"/>
      <c r="X362" s="9"/>
      <c r="Y362" s="9"/>
      <c r="Z362" s="9"/>
    </row>
    <row r="363" ht="22.5" customHeight="1">
      <c r="A363" s="9"/>
      <c r="B363" s="9"/>
      <c r="C363" s="9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96"/>
      <c r="S363" s="9"/>
      <c r="T363" s="9"/>
      <c r="U363" s="9"/>
      <c r="V363" s="199"/>
      <c r="W363" s="9"/>
      <c r="X363" s="9"/>
      <c r="Y363" s="9"/>
      <c r="Z363" s="9"/>
    </row>
    <row r="364" ht="22.5" customHeight="1">
      <c r="A364" s="9"/>
      <c r="B364" s="9"/>
      <c r="C364" s="9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9"/>
      <c r="T364" s="9"/>
      <c r="U364" s="9"/>
      <c r="V364" s="199"/>
      <c r="W364" s="9"/>
      <c r="X364" s="9"/>
      <c r="Y364" s="9"/>
      <c r="Z364" s="9"/>
    </row>
    <row r="365" ht="22.5" customHeight="1">
      <c r="A365" s="9"/>
      <c r="B365" s="9"/>
      <c r="C365" s="9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9"/>
      <c r="T365" s="9"/>
      <c r="U365" s="9"/>
      <c r="V365" s="199"/>
      <c r="W365" s="9"/>
      <c r="X365" s="9"/>
      <c r="Y365" s="9"/>
      <c r="Z365" s="9"/>
    </row>
    <row r="366" ht="22.5" customHeight="1">
      <c r="A366" s="9"/>
      <c r="B366" s="9"/>
      <c r="C366" s="9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9"/>
      <c r="T366" s="9"/>
      <c r="U366" s="9"/>
      <c r="V366" s="199"/>
      <c r="W366" s="9"/>
      <c r="X366" s="9"/>
      <c r="Y366" s="9"/>
      <c r="Z366" s="9"/>
    </row>
    <row r="367" ht="22.5" customHeight="1">
      <c r="A367" s="9"/>
      <c r="B367" s="9"/>
      <c r="C367" s="9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9"/>
      <c r="T367" s="9"/>
      <c r="U367" s="9"/>
      <c r="V367" s="199"/>
      <c r="W367" s="9"/>
      <c r="X367" s="9"/>
      <c r="Y367" s="9"/>
      <c r="Z367" s="9"/>
    </row>
    <row r="368" ht="22.5" customHeight="1">
      <c r="A368" s="9"/>
      <c r="B368" s="9"/>
      <c r="C368" s="9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9"/>
      <c r="T368" s="9"/>
      <c r="U368" s="9"/>
      <c r="V368" s="199"/>
      <c r="W368" s="9"/>
      <c r="X368" s="9"/>
      <c r="Y368" s="9"/>
      <c r="Z368" s="9"/>
    </row>
    <row r="369" ht="22.5" customHeight="1">
      <c r="A369" s="9"/>
      <c r="B369" s="9"/>
      <c r="C369" s="9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9"/>
      <c r="T369" s="9"/>
      <c r="U369" s="9"/>
      <c r="V369" s="199"/>
      <c r="W369" s="9"/>
      <c r="X369" s="9"/>
      <c r="Y369" s="9"/>
      <c r="Z369" s="9"/>
    </row>
    <row r="370" ht="22.5" customHeight="1">
      <c r="A370" s="9"/>
      <c r="B370" s="9"/>
      <c r="C370" s="9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9"/>
      <c r="T370" s="9"/>
      <c r="U370" s="9"/>
      <c r="V370" s="199"/>
      <c r="W370" s="9"/>
      <c r="X370" s="9"/>
      <c r="Y370" s="9"/>
      <c r="Z370" s="9"/>
    </row>
    <row r="371" ht="22.5" customHeight="1">
      <c r="A371" s="9"/>
      <c r="B371" s="9"/>
      <c r="C371" s="9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9"/>
      <c r="T371" s="9"/>
      <c r="U371" s="9"/>
      <c r="V371" s="199"/>
      <c r="W371" s="9"/>
      <c r="X371" s="9"/>
      <c r="Y371" s="9"/>
      <c r="Z371" s="9"/>
    </row>
    <row r="372" ht="22.5" customHeight="1">
      <c r="A372" s="9"/>
      <c r="B372" s="9"/>
      <c r="C372" s="9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9"/>
      <c r="T372" s="9"/>
      <c r="U372" s="9"/>
      <c r="V372" s="199"/>
      <c r="W372" s="9"/>
      <c r="X372" s="9"/>
      <c r="Y372" s="9"/>
      <c r="Z372" s="9"/>
    </row>
    <row r="373" ht="22.5" customHeight="1">
      <c r="A373" s="9"/>
      <c r="B373" s="9"/>
      <c r="C373" s="9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96"/>
      <c r="S373" s="9"/>
      <c r="T373" s="9"/>
      <c r="U373" s="9"/>
      <c r="V373" s="199"/>
      <c r="W373" s="9"/>
      <c r="X373" s="9"/>
      <c r="Y373" s="9"/>
      <c r="Z373" s="9"/>
    </row>
    <row r="374" ht="22.5" customHeight="1">
      <c r="A374" s="9"/>
      <c r="B374" s="9"/>
      <c r="C374" s="9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96"/>
      <c r="S374" s="9"/>
      <c r="T374" s="9"/>
      <c r="U374" s="9"/>
      <c r="V374" s="199"/>
      <c r="W374" s="9"/>
      <c r="X374" s="9"/>
      <c r="Y374" s="9"/>
      <c r="Z374" s="9"/>
    </row>
    <row r="375" ht="22.5" customHeight="1">
      <c r="A375" s="9"/>
      <c r="B375" s="9"/>
      <c r="C375" s="9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9"/>
      <c r="T375" s="9"/>
      <c r="U375" s="9"/>
      <c r="V375" s="199"/>
      <c r="W375" s="9"/>
      <c r="X375" s="9"/>
      <c r="Y375" s="9"/>
      <c r="Z375" s="9"/>
    </row>
    <row r="376" ht="22.5" customHeight="1">
      <c r="A376" s="9"/>
      <c r="B376" s="9"/>
      <c r="C376" s="9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9"/>
      <c r="T376" s="9"/>
      <c r="U376" s="9"/>
      <c r="V376" s="199"/>
      <c r="W376" s="9"/>
      <c r="X376" s="9"/>
      <c r="Y376" s="9"/>
      <c r="Z376" s="9"/>
    </row>
    <row r="377" ht="22.5" customHeight="1">
      <c r="A377" s="9"/>
      <c r="B377" s="9"/>
      <c r="C377" s="9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96"/>
      <c r="S377" s="9"/>
      <c r="T377" s="9"/>
      <c r="U377" s="9"/>
      <c r="V377" s="199"/>
      <c r="W377" s="9"/>
      <c r="X377" s="9"/>
      <c r="Y377" s="9"/>
      <c r="Z377" s="9"/>
    </row>
    <row r="378" ht="22.5" customHeight="1">
      <c r="A378" s="9"/>
      <c r="B378" s="9"/>
      <c r="C378" s="9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96"/>
      <c r="S378" s="9"/>
      <c r="T378" s="9"/>
      <c r="U378" s="9"/>
      <c r="V378" s="199"/>
      <c r="W378" s="9"/>
      <c r="X378" s="9"/>
      <c r="Y378" s="9"/>
      <c r="Z378" s="9"/>
    </row>
    <row r="379" ht="22.5" customHeight="1">
      <c r="A379" s="9"/>
      <c r="B379" s="9"/>
      <c r="C379" s="9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9"/>
      <c r="T379" s="9"/>
      <c r="U379" s="9"/>
      <c r="V379" s="199"/>
      <c r="W379" s="9"/>
      <c r="X379" s="9"/>
      <c r="Y379" s="9"/>
      <c r="Z379" s="9"/>
    </row>
    <row r="380" ht="22.5" customHeight="1">
      <c r="A380" s="9"/>
      <c r="B380" s="9"/>
      <c r="C380" s="9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9"/>
      <c r="T380" s="9"/>
      <c r="U380" s="9"/>
      <c r="V380" s="199"/>
      <c r="W380" s="9"/>
      <c r="X380" s="9"/>
      <c r="Y380" s="9"/>
      <c r="Z380" s="9"/>
    </row>
    <row r="381" ht="22.5" customHeight="1">
      <c r="A381" s="9"/>
      <c r="B381" s="9"/>
      <c r="C381" s="9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9"/>
      <c r="T381" s="9"/>
      <c r="U381" s="9"/>
      <c r="V381" s="199"/>
      <c r="W381" s="9"/>
      <c r="X381" s="9"/>
      <c r="Y381" s="9"/>
      <c r="Z381" s="9"/>
    </row>
    <row r="382" ht="22.5" customHeight="1">
      <c r="A382" s="9"/>
      <c r="B382" s="9"/>
      <c r="C382" s="9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9"/>
      <c r="T382" s="9"/>
      <c r="U382" s="9"/>
      <c r="V382" s="199"/>
      <c r="W382" s="9"/>
      <c r="X382" s="9"/>
      <c r="Y382" s="9"/>
      <c r="Z382" s="9"/>
    </row>
    <row r="383" ht="22.5" customHeight="1">
      <c r="A383" s="9"/>
      <c r="B383" s="9"/>
      <c r="C383" s="9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9"/>
      <c r="T383" s="9"/>
      <c r="U383" s="9"/>
      <c r="V383" s="199"/>
      <c r="W383" s="9"/>
      <c r="X383" s="9"/>
      <c r="Y383" s="9"/>
      <c r="Z383" s="9"/>
    </row>
    <row r="384" ht="22.5" customHeight="1">
      <c r="A384" s="9"/>
      <c r="B384" s="9"/>
      <c r="C384" s="9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9"/>
      <c r="T384" s="9"/>
      <c r="U384" s="9"/>
      <c r="V384" s="199"/>
      <c r="W384" s="9"/>
      <c r="X384" s="9"/>
      <c r="Y384" s="9"/>
      <c r="Z384" s="9"/>
    </row>
    <row r="385" ht="22.5" customHeight="1">
      <c r="A385" s="9"/>
      <c r="B385" s="9"/>
      <c r="C385" s="9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9"/>
      <c r="T385" s="9"/>
      <c r="U385" s="9"/>
      <c r="V385" s="199"/>
      <c r="W385" s="9"/>
      <c r="X385" s="9"/>
      <c r="Y385" s="9"/>
      <c r="Z385" s="9"/>
    </row>
    <row r="386" ht="22.5" customHeight="1">
      <c r="A386" s="9"/>
      <c r="B386" s="9"/>
      <c r="C386" s="9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9"/>
      <c r="T386" s="9"/>
      <c r="U386" s="9"/>
      <c r="V386" s="199"/>
      <c r="W386" s="9"/>
      <c r="X386" s="9"/>
      <c r="Y386" s="9"/>
      <c r="Z386" s="9"/>
    </row>
    <row r="387" ht="22.5" customHeight="1">
      <c r="A387" s="9"/>
      <c r="B387" s="9"/>
      <c r="C387" s="9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9"/>
      <c r="T387" s="9"/>
      <c r="U387" s="9"/>
      <c r="V387" s="199"/>
      <c r="W387" s="9"/>
      <c r="X387" s="9"/>
      <c r="Y387" s="9"/>
      <c r="Z387" s="9"/>
    </row>
    <row r="388" ht="22.5" customHeight="1">
      <c r="A388" s="9"/>
      <c r="B388" s="9"/>
      <c r="C388" s="9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9"/>
      <c r="T388" s="9"/>
      <c r="U388" s="9"/>
      <c r="V388" s="199"/>
      <c r="W388" s="9"/>
      <c r="X388" s="9"/>
      <c r="Y388" s="9"/>
      <c r="Z388" s="9"/>
    </row>
    <row r="389" ht="22.5" customHeight="1">
      <c r="A389" s="9"/>
      <c r="B389" s="9"/>
      <c r="C389" s="9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9"/>
      <c r="T389" s="9"/>
      <c r="U389" s="9"/>
      <c r="V389" s="199"/>
      <c r="W389" s="9"/>
      <c r="X389" s="9"/>
      <c r="Y389" s="9"/>
      <c r="Z389" s="9"/>
    </row>
    <row r="390" ht="22.5" customHeight="1">
      <c r="A390" s="9"/>
      <c r="B390" s="9"/>
      <c r="C390" s="9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9"/>
      <c r="T390" s="9"/>
      <c r="U390" s="9"/>
      <c r="V390" s="199"/>
      <c r="W390" s="9"/>
      <c r="X390" s="9"/>
      <c r="Y390" s="9"/>
      <c r="Z390" s="9"/>
    </row>
    <row r="391" ht="22.5" customHeight="1">
      <c r="A391" s="9"/>
      <c r="B391" s="9"/>
      <c r="C391" s="9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9"/>
      <c r="T391" s="9"/>
      <c r="U391" s="9"/>
      <c r="V391" s="199"/>
      <c r="W391" s="9"/>
      <c r="X391" s="9"/>
      <c r="Y391" s="9"/>
      <c r="Z391" s="9"/>
    </row>
    <row r="392" ht="22.5" customHeight="1">
      <c r="A392" s="9"/>
      <c r="B392" s="9"/>
      <c r="C392" s="9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96"/>
      <c r="S392" s="9"/>
      <c r="T392" s="9"/>
      <c r="U392" s="9"/>
      <c r="V392" s="199"/>
      <c r="W392" s="9"/>
      <c r="X392" s="9"/>
      <c r="Y392" s="9"/>
      <c r="Z392" s="9"/>
    </row>
    <row r="393" ht="22.5" customHeight="1">
      <c r="A393" s="9"/>
      <c r="B393" s="9"/>
      <c r="C393" s="9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96"/>
      <c r="S393" s="9"/>
      <c r="T393" s="9"/>
      <c r="U393" s="9"/>
      <c r="V393" s="199"/>
      <c r="W393" s="9"/>
      <c r="X393" s="9"/>
      <c r="Y393" s="9"/>
      <c r="Z393" s="9"/>
    </row>
    <row r="394" ht="22.5" customHeight="1">
      <c r="A394" s="9"/>
      <c r="B394" s="9"/>
      <c r="C394" s="9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9"/>
      <c r="T394" s="9"/>
      <c r="U394" s="9"/>
      <c r="V394" s="199"/>
      <c r="W394" s="9"/>
      <c r="X394" s="9"/>
      <c r="Y394" s="9"/>
      <c r="Z394" s="9"/>
    </row>
    <row r="395" ht="22.5" customHeight="1">
      <c r="A395" s="9"/>
      <c r="B395" s="9"/>
      <c r="C395" s="9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9"/>
      <c r="T395" s="9"/>
      <c r="U395" s="9"/>
      <c r="V395" s="199"/>
      <c r="W395" s="9"/>
      <c r="X395" s="9"/>
      <c r="Y395" s="9"/>
      <c r="Z395" s="9"/>
    </row>
    <row r="396" ht="22.5" customHeight="1">
      <c r="A396" s="9"/>
      <c r="B396" s="9"/>
      <c r="C396" s="9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9"/>
      <c r="T396" s="9"/>
      <c r="U396" s="9"/>
      <c r="V396" s="199"/>
      <c r="W396" s="9"/>
      <c r="X396" s="9"/>
      <c r="Y396" s="9"/>
      <c r="Z396" s="9"/>
    </row>
    <row r="397" ht="22.5" customHeight="1">
      <c r="A397" s="9"/>
      <c r="B397" s="9"/>
      <c r="C397" s="9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9"/>
      <c r="T397" s="9"/>
      <c r="U397" s="9"/>
      <c r="V397" s="199"/>
      <c r="W397" s="9"/>
      <c r="X397" s="9"/>
      <c r="Y397" s="9"/>
      <c r="Z397" s="9"/>
    </row>
    <row r="398" ht="22.5" customHeight="1">
      <c r="A398" s="9"/>
      <c r="B398" s="9"/>
      <c r="C398" s="9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9"/>
      <c r="T398" s="9"/>
      <c r="U398" s="9"/>
      <c r="V398" s="199"/>
      <c r="W398" s="9"/>
      <c r="X398" s="9"/>
      <c r="Y398" s="9"/>
      <c r="Z398" s="9"/>
    </row>
    <row r="399" ht="22.5" customHeight="1">
      <c r="A399" s="9"/>
      <c r="B399" s="9"/>
      <c r="C399" s="9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9"/>
      <c r="T399" s="9"/>
      <c r="U399" s="9"/>
      <c r="V399" s="199"/>
      <c r="W399" s="9"/>
      <c r="X399" s="9"/>
      <c r="Y399" s="9"/>
      <c r="Z399" s="9"/>
    </row>
    <row r="400" ht="22.5" customHeight="1">
      <c r="A400" s="9"/>
      <c r="B400" s="9"/>
      <c r="C400" s="9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9"/>
      <c r="T400" s="9"/>
      <c r="U400" s="9"/>
      <c r="V400" s="199"/>
      <c r="W400" s="9"/>
      <c r="X400" s="9"/>
      <c r="Y400" s="9"/>
      <c r="Z400" s="9"/>
    </row>
    <row r="401" ht="22.5" customHeight="1">
      <c r="A401" s="9"/>
      <c r="B401" s="9"/>
      <c r="C401" s="9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9"/>
      <c r="T401" s="9"/>
      <c r="U401" s="9"/>
      <c r="V401" s="199"/>
      <c r="W401" s="9"/>
      <c r="X401" s="9"/>
      <c r="Y401" s="9"/>
      <c r="Z401" s="9"/>
    </row>
    <row r="402" ht="22.5" customHeight="1">
      <c r="A402" s="9"/>
      <c r="B402" s="9"/>
      <c r="C402" s="9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9"/>
      <c r="T402" s="9"/>
      <c r="U402" s="9"/>
      <c r="V402" s="199"/>
      <c r="W402" s="9"/>
      <c r="X402" s="9"/>
      <c r="Y402" s="9"/>
      <c r="Z402" s="9"/>
    </row>
    <row r="403" ht="22.5" customHeight="1">
      <c r="A403" s="9"/>
      <c r="B403" s="9"/>
      <c r="C403" s="9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9"/>
      <c r="T403" s="9"/>
      <c r="U403" s="9"/>
      <c r="V403" s="199"/>
      <c r="W403" s="9"/>
      <c r="X403" s="9"/>
      <c r="Y403" s="9"/>
      <c r="Z403" s="9"/>
    </row>
    <row r="404" ht="22.5" customHeight="1">
      <c r="A404" s="9"/>
      <c r="B404" s="9"/>
      <c r="C404" s="9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9"/>
      <c r="T404" s="9"/>
      <c r="U404" s="9"/>
      <c r="V404" s="199"/>
      <c r="W404" s="9"/>
      <c r="X404" s="9"/>
      <c r="Y404" s="9"/>
      <c r="Z404" s="9"/>
    </row>
    <row r="405" ht="22.5" customHeight="1">
      <c r="A405" s="9"/>
      <c r="B405" s="9"/>
      <c r="C405" s="9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9"/>
      <c r="T405" s="9"/>
      <c r="U405" s="9"/>
      <c r="V405" s="199"/>
      <c r="W405" s="9"/>
      <c r="X405" s="9"/>
      <c r="Y405" s="9"/>
      <c r="Z405" s="9"/>
    </row>
    <row r="406" ht="22.5" customHeight="1">
      <c r="A406" s="9"/>
      <c r="B406" s="9"/>
      <c r="C406" s="9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9"/>
      <c r="T406" s="9"/>
      <c r="U406" s="9"/>
      <c r="V406" s="199"/>
      <c r="W406" s="9"/>
      <c r="X406" s="9"/>
      <c r="Y406" s="9"/>
      <c r="Z406" s="9"/>
    </row>
    <row r="407" ht="22.5" customHeight="1">
      <c r="A407" s="9"/>
      <c r="B407" s="9"/>
      <c r="C407" s="9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9"/>
      <c r="T407" s="9"/>
      <c r="U407" s="9"/>
      <c r="V407" s="199"/>
      <c r="W407" s="9"/>
      <c r="X407" s="9"/>
      <c r="Y407" s="9"/>
      <c r="Z407" s="9"/>
    </row>
    <row r="408" ht="22.5" customHeight="1">
      <c r="A408" s="9"/>
      <c r="B408" s="9"/>
      <c r="C408" s="9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9"/>
      <c r="T408" s="9"/>
      <c r="U408" s="9"/>
      <c r="V408" s="199"/>
      <c r="W408" s="9"/>
      <c r="X408" s="9"/>
      <c r="Y408" s="9"/>
      <c r="Z408" s="9"/>
    </row>
    <row r="409" ht="22.5" customHeight="1">
      <c r="A409" s="9"/>
      <c r="B409" s="9"/>
      <c r="C409" s="9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9"/>
      <c r="T409" s="9"/>
      <c r="U409" s="9"/>
      <c r="V409" s="199"/>
      <c r="W409" s="9"/>
      <c r="X409" s="9"/>
      <c r="Y409" s="9"/>
      <c r="Z409" s="9"/>
    </row>
    <row r="410" ht="22.5" customHeight="1">
      <c r="A410" s="9"/>
      <c r="B410" s="9"/>
      <c r="C410" s="9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9"/>
      <c r="T410" s="9"/>
      <c r="U410" s="9"/>
      <c r="V410" s="199"/>
      <c r="W410" s="9"/>
      <c r="X410" s="9"/>
      <c r="Y410" s="9"/>
      <c r="Z410" s="9"/>
    </row>
    <row r="411" ht="22.5" customHeight="1">
      <c r="A411" s="9"/>
      <c r="B411" s="9"/>
      <c r="C411" s="9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9"/>
      <c r="T411" s="9"/>
      <c r="U411" s="9"/>
      <c r="V411" s="199"/>
      <c r="W411" s="9"/>
      <c r="X411" s="9"/>
      <c r="Y411" s="9"/>
      <c r="Z411" s="9"/>
    </row>
    <row r="412" ht="22.5" customHeight="1">
      <c r="A412" s="9"/>
      <c r="B412" s="9"/>
      <c r="C412" s="9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9"/>
      <c r="T412" s="9"/>
      <c r="U412" s="9"/>
      <c r="V412" s="199"/>
      <c r="W412" s="9"/>
      <c r="X412" s="9"/>
      <c r="Y412" s="9"/>
      <c r="Z412" s="9"/>
    </row>
    <row r="413" ht="22.5" customHeight="1">
      <c r="A413" s="9"/>
      <c r="B413" s="9"/>
      <c r="C413" s="9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9"/>
      <c r="T413" s="9"/>
      <c r="U413" s="9"/>
      <c r="V413" s="199"/>
      <c r="W413" s="9"/>
      <c r="X413" s="9"/>
      <c r="Y413" s="9"/>
      <c r="Z413" s="9"/>
    </row>
    <row r="414" ht="22.5" customHeight="1">
      <c r="A414" s="9"/>
      <c r="B414" s="9"/>
      <c r="C414" s="9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9"/>
      <c r="T414" s="9"/>
      <c r="U414" s="9"/>
      <c r="V414" s="199"/>
      <c r="W414" s="9"/>
      <c r="X414" s="9"/>
      <c r="Y414" s="9"/>
      <c r="Z414" s="9"/>
    </row>
    <row r="415" ht="22.5" customHeight="1">
      <c r="A415" s="9"/>
      <c r="B415" s="9"/>
      <c r="C415" s="9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9"/>
      <c r="T415" s="9"/>
      <c r="U415" s="9"/>
      <c r="V415" s="199"/>
      <c r="W415" s="9"/>
      <c r="X415" s="9"/>
      <c r="Y415" s="9"/>
      <c r="Z415" s="9"/>
    </row>
    <row r="416" ht="22.5" customHeight="1">
      <c r="A416" s="9"/>
      <c r="B416" s="9"/>
      <c r="C416" s="9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9"/>
      <c r="T416" s="9"/>
      <c r="U416" s="9"/>
      <c r="V416" s="199"/>
      <c r="W416" s="9"/>
      <c r="X416" s="9"/>
      <c r="Y416" s="9"/>
      <c r="Z416" s="9"/>
    </row>
    <row r="417" ht="22.5" customHeight="1">
      <c r="A417" s="9"/>
      <c r="B417" s="9"/>
      <c r="C417" s="9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9"/>
      <c r="T417" s="9"/>
      <c r="U417" s="9"/>
      <c r="V417" s="199"/>
      <c r="W417" s="9"/>
      <c r="X417" s="9"/>
      <c r="Y417" s="9"/>
      <c r="Z417" s="9"/>
    </row>
    <row r="418" ht="22.5" customHeight="1">
      <c r="A418" s="9"/>
      <c r="B418" s="9"/>
      <c r="C418" s="9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9"/>
      <c r="T418" s="9"/>
      <c r="U418" s="9"/>
      <c r="V418" s="199"/>
      <c r="W418" s="9"/>
      <c r="X418" s="9"/>
      <c r="Y418" s="9"/>
      <c r="Z418" s="9"/>
    </row>
    <row r="419" ht="22.5" customHeight="1">
      <c r="A419" s="9"/>
      <c r="B419" s="9"/>
      <c r="C419" s="9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9"/>
      <c r="T419" s="9"/>
      <c r="U419" s="9"/>
      <c r="V419" s="199"/>
      <c r="W419" s="9"/>
      <c r="X419" s="9"/>
      <c r="Y419" s="9"/>
      <c r="Z419" s="9"/>
    </row>
    <row r="420" ht="22.5" customHeight="1">
      <c r="A420" s="9"/>
      <c r="B420" s="9"/>
      <c r="C420" s="9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9"/>
      <c r="T420" s="9"/>
      <c r="U420" s="9"/>
      <c r="V420" s="199"/>
      <c r="W420" s="9"/>
      <c r="X420" s="9"/>
      <c r="Y420" s="9"/>
      <c r="Z420" s="9"/>
    </row>
    <row r="421" ht="22.5" customHeight="1">
      <c r="A421" s="9"/>
      <c r="B421" s="9"/>
      <c r="C421" s="9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9"/>
      <c r="T421" s="9"/>
      <c r="U421" s="9"/>
      <c r="V421" s="199"/>
      <c r="W421" s="9"/>
      <c r="X421" s="9"/>
      <c r="Y421" s="9"/>
      <c r="Z421" s="9"/>
    </row>
    <row r="422" ht="22.5" customHeight="1">
      <c r="A422" s="9"/>
      <c r="B422" s="9"/>
      <c r="C422" s="9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9"/>
      <c r="T422" s="9"/>
      <c r="U422" s="9"/>
      <c r="V422" s="199"/>
      <c r="W422" s="9"/>
      <c r="X422" s="9"/>
      <c r="Y422" s="9"/>
      <c r="Z422" s="9"/>
    </row>
    <row r="423" ht="22.5" customHeight="1">
      <c r="A423" s="9"/>
      <c r="B423" s="9"/>
      <c r="C423" s="9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9"/>
      <c r="T423" s="9"/>
      <c r="U423" s="9"/>
      <c r="V423" s="199"/>
      <c r="W423" s="9"/>
      <c r="X423" s="9"/>
      <c r="Y423" s="9"/>
      <c r="Z423" s="9"/>
    </row>
    <row r="424" ht="22.5" customHeight="1">
      <c r="A424" s="9"/>
      <c r="B424" s="9"/>
      <c r="C424" s="9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9"/>
      <c r="T424" s="9"/>
      <c r="U424" s="9"/>
      <c r="V424" s="199"/>
      <c r="W424" s="9"/>
      <c r="X424" s="9"/>
      <c r="Y424" s="9"/>
      <c r="Z424" s="9"/>
    </row>
    <row r="425" ht="22.5" customHeight="1">
      <c r="A425" s="9"/>
      <c r="B425" s="9"/>
      <c r="C425" s="9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9"/>
      <c r="T425" s="9"/>
      <c r="U425" s="9"/>
      <c r="V425" s="199"/>
      <c r="W425" s="9"/>
      <c r="X425" s="9"/>
      <c r="Y425" s="9"/>
      <c r="Z425" s="9"/>
    </row>
    <row r="426" ht="22.5" customHeight="1">
      <c r="A426" s="9"/>
      <c r="B426" s="9"/>
      <c r="C426" s="9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9"/>
      <c r="T426" s="9"/>
      <c r="U426" s="9"/>
      <c r="V426" s="199"/>
      <c r="W426" s="9"/>
      <c r="X426" s="9"/>
      <c r="Y426" s="9"/>
      <c r="Z426" s="9"/>
    </row>
    <row r="427" ht="22.5" customHeight="1">
      <c r="A427" s="9"/>
      <c r="B427" s="9"/>
      <c r="C427" s="9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9"/>
      <c r="T427" s="9"/>
      <c r="U427" s="9"/>
      <c r="V427" s="199"/>
      <c r="W427" s="9"/>
      <c r="X427" s="9"/>
      <c r="Y427" s="9"/>
      <c r="Z427" s="9"/>
    </row>
    <row r="428" ht="22.5" customHeight="1">
      <c r="A428" s="9"/>
      <c r="B428" s="9"/>
      <c r="C428" s="9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9"/>
      <c r="T428" s="9"/>
      <c r="U428" s="9"/>
      <c r="V428" s="199"/>
      <c r="W428" s="9"/>
      <c r="X428" s="9"/>
      <c r="Y428" s="9"/>
      <c r="Z428" s="9"/>
    </row>
    <row r="429" ht="22.5" customHeight="1">
      <c r="A429" s="9"/>
      <c r="B429" s="9"/>
      <c r="C429" s="9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9"/>
      <c r="T429" s="9"/>
      <c r="U429" s="9"/>
      <c r="V429" s="199"/>
      <c r="W429" s="9"/>
      <c r="X429" s="9"/>
      <c r="Y429" s="9"/>
      <c r="Z429" s="9"/>
    </row>
    <row r="430" ht="22.5" customHeight="1">
      <c r="A430" s="9"/>
      <c r="B430" s="9"/>
      <c r="C430" s="9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9"/>
      <c r="T430" s="9"/>
      <c r="U430" s="9"/>
      <c r="V430" s="199"/>
      <c r="W430" s="9"/>
      <c r="X430" s="9"/>
      <c r="Y430" s="9"/>
      <c r="Z430" s="9"/>
    </row>
    <row r="431" ht="22.5" customHeight="1">
      <c r="A431" s="9"/>
      <c r="B431" s="9"/>
      <c r="C431" s="9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9"/>
      <c r="T431" s="9"/>
      <c r="U431" s="9"/>
      <c r="V431" s="199"/>
      <c r="W431" s="9"/>
      <c r="X431" s="9"/>
      <c r="Y431" s="9"/>
      <c r="Z431" s="9"/>
    </row>
    <row r="432" ht="22.5" customHeight="1">
      <c r="A432" s="9"/>
      <c r="B432" s="9"/>
      <c r="C432" s="9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9"/>
      <c r="T432" s="9"/>
      <c r="U432" s="9"/>
      <c r="V432" s="199"/>
      <c r="W432" s="9"/>
      <c r="X432" s="9"/>
      <c r="Y432" s="9"/>
      <c r="Z432" s="9"/>
    </row>
    <row r="433" ht="22.5" customHeight="1">
      <c r="A433" s="9"/>
      <c r="B433" s="9"/>
      <c r="C433" s="9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9"/>
      <c r="T433" s="9"/>
      <c r="U433" s="9"/>
      <c r="V433" s="199"/>
      <c r="W433" s="9"/>
      <c r="X433" s="9"/>
      <c r="Y433" s="9"/>
      <c r="Z433" s="9"/>
    </row>
    <row r="434" ht="22.5" customHeight="1">
      <c r="A434" s="9"/>
      <c r="B434" s="9"/>
      <c r="C434" s="9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9"/>
      <c r="T434" s="9"/>
      <c r="U434" s="9"/>
      <c r="V434" s="199"/>
      <c r="W434" s="9"/>
      <c r="X434" s="9"/>
      <c r="Y434" s="9"/>
      <c r="Z434" s="9"/>
    </row>
    <row r="435" ht="22.5" customHeight="1">
      <c r="A435" s="9"/>
      <c r="B435" s="9"/>
      <c r="C435" s="9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9"/>
      <c r="T435" s="9"/>
      <c r="U435" s="9"/>
      <c r="V435" s="199"/>
      <c r="W435" s="9"/>
      <c r="X435" s="9"/>
      <c r="Y435" s="9"/>
      <c r="Z435" s="9"/>
    </row>
    <row r="436" ht="22.5" customHeight="1">
      <c r="A436" s="9"/>
      <c r="B436" s="9"/>
      <c r="C436" s="9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9"/>
      <c r="T436" s="9"/>
      <c r="U436" s="9"/>
      <c r="V436" s="199"/>
      <c r="W436" s="9"/>
      <c r="X436" s="9"/>
      <c r="Y436" s="9"/>
      <c r="Z436" s="9"/>
    </row>
    <row r="437" ht="22.5" customHeight="1">
      <c r="A437" s="9"/>
      <c r="B437" s="9"/>
      <c r="C437" s="9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9"/>
      <c r="T437" s="9"/>
      <c r="U437" s="9"/>
      <c r="V437" s="199"/>
      <c r="W437" s="9"/>
      <c r="X437" s="9"/>
      <c r="Y437" s="9"/>
      <c r="Z437" s="9"/>
    </row>
    <row r="438" ht="22.5" customHeight="1">
      <c r="A438" s="9"/>
      <c r="B438" s="9"/>
      <c r="C438" s="9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9"/>
      <c r="T438" s="9"/>
      <c r="U438" s="9"/>
      <c r="V438" s="199"/>
      <c r="W438" s="9"/>
      <c r="X438" s="9"/>
      <c r="Y438" s="9"/>
      <c r="Z438" s="9"/>
    </row>
    <row r="439" ht="22.5" customHeight="1">
      <c r="A439" s="9"/>
      <c r="B439" s="9"/>
      <c r="C439" s="9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9"/>
      <c r="T439" s="9"/>
      <c r="U439" s="9"/>
      <c r="V439" s="199"/>
      <c r="W439" s="9"/>
      <c r="X439" s="9"/>
      <c r="Y439" s="9"/>
      <c r="Z439" s="9"/>
    </row>
    <row r="440" ht="22.5" customHeight="1">
      <c r="A440" s="9"/>
      <c r="B440" s="9"/>
      <c r="C440" s="9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9"/>
      <c r="T440" s="9"/>
      <c r="U440" s="9"/>
      <c r="V440" s="199"/>
      <c r="W440" s="9"/>
      <c r="X440" s="9"/>
      <c r="Y440" s="9"/>
      <c r="Z440" s="9"/>
    </row>
    <row r="441" ht="22.5" customHeight="1">
      <c r="A441" s="9"/>
      <c r="B441" s="9"/>
      <c r="C441" s="9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9"/>
      <c r="T441" s="9"/>
      <c r="U441" s="9"/>
      <c r="V441" s="199"/>
      <c r="W441" s="9"/>
      <c r="X441" s="9"/>
      <c r="Y441" s="9"/>
      <c r="Z441" s="9"/>
    </row>
    <row r="442" ht="22.5" customHeight="1">
      <c r="A442" s="9"/>
      <c r="B442" s="9"/>
      <c r="C442" s="9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9"/>
      <c r="T442" s="9"/>
      <c r="U442" s="9"/>
      <c r="V442" s="199"/>
      <c r="W442" s="9"/>
      <c r="X442" s="9"/>
      <c r="Y442" s="9"/>
      <c r="Z442" s="9"/>
    </row>
    <row r="443" ht="22.5" customHeight="1">
      <c r="A443" s="9"/>
      <c r="B443" s="9"/>
      <c r="C443" s="9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9"/>
      <c r="T443" s="9"/>
      <c r="U443" s="9"/>
      <c r="V443" s="199"/>
      <c r="W443" s="9"/>
      <c r="X443" s="9"/>
      <c r="Y443" s="9"/>
      <c r="Z443" s="9"/>
    </row>
    <row r="444" ht="22.5" customHeight="1">
      <c r="A444" s="9"/>
      <c r="B444" s="9"/>
      <c r="C444" s="9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9"/>
      <c r="T444" s="9"/>
      <c r="U444" s="9"/>
      <c r="V444" s="199"/>
      <c r="W444" s="9"/>
      <c r="X444" s="9"/>
      <c r="Y444" s="9"/>
      <c r="Z444" s="9"/>
    </row>
    <row r="445" ht="22.5" customHeight="1">
      <c r="A445" s="9"/>
      <c r="B445" s="9"/>
      <c r="C445" s="9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9"/>
      <c r="T445" s="9"/>
      <c r="U445" s="9"/>
      <c r="V445" s="199"/>
      <c r="W445" s="9"/>
      <c r="X445" s="9"/>
      <c r="Y445" s="9"/>
      <c r="Z445" s="9"/>
    </row>
    <row r="446" ht="22.5" customHeight="1">
      <c r="A446" s="9"/>
      <c r="B446" s="9"/>
      <c r="C446" s="9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9"/>
      <c r="T446" s="9"/>
      <c r="U446" s="9"/>
      <c r="V446" s="199"/>
      <c r="W446" s="9"/>
      <c r="X446" s="9"/>
      <c r="Y446" s="9"/>
      <c r="Z446" s="9"/>
    </row>
    <row r="447" ht="22.5" customHeight="1">
      <c r="A447" s="9"/>
      <c r="B447" s="9"/>
      <c r="C447" s="9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9"/>
      <c r="T447" s="9"/>
      <c r="U447" s="9"/>
      <c r="V447" s="199"/>
      <c r="W447" s="9"/>
      <c r="X447" s="9"/>
      <c r="Y447" s="9"/>
      <c r="Z447" s="9"/>
    </row>
    <row r="448" ht="22.5" customHeight="1">
      <c r="A448" s="9"/>
      <c r="B448" s="9"/>
      <c r="C448" s="9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9"/>
      <c r="T448" s="9"/>
      <c r="U448" s="9"/>
      <c r="V448" s="199"/>
      <c r="W448" s="9"/>
      <c r="X448" s="9"/>
      <c r="Y448" s="9"/>
      <c r="Z448" s="9"/>
    </row>
    <row r="449" ht="22.5" customHeight="1">
      <c r="A449" s="9"/>
      <c r="B449" s="9"/>
      <c r="C449" s="9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9"/>
      <c r="T449" s="9"/>
      <c r="U449" s="9"/>
      <c r="V449" s="199"/>
      <c r="W449" s="9"/>
      <c r="X449" s="9"/>
      <c r="Y449" s="9"/>
      <c r="Z449" s="9"/>
    </row>
    <row r="450" ht="22.5" customHeight="1">
      <c r="A450" s="9"/>
      <c r="B450" s="9"/>
      <c r="C450" s="9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9"/>
      <c r="T450" s="9"/>
      <c r="U450" s="9"/>
      <c r="V450" s="199"/>
      <c r="W450" s="9"/>
      <c r="X450" s="9"/>
      <c r="Y450" s="9"/>
      <c r="Z450" s="9"/>
    </row>
    <row r="451" ht="22.5" customHeight="1">
      <c r="A451" s="9"/>
      <c r="B451" s="9"/>
      <c r="C451" s="9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9"/>
      <c r="T451" s="9"/>
      <c r="U451" s="9"/>
      <c r="V451" s="199"/>
      <c r="W451" s="9"/>
      <c r="X451" s="9"/>
      <c r="Y451" s="9"/>
      <c r="Z451" s="9"/>
    </row>
    <row r="452" ht="22.5" customHeight="1">
      <c r="A452" s="9"/>
      <c r="B452" s="9"/>
      <c r="C452" s="9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9"/>
      <c r="T452" s="9"/>
      <c r="U452" s="9"/>
      <c r="V452" s="199"/>
      <c r="W452" s="9"/>
      <c r="X452" s="9"/>
      <c r="Y452" s="9"/>
      <c r="Z452" s="9"/>
    </row>
    <row r="453" ht="22.5" customHeight="1">
      <c r="A453" s="9"/>
      <c r="B453" s="9"/>
      <c r="C453" s="9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9"/>
      <c r="T453" s="9"/>
      <c r="U453" s="9"/>
      <c r="V453" s="199"/>
      <c r="W453" s="9"/>
      <c r="X453" s="9"/>
      <c r="Y453" s="9"/>
      <c r="Z453" s="9"/>
    </row>
    <row r="454" ht="22.5" customHeight="1">
      <c r="A454" s="9"/>
      <c r="B454" s="9"/>
      <c r="C454" s="9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9"/>
      <c r="T454" s="9"/>
      <c r="U454" s="9"/>
      <c r="V454" s="199"/>
      <c r="W454" s="9"/>
      <c r="X454" s="9"/>
      <c r="Y454" s="9"/>
      <c r="Z454" s="9"/>
    </row>
    <row r="455" ht="22.5" customHeight="1">
      <c r="A455" s="9"/>
      <c r="B455" s="9"/>
      <c r="C455" s="9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9"/>
      <c r="T455" s="9"/>
      <c r="U455" s="9"/>
      <c r="V455" s="199"/>
      <c r="W455" s="9"/>
      <c r="X455" s="9"/>
      <c r="Y455" s="9"/>
      <c r="Z455" s="9"/>
    </row>
    <row r="456" ht="22.5" customHeight="1">
      <c r="A456" s="9"/>
      <c r="B456" s="9"/>
      <c r="C456" s="9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9"/>
      <c r="T456" s="9"/>
      <c r="U456" s="9"/>
      <c r="V456" s="199"/>
      <c r="W456" s="9"/>
      <c r="X456" s="9"/>
      <c r="Y456" s="9"/>
      <c r="Z456" s="9"/>
    </row>
    <row r="457" ht="22.5" customHeight="1">
      <c r="A457" s="9"/>
      <c r="B457" s="9"/>
      <c r="C457" s="9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9"/>
      <c r="T457" s="9"/>
      <c r="U457" s="9"/>
      <c r="V457" s="199"/>
      <c r="W457" s="9"/>
      <c r="X457" s="9"/>
      <c r="Y457" s="9"/>
      <c r="Z457" s="9"/>
    </row>
    <row r="458" ht="22.5" customHeight="1">
      <c r="A458" s="9"/>
      <c r="B458" s="9"/>
      <c r="C458" s="9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9"/>
      <c r="T458" s="9"/>
      <c r="U458" s="9"/>
      <c r="V458" s="199"/>
      <c r="W458" s="9"/>
      <c r="X458" s="9"/>
      <c r="Y458" s="9"/>
      <c r="Z458" s="9"/>
    </row>
    <row r="459" ht="22.5" customHeight="1">
      <c r="A459" s="9"/>
      <c r="B459" s="9"/>
      <c r="C459" s="9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9"/>
      <c r="T459" s="9"/>
      <c r="U459" s="9"/>
      <c r="V459" s="199"/>
      <c r="W459" s="9"/>
      <c r="X459" s="9"/>
      <c r="Y459" s="9"/>
      <c r="Z459" s="9"/>
    </row>
    <row r="460" ht="22.5" customHeight="1">
      <c r="A460" s="9"/>
      <c r="B460" s="9"/>
      <c r="C460" s="9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9"/>
      <c r="T460" s="9"/>
      <c r="U460" s="9"/>
      <c r="V460" s="199"/>
      <c r="W460" s="9"/>
      <c r="X460" s="9"/>
      <c r="Y460" s="9"/>
      <c r="Z460" s="9"/>
    </row>
    <row r="461" ht="22.5" customHeight="1">
      <c r="A461" s="9"/>
      <c r="B461" s="9"/>
      <c r="C461" s="9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9"/>
      <c r="T461" s="9"/>
      <c r="U461" s="9"/>
      <c r="V461" s="199"/>
      <c r="W461" s="9"/>
      <c r="X461" s="9"/>
      <c r="Y461" s="9"/>
      <c r="Z461" s="9"/>
    </row>
    <row r="462" ht="22.5" customHeight="1">
      <c r="A462" s="9"/>
      <c r="B462" s="9"/>
      <c r="C462" s="9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9"/>
      <c r="T462" s="9"/>
      <c r="U462" s="9"/>
      <c r="V462" s="199"/>
      <c r="W462" s="9"/>
      <c r="X462" s="9"/>
      <c r="Y462" s="9"/>
      <c r="Z462" s="9"/>
    </row>
    <row r="463" ht="22.5" customHeight="1">
      <c r="A463" s="9"/>
      <c r="B463" s="9"/>
      <c r="C463" s="9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9"/>
      <c r="T463" s="9"/>
      <c r="U463" s="9"/>
      <c r="V463" s="199"/>
      <c r="W463" s="9"/>
      <c r="X463" s="9"/>
      <c r="Y463" s="9"/>
      <c r="Z463" s="9"/>
    </row>
    <row r="464" ht="22.5" customHeight="1">
      <c r="A464" s="9"/>
      <c r="B464" s="9"/>
      <c r="C464" s="9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9"/>
      <c r="T464" s="9"/>
      <c r="U464" s="9"/>
      <c r="V464" s="199"/>
      <c r="W464" s="9"/>
      <c r="X464" s="9"/>
      <c r="Y464" s="9"/>
      <c r="Z464" s="9"/>
    </row>
    <row r="465" ht="22.5" customHeight="1">
      <c r="A465" s="9"/>
      <c r="B465" s="9"/>
      <c r="C465" s="9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9"/>
      <c r="T465" s="9"/>
      <c r="U465" s="9"/>
      <c r="V465" s="199"/>
      <c r="W465" s="9"/>
      <c r="X465" s="9"/>
      <c r="Y465" s="9"/>
      <c r="Z465" s="9"/>
    </row>
    <row r="466" ht="22.5" customHeight="1">
      <c r="A466" s="9"/>
      <c r="B466" s="9"/>
      <c r="C466" s="9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9"/>
      <c r="T466" s="9"/>
      <c r="U466" s="9"/>
      <c r="V466" s="199"/>
      <c r="W466" s="9"/>
      <c r="X466" s="9"/>
      <c r="Y466" s="9"/>
      <c r="Z466" s="9"/>
    </row>
    <row r="467" ht="22.5" customHeight="1">
      <c r="A467" s="9"/>
      <c r="B467" s="9"/>
      <c r="C467" s="9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9"/>
      <c r="T467" s="9"/>
      <c r="U467" s="9"/>
      <c r="V467" s="199"/>
      <c r="W467" s="9"/>
      <c r="X467" s="9"/>
      <c r="Y467" s="9"/>
      <c r="Z467" s="9"/>
    </row>
    <row r="468" ht="22.5" customHeight="1">
      <c r="A468" s="9"/>
      <c r="B468" s="9"/>
      <c r="C468" s="9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9"/>
      <c r="T468" s="9"/>
      <c r="U468" s="9"/>
      <c r="V468" s="199"/>
      <c r="W468" s="9"/>
      <c r="X468" s="9"/>
      <c r="Y468" s="9"/>
      <c r="Z468" s="9"/>
    </row>
    <row r="469" ht="22.5" customHeight="1">
      <c r="A469" s="9"/>
      <c r="B469" s="9"/>
      <c r="C469" s="9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9"/>
      <c r="T469" s="9"/>
      <c r="U469" s="9"/>
      <c r="V469" s="199"/>
      <c r="W469" s="9"/>
      <c r="X469" s="9"/>
      <c r="Y469" s="9"/>
      <c r="Z469" s="9"/>
    </row>
    <row r="470" ht="22.5" customHeight="1">
      <c r="A470" s="9"/>
      <c r="B470" s="9"/>
      <c r="C470" s="9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9"/>
      <c r="T470" s="9"/>
      <c r="U470" s="9"/>
      <c r="V470" s="199"/>
      <c r="W470" s="9"/>
      <c r="X470" s="9"/>
      <c r="Y470" s="9"/>
      <c r="Z470" s="9"/>
    </row>
    <row r="471" ht="22.5" customHeight="1">
      <c r="A471" s="9"/>
      <c r="B471" s="9"/>
      <c r="C471" s="9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9"/>
      <c r="T471" s="9"/>
      <c r="U471" s="9"/>
      <c r="V471" s="199"/>
      <c r="W471" s="9"/>
      <c r="X471" s="9"/>
      <c r="Y471" s="9"/>
      <c r="Z471" s="9"/>
    </row>
    <row r="472" ht="22.5" customHeight="1">
      <c r="A472" s="9"/>
      <c r="B472" s="9"/>
      <c r="C472" s="9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9"/>
      <c r="T472" s="9"/>
      <c r="U472" s="9"/>
      <c r="V472" s="199"/>
      <c r="W472" s="9"/>
      <c r="X472" s="9"/>
      <c r="Y472" s="9"/>
      <c r="Z472" s="9"/>
    </row>
    <row r="473" ht="22.5" customHeight="1">
      <c r="A473" s="9"/>
      <c r="B473" s="9"/>
      <c r="C473" s="9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9"/>
      <c r="T473" s="9"/>
      <c r="U473" s="9"/>
      <c r="V473" s="199"/>
      <c r="W473" s="9"/>
      <c r="X473" s="9"/>
      <c r="Y473" s="9"/>
      <c r="Z473" s="9"/>
    </row>
    <row r="474" ht="22.5" customHeight="1">
      <c r="A474" s="9"/>
      <c r="B474" s="9"/>
      <c r="C474" s="9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9"/>
      <c r="T474" s="9"/>
      <c r="U474" s="9"/>
      <c r="V474" s="199"/>
      <c r="W474" s="9"/>
      <c r="X474" s="9"/>
      <c r="Y474" s="9"/>
      <c r="Z474" s="9"/>
    </row>
    <row r="475" ht="22.5" customHeight="1">
      <c r="A475" s="9"/>
      <c r="B475" s="9"/>
      <c r="C475" s="9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9"/>
      <c r="T475" s="9"/>
      <c r="U475" s="9"/>
      <c r="V475" s="199"/>
      <c r="W475" s="9"/>
      <c r="X475" s="9"/>
      <c r="Y475" s="9"/>
      <c r="Z475" s="9"/>
    </row>
    <row r="476" ht="22.5" customHeight="1">
      <c r="A476" s="9"/>
      <c r="B476" s="9"/>
      <c r="C476" s="9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9"/>
      <c r="T476" s="9"/>
      <c r="U476" s="9"/>
      <c r="V476" s="199"/>
      <c r="W476" s="9"/>
      <c r="X476" s="9"/>
      <c r="Y476" s="9"/>
      <c r="Z476" s="9"/>
    </row>
    <row r="477" ht="22.5" customHeight="1">
      <c r="A477" s="9"/>
      <c r="B477" s="9"/>
      <c r="C477" s="9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9"/>
      <c r="T477" s="9"/>
      <c r="U477" s="9"/>
      <c r="V477" s="199"/>
      <c r="W477" s="9"/>
      <c r="X477" s="9"/>
      <c r="Y477" s="9"/>
      <c r="Z477" s="9"/>
    </row>
    <row r="478" ht="22.5" customHeight="1">
      <c r="A478" s="9"/>
      <c r="B478" s="9"/>
      <c r="C478" s="9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9"/>
      <c r="T478" s="9"/>
      <c r="U478" s="9"/>
      <c r="V478" s="199"/>
      <c r="W478" s="9"/>
      <c r="X478" s="9"/>
      <c r="Y478" s="9"/>
      <c r="Z478" s="9"/>
    </row>
    <row r="479" ht="22.5" customHeight="1">
      <c r="A479" s="9"/>
      <c r="B479" s="9"/>
      <c r="C479" s="9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9"/>
      <c r="T479" s="9"/>
      <c r="U479" s="9"/>
      <c r="V479" s="199"/>
      <c r="W479" s="9"/>
      <c r="X479" s="9"/>
      <c r="Y479" s="9"/>
      <c r="Z479" s="9"/>
    </row>
    <row r="480" ht="22.5" customHeight="1">
      <c r="A480" s="9"/>
      <c r="B480" s="9"/>
      <c r="C480" s="9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9"/>
      <c r="T480" s="9"/>
      <c r="U480" s="9"/>
      <c r="V480" s="199"/>
      <c r="W480" s="9"/>
      <c r="X480" s="9"/>
      <c r="Y480" s="9"/>
      <c r="Z480" s="9"/>
    </row>
    <row r="481" ht="22.5" customHeight="1">
      <c r="A481" s="9"/>
      <c r="B481" s="9"/>
      <c r="C481" s="9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9"/>
      <c r="T481" s="9"/>
      <c r="U481" s="9"/>
      <c r="V481" s="199"/>
      <c r="W481" s="9"/>
      <c r="X481" s="9"/>
      <c r="Y481" s="9"/>
      <c r="Z481" s="9"/>
    </row>
    <row r="482" ht="22.5" customHeight="1">
      <c r="A482" s="9"/>
      <c r="B482" s="9"/>
      <c r="C482" s="9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9"/>
      <c r="T482" s="9"/>
      <c r="U482" s="9"/>
      <c r="V482" s="199"/>
      <c r="W482" s="9"/>
      <c r="X482" s="9"/>
      <c r="Y482" s="9"/>
      <c r="Z482" s="9"/>
    </row>
    <row r="483" ht="22.5" customHeight="1">
      <c r="A483" s="9"/>
      <c r="B483" s="9"/>
      <c r="C483" s="9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9"/>
      <c r="T483" s="9"/>
      <c r="U483" s="9"/>
      <c r="V483" s="199"/>
      <c r="W483" s="9"/>
      <c r="X483" s="9"/>
      <c r="Y483" s="9"/>
      <c r="Z483" s="9"/>
    </row>
    <row r="484" ht="22.5" customHeight="1">
      <c r="A484" s="9"/>
      <c r="B484" s="9"/>
      <c r="C484" s="9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9"/>
      <c r="T484" s="9"/>
      <c r="U484" s="9"/>
      <c r="V484" s="199"/>
      <c r="W484" s="9"/>
      <c r="X484" s="9"/>
      <c r="Y484" s="9"/>
      <c r="Z484" s="9"/>
    </row>
    <row r="485" ht="22.5" customHeight="1">
      <c r="A485" s="9"/>
      <c r="B485" s="9"/>
      <c r="C485" s="9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9"/>
      <c r="T485" s="9"/>
      <c r="U485" s="9"/>
      <c r="V485" s="199"/>
      <c r="W485" s="9"/>
      <c r="X485" s="9"/>
      <c r="Y485" s="9"/>
      <c r="Z485" s="9"/>
    </row>
    <row r="486" ht="22.5" customHeight="1">
      <c r="A486" s="9"/>
      <c r="B486" s="9"/>
      <c r="C486" s="9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9"/>
      <c r="T486" s="9"/>
      <c r="U486" s="9"/>
      <c r="V486" s="199"/>
      <c r="W486" s="9"/>
      <c r="X486" s="9"/>
      <c r="Y486" s="9"/>
      <c r="Z486" s="9"/>
    </row>
    <row r="487" ht="22.5" customHeight="1">
      <c r="A487" s="9"/>
      <c r="B487" s="9"/>
      <c r="C487" s="9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96"/>
      <c r="S487" s="9"/>
      <c r="T487" s="9"/>
      <c r="U487" s="9"/>
      <c r="V487" s="199"/>
      <c r="W487" s="9"/>
      <c r="X487" s="9"/>
      <c r="Y487" s="9"/>
      <c r="Z487" s="9"/>
    </row>
    <row r="488" ht="22.5" customHeight="1">
      <c r="A488" s="9"/>
      <c r="B488" s="9"/>
      <c r="C488" s="9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96"/>
      <c r="S488" s="9"/>
      <c r="T488" s="9"/>
      <c r="U488" s="9"/>
      <c r="V488" s="199"/>
      <c r="W488" s="9"/>
      <c r="X488" s="9"/>
      <c r="Y488" s="9"/>
      <c r="Z488" s="9"/>
    </row>
    <row r="489" ht="22.5" customHeight="1">
      <c r="A489" s="9"/>
      <c r="B489" s="9"/>
      <c r="C489" s="9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9"/>
      <c r="T489" s="9"/>
      <c r="U489" s="9"/>
      <c r="V489" s="199"/>
      <c r="W489" s="9"/>
      <c r="X489" s="9"/>
      <c r="Y489" s="9"/>
      <c r="Z489" s="9"/>
    </row>
    <row r="490" ht="22.5" customHeight="1">
      <c r="A490" s="9"/>
      <c r="B490" s="9"/>
      <c r="C490" s="9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9"/>
      <c r="T490" s="9"/>
      <c r="U490" s="9"/>
      <c r="V490" s="199"/>
      <c r="W490" s="9"/>
      <c r="X490" s="9"/>
      <c r="Y490" s="9"/>
      <c r="Z490" s="9"/>
    </row>
    <row r="491" ht="22.5" customHeight="1">
      <c r="A491" s="9"/>
      <c r="B491" s="9"/>
      <c r="C491" s="9"/>
      <c r="D491" s="19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9"/>
      <c r="T491" s="9"/>
      <c r="U491" s="9"/>
      <c r="V491" s="199"/>
      <c r="W491" s="9"/>
      <c r="X491" s="9"/>
      <c r="Y491" s="9"/>
      <c r="Z491" s="9"/>
    </row>
    <row r="492" ht="22.5" customHeight="1">
      <c r="A492" s="9"/>
      <c r="B492" s="9"/>
      <c r="C492" s="9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9"/>
      <c r="T492" s="9"/>
      <c r="U492" s="9"/>
      <c r="V492" s="199"/>
      <c r="W492" s="9"/>
      <c r="X492" s="9"/>
      <c r="Y492" s="9"/>
      <c r="Z492" s="9"/>
    </row>
    <row r="493" ht="22.5" customHeight="1">
      <c r="A493" s="9"/>
      <c r="B493" s="9"/>
      <c r="C493" s="9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9"/>
      <c r="T493" s="9"/>
      <c r="U493" s="9"/>
      <c r="V493" s="199"/>
      <c r="W493" s="9"/>
      <c r="X493" s="9"/>
      <c r="Y493" s="9"/>
      <c r="Z493" s="9"/>
    </row>
    <row r="494" ht="22.5" customHeight="1">
      <c r="A494" s="9"/>
      <c r="B494" s="9"/>
      <c r="C494" s="9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9"/>
      <c r="T494" s="9"/>
      <c r="U494" s="9"/>
      <c r="V494" s="199"/>
      <c r="W494" s="9"/>
      <c r="X494" s="9"/>
      <c r="Y494" s="9"/>
      <c r="Z494" s="9"/>
    </row>
    <row r="495" ht="22.5" customHeight="1">
      <c r="A495" s="9"/>
      <c r="B495" s="9"/>
      <c r="C495" s="9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9"/>
      <c r="T495" s="9"/>
      <c r="U495" s="9"/>
      <c r="V495" s="199"/>
      <c r="W495" s="9"/>
      <c r="X495" s="9"/>
      <c r="Y495" s="9"/>
      <c r="Z495" s="9"/>
    </row>
    <row r="496" ht="22.5" customHeight="1">
      <c r="A496" s="9"/>
      <c r="B496" s="9"/>
      <c r="C496" s="9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9"/>
      <c r="T496" s="9"/>
      <c r="U496" s="9"/>
      <c r="V496" s="199"/>
      <c r="W496" s="9"/>
      <c r="X496" s="9"/>
      <c r="Y496" s="9"/>
      <c r="Z496" s="9"/>
    </row>
    <row r="497" ht="22.5" customHeight="1">
      <c r="A497" s="9"/>
      <c r="B497" s="9"/>
      <c r="C497" s="9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9"/>
      <c r="T497" s="9"/>
      <c r="U497" s="9"/>
      <c r="V497" s="199"/>
      <c r="W497" s="9"/>
      <c r="X497" s="9"/>
      <c r="Y497" s="9"/>
      <c r="Z497" s="9"/>
    </row>
    <row r="498" ht="22.5" customHeight="1">
      <c r="A498" s="9"/>
      <c r="B498" s="9"/>
      <c r="C498" s="9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9"/>
      <c r="T498" s="9"/>
      <c r="U498" s="9"/>
      <c r="V498" s="199"/>
      <c r="W498" s="9"/>
      <c r="X498" s="9"/>
      <c r="Y498" s="9"/>
      <c r="Z498" s="9"/>
    </row>
    <row r="499" ht="22.5" customHeight="1">
      <c r="A499" s="9"/>
      <c r="B499" s="9"/>
      <c r="C499" s="9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9"/>
      <c r="T499" s="9"/>
      <c r="U499" s="9"/>
      <c r="V499" s="199"/>
      <c r="W499" s="9"/>
      <c r="X499" s="9"/>
      <c r="Y499" s="9"/>
      <c r="Z499" s="9"/>
    </row>
    <row r="500" ht="22.5" customHeight="1">
      <c r="A500" s="9"/>
      <c r="B500" s="9"/>
      <c r="C500" s="9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9"/>
      <c r="T500" s="9"/>
      <c r="U500" s="9"/>
      <c r="V500" s="199"/>
      <c r="W500" s="9"/>
      <c r="X500" s="9"/>
      <c r="Y500" s="9"/>
      <c r="Z500" s="9"/>
    </row>
    <row r="501" ht="22.5" customHeight="1">
      <c r="A501" s="9"/>
      <c r="B501" s="9"/>
      <c r="C501" s="9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9"/>
      <c r="T501" s="9"/>
      <c r="U501" s="9"/>
      <c r="V501" s="199"/>
      <c r="W501" s="9"/>
      <c r="X501" s="9"/>
      <c r="Y501" s="9"/>
      <c r="Z501" s="9"/>
    </row>
    <row r="502" ht="22.5" customHeight="1">
      <c r="A502" s="9"/>
      <c r="B502" s="9"/>
      <c r="C502" s="9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9"/>
      <c r="T502" s="9"/>
      <c r="U502" s="9"/>
      <c r="V502" s="199"/>
      <c r="W502" s="9"/>
      <c r="X502" s="9"/>
      <c r="Y502" s="9"/>
      <c r="Z502" s="9"/>
    </row>
    <row r="503" ht="22.5" customHeight="1">
      <c r="A503" s="9"/>
      <c r="B503" s="9"/>
      <c r="C503" s="9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9"/>
      <c r="T503" s="9"/>
      <c r="U503" s="9"/>
      <c r="V503" s="199"/>
      <c r="W503" s="9"/>
      <c r="X503" s="9"/>
      <c r="Y503" s="9"/>
      <c r="Z503" s="9"/>
    </row>
    <row r="504" ht="22.5" customHeight="1">
      <c r="A504" s="9"/>
      <c r="B504" s="9"/>
      <c r="C504" s="9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9"/>
      <c r="T504" s="9"/>
      <c r="U504" s="9"/>
      <c r="V504" s="199"/>
      <c r="W504" s="9"/>
      <c r="X504" s="9"/>
      <c r="Y504" s="9"/>
      <c r="Z504" s="9"/>
    </row>
    <row r="505" ht="22.5" customHeight="1">
      <c r="A505" s="9"/>
      <c r="B505" s="9"/>
      <c r="C505" s="9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9"/>
      <c r="T505" s="9"/>
      <c r="U505" s="9"/>
      <c r="V505" s="199"/>
      <c r="W505" s="9"/>
      <c r="X505" s="9"/>
      <c r="Y505" s="9"/>
      <c r="Z505" s="9"/>
    </row>
    <row r="506" ht="22.5" customHeight="1">
      <c r="A506" s="9"/>
      <c r="B506" s="9"/>
      <c r="C506" s="9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9"/>
      <c r="T506" s="9"/>
      <c r="U506" s="9"/>
      <c r="V506" s="199"/>
      <c r="W506" s="9"/>
      <c r="X506" s="9"/>
      <c r="Y506" s="9"/>
      <c r="Z506" s="9"/>
    </row>
    <row r="507" ht="22.5" customHeight="1">
      <c r="A507" s="9"/>
      <c r="B507" s="9"/>
      <c r="C507" s="9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9"/>
      <c r="T507" s="9"/>
      <c r="U507" s="9"/>
      <c r="V507" s="199"/>
      <c r="W507" s="9"/>
      <c r="X507" s="9"/>
      <c r="Y507" s="9"/>
      <c r="Z507" s="9"/>
    </row>
    <row r="508" ht="22.5" customHeight="1">
      <c r="A508" s="9"/>
      <c r="B508" s="9"/>
      <c r="C508" s="9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9"/>
      <c r="T508" s="9"/>
      <c r="U508" s="9"/>
      <c r="V508" s="199"/>
      <c r="W508" s="9"/>
      <c r="X508" s="9"/>
      <c r="Y508" s="9"/>
      <c r="Z508" s="9"/>
    </row>
    <row r="509" ht="22.5" customHeight="1">
      <c r="A509" s="9"/>
      <c r="B509" s="9"/>
      <c r="C509" s="9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9"/>
      <c r="T509" s="9"/>
      <c r="U509" s="9"/>
      <c r="V509" s="199"/>
      <c r="W509" s="9"/>
      <c r="X509" s="9"/>
      <c r="Y509" s="9"/>
      <c r="Z509" s="9"/>
    </row>
    <row r="510" ht="22.5" customHeight="1">
      <c r="A510" s="9"/>
      <c r="B510" s="9"/>
      <c r="C510" s="9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9"/>
      <c r="T510" s="9"/>
      <c r="U510" s="9"/>
      <c r="V510" s="199"/>
      <c r="W510" s="9"/>
      <c r="X510" s="9"/>
      <c r="Y510" s="9"/>
      <c r="Z510" s="9"/>
    </row>
    <row r="511" ht="22.5" customHeight="1">
      <c r="A511" s="9"/>
      <c r="B511" s="9"/>
      <c r="C511" s="9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96"/>
      <c r="S511" s="9"/>
      <c r="T511" s="9"/>
      <c r="U511" s="9"/>
      <c r="V511" s="199"/>
      <c r="W511" s="9"/>
      <c r="X511" s="9"/>
      <c r="Y511" s="9"/>
      <c r="Z511" s="9"/>
    </row>
    <row r="512" ht="22.5" customHeight="1">
      <c r="A512" s="9"/>
      <c r="B512" s="9"/>
      <c r="C512" s="9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96"/>
      <c r="S512" s="9"/>
      <c r="T512" s="9"/>
      <c r="U512" s="9"/>
      <c r="V512" s="199"/>
      <c r="W512" s="9"/>
      <c r="X512" s="9"/>
      <c r="Y512" s="9"/>
      <c r="Z512" s="9"/>
    </row>
    <row r="513" ht="22.5" customHeight="1">
      <c r="A513" s="9"/>
      <c r="B513" s="9"/>
      <c r="C513" s="9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9"/>
      <c r="T513" s="9"/>
      <c r="U513" s="9"/>
      <c r="V513" s="199"/>
      <c r="W513" s="9"/>
      <c r="X513" s="9"/>
      <c r="Y513" s="9"/>
      <c r="Z513" s="9"/>
    </row>
    <row r="514" ht="22.5" customHeight="1">
      <c r="A514" s="9"/>
      <c r="B514" s="9"/>
      <c r="C514" s="9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9"/>
      <c r="T514" s="9"/>
      <c r="U514" s="9"/>
      <c r="V514" s="199"/>
      <c r="W514" s="9"/>
      <c r="X514" s="9"/>
      <c r="Y514" s="9"/>
      <c r="Z514" s="9"/>
    </row>
    <row r="515" ht="22.5" customHeight="1">
      <c r="A515" s="9"/>
      <c r="B515" s="9"/>
      <c r="C515" s="9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9"/>
      <c r="T515" s="9"/>
      <c r="U515" s="9"/>
      <c r="V515" s="199"/>
      <c r="W515" s="9"/>
      <c r="X515" s="9"/>
      <c r="Y515" s="9"/>
      <c r="Z515" s="9"/>
    </row>
    <row r="516" ht="22.5" customHeight="1">
      <c r="A516" s="9"/>
      <c r="B516" s="9"/>
      <c r="C516" s="9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9"/>
      <c r="T516" s="9"/>
      <c r="U516" s="9"/>
      <c r="V516" s="199"/>
      <c r="W516" s="9"/>
      <c r="X516" s="9"/>
      <c r="Y516" s="9"/>
      <c r="Z516" s="9"/>
    </row>
    <row r="517" ht="22.5" customHeight="1">
      <c r="A517" s="9"/>
      <c r="B517" s="9"/>
      <c r="C517" s="9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96"/>
      <c r="S517" s="9"/>
      <c r="T517" s="9"/>
      <c r="U517" s="9"/>
      <c r="V517" s="199"/>
      <c r="W517" s="9"/>
      <c r="X517" s="9"/>
      <c r="Y517" s="9"/>
      <c r="Z517" s="9"/>
    </row>
    <row r="518" ht="22.5" customHeight="1">
      <c r="A518" s="9"/>
      <c r="B518" s="9"/>
      <c r="C518" s="9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9"/>
      <c r="T518" s="9"/>
      <c r="U518" s="9"/>
      <c r="V518" s="199"/>
      <c r="W518" s="9"/>
      <c r="X518" s="9"/>
      <c r="Y518" s="9"/>
      <c r="Z518" s="9"/>
    </row>
    <row r="519" ht="22.5" customHeight="1">
      <c r="A519" s="9"/>
      <c r="B519" s="9"/>
      <c r="C519" s="9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9"/>
      <c r="T519" s="9"/>
      <c r="U519" s="9"/>
      <c r="V519" s="199"/>
      <c r="W519" s="9"/>
      <c r="X519" s="9"/>
      <c r="Y519" s="9"/>
      <c r="Z519" s="9"/>
    </row>
    <row r="520" ht="22.5" customHeight="1">
      <c r="A520" s="9"/>
      <c r="B520" s="9"/>
      <c r="C520" s="9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9"/>
      <c r="T520" s="9"/>
      <c r="U520" s="9"/>
      <c r="V520" s="199"/>
      <c r="W520" s="9"/>
      <c r="X520" s="9"/>
      <c r="Y520" s="9"/>
      <c r="Z520" s="9"/>
    </row>
    <row r="521" ht="22.5" customHeight="1">
      <c r="A521" s="9"/>
      <c r="B521" s="9"/>
      <c r="C521" s="9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9"/>
      <c r="T521" s="9"/>
      <c r="U521" s="9"/>
      <c r="V521" s="199"/>
      <c r="W521" s="9"/>
      <c r="X521" s="9"/>
      <c r="Y521" s="9"/>
      <c r="Z521" s="9"/>
    </row>
    <row r="522" ht="22.5" customHeight="1">
      <c r="A522" s="9"/>
      <c r="B522" s="9"/>
      <c r="C522" s="9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9"/>
      <c r="T522" s="9"/>
      <c r="U522" s="9"/>
      <c r="V522" s="199"/>
      <c r="W522" s="9"/>
      <c r="X522" s="9"/>
      <c r="Y522" s="9"/>
      <c r="Z522" s="9"/>
    </row>
    <row r="523" ht="22.5" customHeight="1">
      <c r="A523" s="9"/>
      <c r="B523" s="9"/>
      <c r="C523" s="9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9"/>
      <c r="T523" s="9"/>
      <c r="U523" s="9"/>
      <c r="V523" s="199"/>
      <c r="W523" s="9"/>
      <c r="X523" s="9"/>
      <c r="Y523" s="9"/>
      <c r="Z523" s="9"/>
    </row>
    <row r="524" ht="22.5" customHeight="1">
      <c r="A524" s="9"/>
      <c r="B524" s="9"/>
      <c r="C524" s="9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96"/>
      <c r="S524" s="9"/>
      <c r="T524" s="9"/>
      <c r="U524" s="9"/>
      <c r="V524" s="199"/>
      <c r="W524" s="9"/>
      <c r="X524" s="9"/>
      <c r="Y524" s="9"/>
      <c r="Z524" s="9"/>
    </row>
    <row r="525" ht="22.5" customHeight="1">
      <c r="A525" s="9"/>
      <c r="B525" s="9"/>
      <c r="C525" s="9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6"/>
      <c r="S525" s="9"/>
      <c r="T525" s="9"/>
      <c r="U525" s="9"/>
      <c r="V525" s="199"/>
      <c r="W525" s="9"/>
      <c r="X525" s="9"/>
      <c r="Y525" s="9"/>
      <c r="Z525" s="9"/>
    </row>
    <row r="526" ht="22.5" customHeight="1">
      <c r="A526" s="9"/>
      <c r="B526" s="9"/>
      <c r="C526" s="9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96"/>
      <c r="S526" s="9"/>
      <c r="T526" s="9"/>
      <c r="U526" s="9"/>
      <c r="V526" s="199"/>
      <c r="W526" s="9"/>
      <c r="X526" s="9"/>
      <c r="Y526" s="9"/>
      <c r="Z526" s="9"/>
    </row>
    <row r="527" ht="22.5" customHeight="1">
      <c r="A527" s="9"/>
      <c r="B527" s="9"/>
      <c r="C527" s="9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9"/>
      <c r="T527" s="9"/>
      <c r="U527" s="9"/>
      <c r="V527" s="199"/>
      <c r="W527" s="9"/>
      <c r="X527" s="9"/>
      <c r="Y527" s="9"/>
      <c r="Z527" s="9"/>
    </row>
    <row r="528" ht="22.5" customHeight="1">
      <c r="A528" s="9"/>
      <c r="B528" s="9"/>
      <c r="C528" s="9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9"/>
      <c r="T528" s="9"/>
      <c r="U528" s="9"/>
      <c r="V528" s="199"/>
      <c r="W528" s="9"/>
      <c r="X528" s="9"/>
      <c r="Y528" s="9"/>
      <c r="Z528" s="9"/>
    </row>
    <row r="529" ht="22.5" customHeight="1">
      <c r="A529" s="9"/>
      <c r="B529" s="9"/>
      <c r="C529" s="9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9"/>
      <c r="T529" s="9"/>
      <c r="U529" s="9"/>
      <c r="V529" s="199"/>
      <c r="W529" s="9"/>
      <c r="X529" s="9"/>
      <c r="Y529" s="9"/>
      <c r="Z529" s="9"/>
    </row>
    <row r="530" ht="22.5" customHeight="1">
      <c r="A530" s="9"/>
      <c r="B530" s="9"/>
      <c r="C530" s="9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9"/>
      <c r="T530" s="9"/>
      <c r="U530" s="9"/>
      <c r="V530" s="199"/>
      <c r="W530" s="9"/>
      <c r="X530" s="9"/>
      <c r="Y530" s="9"/>
      <c r="Z530" s="9"/>
    </row>
    <row r="531" ht="22.5" customHeight="1">
      <c r="A531" s="9"/>
      <c r="B531" s="9"/>
      <c r="C531" s="9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9"/>
      <c r="T531" s="9"/>
      <c r="U531" s="9"/>
      <c r="V531" s="199"/>
      <c r="W531" s="9"/>
      <c r="X531" s="9"/>
      <c r="Y531" s="9"/>
      <c r="Z531" s="9"/>
    </row>
    <row r="532" ht="22.5" customHeight="1">
      <c r="A532" s="9"/>
      <c r="B532" s="9"/>
      <c r="C532" s="9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9"/>
      <c r="T532" s="9"/>
      <c r="U532" s="9"/>
      <c r="V532" s="199"/>
      <c r="W532" s="9"/>
      <c r="X532" s="9"/>
      <c r="Y532" s="9"/>
      <c r="Z532" s="9"/>
    </row>
    <row r="533" ht="22.5" customHeight="1">
      <c r="A533" s="9"/>
      <c r="B533" s="9"/>
      <c r="C533" s="9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9"/>
      <c r="T533" s="9"/>
      <c r="U533" s="9"/>
      <c r="V533" s="199"/>
      <c r="W533" s="9"/>
      <c r="X533" s="9"/>
      <c r="Y533" s="9"/>
      <c r="Z533" s="9"/>
    </row>
    <row r="534" ht="22.5" customHeight="1">
      <c r="A534" s="9"/>
      <c r="B534" s="9"/>
      <c r="C534" s="9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96"/>
      <c r="S534" s="9"/>
      <c r="T534" s="9"/>
      <c r="U534" s="9"/>
      <c r="V534" s="199"/>
      <c r="W534" s="9"/>
      <c r="X534" s="9"/>
      <c r="Y534" s="9"/>
      <c r="Z534" s="9"/>
    </row>
    <row r="535" ht="22.5" customHeight="1">
      <c r="A535" s="9"/>
      <c r="B535" s="9"/>
      <c r="C535" s="9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96"/>
      <c r="S535" s="9"/>
      <c r="T535" s="9"/>
      <c r="U535" s="9"/>
      <c r="V535" s="199"/>
      <c r="W535" s="9"/>
      <c r="X535" s="9"/>
      <c r="Y535" s="9"/>
      <c r="Z535" s="9"/>
    </row>
    <row r="536" ht="22.5" customHeight="1">
      <c r="A536" s="9"/>
      <c r="B536" s="9"/>
      <c r="C536" s="9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96"/>
      <c r="S536" s="9"/>
      <c r="T536" s="9"/>
      <c r="U536" s="9"/>
      <c r="V536" s="199"/>
      <c r="W536" s="9"/>
      <c r="X536" s="9"/>
      <c r="Y536" s="9"/>
      <c r="Z536" s="9"/>
    </row>
    <row r="537" ht="22.5" customHeight="1">
      <c r="A537" s="9"/>
      <c r="B537" s="9"/>
      <c r="C537" s="9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96"/>
      <c r="S537" s="9"/>
      <c r="T537" s="9"/>
      <c r="U537" s="9"/>
      <c r="V537" s="199"/>
      <c r="W537" s="9"/>
      <c r="X537" s="9"/>
      <c r="Y537" s="9"/>
      <c r="Z537" s="9"/>
    </row>
    <row r="538" ht="22.5" customHeight="1">
      <c r="A538" s="9"/>
      <c r="B538" s="9"/>
      <c r="C538" s="9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9"/>
      <c r="T538" s="9"/>
      <c r="U538" s="9"/>
      <c r="V538" s="199"/>
      <c r="W538" s="9"/>
      <c r="X538" s="9"/>
      <c r="Y538" s="9"/>
      <c r="Z538" s="9"/>
    </row>
    <row r="539" ht="22.5" customHeight="1">
      <c r="A539" s="9"/>
      <c r="B539" s="9"/>
      <c r="C539" s="9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96"/>
      <c r="S539" s="9"/>
      <c r="T539" s="9"/>
      <c r="U539" s="9"/>
      <c r="V539" s="199"/>
      <c r="W539" s="9"/>
      <c r="X539" s="9"/>
      <c r="Y539" s="9"/>
      <c r="Z539" s="9"/>
    </row>
    <row r="540" ht="22.5" customHeight="1">
      <c r="A540" s="9"/>
      <c r="B540" s="9"/>
      <c r="C540" s="9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9"/>
      <c r="T540" s="9"/>
      <c r="U540" s="9"/>
      <c r="V540" s="199"/>
      <c r="W540" s="9"/>
      <c r="X540" s="9"/>
      <c r="Y540" s="9"/>
      <c r="Z540" s="9"/>
    </row>
    <row r="541" ht="22.5" customHeight="1">
      <c r="A541" s="9"/>
      <c r="B541" s="9"/>
      <c r="C541" s="9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9"/>
      <c r="T541" s="9"/>
      <c r="U541" s="9"/>
      <c r="V541" s="199"/>
      <c r="W541" s="9"/>
      <c r="X541" s="9"/>
      <c r="Y541" s="9"/>
      <c r="Z541" s="9"/>
    </row>
    <row r="542" ht="22.5" customHeight="1">
      <c r="A542" s="9"/>
      <c r="B542" s="9"/>
      <c r="C542" s="9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9"/>
      <c r="T542" s="9"/>
      <c r="U542" s="9"/>
      <c r="V542" s="199"/>
      <c r="W542" s="9"/>
      <c r="X542" s="9"/>
      <c r="Y542" s="9"/>
      <c r="Z542" s="9"/>
    </row>
    <row r="543" ht="22.5" customHeight="1">
      <c r="A543" s="9"/>
      <c r="B543" s="9"/>
      <c r="C543" s="9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96"/>
      <c r="S543" s="9"/>
      <c r="T543" s="9"/>
      <c r="U543" s="9"/>
      <c r="V543" s="199"/>
      <c r="W543" s="9"/>
      <c r="X543" s="9"/>
      <c r="Y543" s="9"/>
      <c r="Z543" s="9"/>
    </row>
    <row r="544" ht="22.5" customHeight="1">
      <c r="A544" s="9"/>
      <c r="B544" s="9"/>
      <c r="C544" s="9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9"/>
      <c r="T544" s="9"/>
      <c r="U544" s="9"/>
      <c r="V544" s="199"/>
      <c r="W544" s="9"/>
      <c r="X544" s="9"/>
      <c r="Y544" s="9"/>
      <c r="Z544" s="9"/>
    </row>
    <row r="545" ht="22.5" customHeight="1">
      <c r="A545" s="9"/>
      <c r="B545" s="9"/>
      <c r="C545" s="9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9"/>
      <c r="T545" s="9"/>
      <c r="U545" s="9"/>
      <c r="V545" s="199"/>
      <c r="W545" s="9"/>
      <c r="X545" s="9"/>
      <c r="Y545" s="9"/>
      <c r="Z545" s="9"/>
    </row>
    <row r="546" ht="22.5" customHeight="1">
      <c r="A546" s="9"/>
      <c r="B546" s="9"/>
      <c r="C546" s="9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9"/>
      <c r="T546" s="9"/>
      <c r="U546" s="9"/>
      <c r="V546" s="199"/>
      <c r="W546" s="9"/>
      <c r="X546" s="9"/>
      <c r="Y546" s="9"/>
      <c r="Z546" s="9"/>
    </row>
    <row r="547" ht="22.5" customHeight="1">
      <c r="A547" s="9"/>
      <c r="B547" s="9"/>
      <c r="C547" s="9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96"/>
      <c r="S547" s="9"/>
      <c r="T547" s="9"/>
      <c r="U547" s="9"/>
      <c r="V547" s="199"/>
      <c r="W547" s="9"/>
      <c r="X547" s="9"/>
      <c r="Y547" s="9"/>
      <c r="Z547" s="9"/>
    </row>
    <row r="548" ht="22.5" customHeight="1">
      <c r="A548" s="9"/>
      <c r="B548" s="9"/>
      <c r="C548" s="9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96"/>
      <c r="S548" s="9"/>
      <c r="T548" s="9"/>
      <c r="U548" s="9"/>
      <c r="V548" s="199"/>
      <c r="W548" s="9"/>
      <c r="X548" s="9"/>
      <c r="Y548" s="9"/>
      <c r="Z548" s="9"/>
    </row>
    <row r="549" ht="22.5" customHeight="1">
      <c r="A549" s="9"/>
      <c r="B549" s="9"/>
      <c r="C549" s="9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96"/>
      <c r="S549" s="9"/>
      <c r="T549" s="9"/>
      <c r="U549" s="9"/>
      <c r="V549" s="199"/>
      <c r="W549" s="9"/>
      <c r="X549" s="9"/>
      <c r="Y549" s="9"/>
      <c r="Z549" s="9"/>
    </row>
    <row r="550" ht="22.5" customHeight="1">
      <c r="A550" s="9"/>
      <c r="B550" s="9"/>
      <c r="C550" s="9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96"/>
      <c r="S550" s="9"/>
      <c r="T550" s="9"/>
      <c r="U550" s="9"/>
      <c r="V550" s="199"/>
      <c r="W550" s="9"/>
      <c r="X550" s="9"/>
      <c r="Y550" s="9"/>
      <c r="Z550" s="9"/>
    </row>
    <row r="551" ht="22.5" customHeight="1">
      <c r="A551" s="9"/>
      <c r="B551" s="9"/>
      <c r="C551" s="9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9"/>
      <c r="T551" s="9"/>
      <c r="U551" s="9"/>
      <c r="V551" s="199"/>
      <c r="W551" s="9"/>
      <c r="X551" s="9"/>
      <c r="Y551" s="9"/>
      <c r="Z551" s="9"/>
    </row>
    <row r="552" ht="22.5" customHeight="1">
      <c r="A552" s="9"/>
      <c r="B552" s="9"/>
      <c r="C552" s="9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96"/>
      <c r="S552" s="9"/>
      <c r="T552" s="9"/>
      <c r="U552" s="9"/>
      <c r="V552" s="199"/>
      <c r="W552" s="9"/>
      <c r="X552" s="9"/>
      <c r="Y552" s="9"/>
      <c r="Z552" s="9"/>
    </row>
    <row r="553" ht="22.5" customHeight="1">
      <c r="A553" s="9"/>
      <c r="B553" s="9"/>
      <c r="C553" s="9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96"/>
      <c r="S553" s="9"/>
      <c r="T553" s="9"/>
      <c r="U553" s="9"/>
      <c r="V553" s="199"/>
      <c r="W553" s="9"/>
      <c r="X553" s="9"/>
      <c r="Y553" s="9"/>
      <c r="Z553" s="9"/>
    </row>
    <row r="554" ht="22.5" customHeight="1">
      <c r="A554" s="9"/>
      <c r="B554" s="9"/>
      <c r="C554" s="9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9"/>
      <c r="T554" s="9"/>
      <c r="U554" s="9"/>
      <c r="V554" s="199"/>
      <c r="W554" s="9"/>
      <c r="X554" s="9"/>
      <c r="Y554" s="9"/>
      <c r="Z554" s="9"/>
    </row>
    <row r="555" ht="22.5" customHeight="1">
      <c r="A555" s="9"/>
      <c r="B555" s="9"/>
      <c r="C555" s="9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9"/>
      <c r="T555" s="9"/>
      <c r="U555" s="9"/>
      <c r="V555" s="199"/>
      <c r="W555" s="9"/>
      <c r="X555" s="9"/>
      <c r="Y555" s="9"/>
      <c r="Z555" s="9"/>
    </row>
    <row r="556" ht="22.5" customHeight="1">
      <c r="A556" s="9"/>
      <c r="B556" s="9"/>
      <c r="C556" s="9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9"/>
      <c r="T556" s="9"/>
      <c r="U556" s="9"/>
      <c r="V556" s="199"/>
      <c r="W556" s="9"/>
      <c r="X556" s="9"/>
      <c r="Y556" s="9"/>
      <c r="Z556" s="9"/>
    </row>
    <row r="557" ht="22.5" customHeight="1">
      <c r="A557" s="9"/>
      <c r="B557" s="9"/>
      <c r="C557" s="9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196"/>
      <c r="S557" s="9"/>
      <c r="T557" s="9"/>
      <c r="U557" s="9"/>
      <c r="V557" s="199"/>
      <c r="W557" s="9"/>
      <c r="X557" s="9"/>
      <c r="Y557" s="9"/>
      <c r="Z557" s="9"/>
    </row>
    <row r="558" ht="22.5" customHeight="1">
      <c r="A558" s="9"/>
      <c r="B558" s="9"/>
      <c r="C558" s="9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196"/>
      <c r="S558" s="9"/>
      <c r="T558" s="9"/>
      <c r="U558" s="9"/>
      <c r="V558" s="199"/>
      <c r="W558" s="9"/>
      <c r="X558" s="9"/>
      <c r="Y558" s="9"/>
      <c r="Z558" s="9"/>
    </row>
    <row r="559" ht="22.5" customHeight="1">
      <c r="A559" s="9"/>
      <c r="B559" s="9"/>
      <c r="C559" s="9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196"/>
      <c r="S559" s="9"/>
      <c r="T559" s="9"/>
      <c r="U559" s="9"/>
      <c r="V559" s="199"/>
      <c r="W559" s="9"/>
      <c r="X559" s="9"/>
      <c r="Y559" s="9"/>
      <c r="Z559" s="9"/>
    </row>
    <row r="560" ht="22.5" customHeight="1">
      <c r="A560" s="9"/>
      <c r="B560" s="9"/>
      <c r="C560" s="9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96"/>
      <c r="S560" s="9"/>
      <c r="T560" s="9"/>
      <c r="U560" s="9"/>
      <c r="V560" s="199"/>
      <c r="W560" s="9"/>
      <c r="X560" s="9"/>
      <c r="Y560" s="9"/>
      <c r="Z560" s="9"/>
    </row>
    <row r="561" ht="22.5" customHeight="1">
      <c r="A561" s="9"/>
      <c r="B561" s="9"/>
      <c r="C561" s="9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196"/>
      <c r="S561" s="9"/>
      <c r="T561" s="9"/>
      <c r="U561" s="9"/>
      <c r="V561" s="199"/>
      <c r="W561" s="9"/>
      <c r="X561" s="9"/>
      <c r="Y561" s="9"/>
      <c r="Z561" s="9"/>
    </row>
    <row r="562" ht="22.5" customHeight="1">
      <c r="A562" s="9"/>
      <c r="B562" s="9"/>
      <c r="C562" s="9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96"/>
      <c r="S562" s="9"/>
      <c r="T562" s="9"/>
      <c r="U562" s="9"/>
      <c r="V562" s="199"/>
      <c r="W562" s="9"/>
      <c r="X562" s="9"/>
      <c r="Y562" s="9"/>
      <c r="Z562" s="9"/>
    </row>
    <row r="563" ht="22.5" customHeight="1">
      <c r="A563" s="9"/>
      <c r="B563" s="9"/>
      <c r="C563" s="9"/>
      <c r="D563" s="19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  <c r="P563" s="196"/>
      <c r="Q563" s="196"/>
      <c r="R563" s="196"/>
      <c r="S563" s="9"/>
      <c r="T563" s="9"/>
      <c r="U563" s="9"/>
      <c r="V563" s="199"/>
      <c r="W563" s="9"/>
      <c r="X563" s="9"/>
      <c r="Y563" s="9"/>
      <c r="Z563" s="9"/>
    </row>
    <row r="564" ht="22.5" customHeight="1">
      <c r="A564" s="9"/>
      <c r="B564" s="9"/>
      <c r="C564" s="9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9"/>
      <c r="T564" s="9"/>
      <c r="U564" s="9"/>
      <c r="V564" s="199"/>
      <c r="W564" s="9"/>
      <c r="X564" s="9"/>
      <c r="Y564" s="9"/>
      <c r="Z564" s="9"/>
    </row>
    <row r="565" ht="22.5" customHeight="1">
      <c r="A565" s="9"/>
      <c r="B565" s="9"/>
      <c r="C565" s="9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9"/>
      <c r="T565" s="9"/>
      <c r="U565" s="9"/>
      <c r="V565" s="199"/>
      <c r="W565" s="9"/>
      <c r="X565" s="9"/>
      <c r="Y565" s="9"/>
      <c r="Z565" s="9"/>
    </row>
    <row r="566" ht="22.5" customHeight="1">
      <c r="A566" s="9"/>
      <c r="B566" s="9"/>
      <c r="C566" s="9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96"/>
      <c r="S566" s="9"/>
      <c r="T566" s="9"/>
      <c r="U566" s="9"/>
      <c r="V566" s="199"/>
      <c r="W566" s="9"/>
      <c r="X566" s="9"/>
      <c r="Y566" s="9"/>
      <c r="Z566" s="9"/>
    </row>
    <row r="567" ht="22.5" customHeight="1">
      <c r="A567" s="9"/>
      <c r="B567" s="9"/>
      <c r="C567" s="9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196"/>
      <c r="S567" s="9"/>
      <c r="T567" s="9"/>
      <c r="U567" s="9"/>
      <c r="V567" s="199"/>
      <c r="W567" s="9"/>
      <c r="X567" s="9"/>
      <c r="Y567" s="9"/>
      <c r="Z567" s="9"/>
    </row>
    <row r="568" ht="22.5" customHeight="1">
      <c r="A568" s="9"/>
      <c r="B568" s="9"/>
      <c r="C568" s="9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96"/>
      <c r="S568" s="9"/>
      <c r="T568" s="9"/>
      <c r="U568" s="9"/>
      <c r="V568" s="199"/>
      <c r="W568" s="9"/>
      <c r="X568" s="9"/>
      <c r="Y568" s="9"/>
      <c r="Z568" s="9"/>
    </row>
    <row r="569" ht="22.5" customHeight="1">
      <c r="A569" s="9"/>
      <c r="B569" s="9"/>
      <c r="C569" s="9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96"/>
      <c r="S569" s="9"/>
      <c r="T569" s="9"/>
      <c r="U569" s="9"/>
      <c r="V569" s="199"/>
      <c r="W569" s="9"/>
      <c r="X569" s="9"/>
      <c r="Y569" s="9"/>
      <c r="Z569" s="9"/>
    </row>
    <row r="570" ht="22.5" customHeight="1">
      <c r="A570" s="9"/>
      <c r="B570" s="9"/>
      <c r="C570" s="9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9"/>
      <c r="T570" s="9"/>
      <c r="U570" s="9"/>
      <c r="V570" s="199"/>
      <c r="W570" s="9"/>
      <c r="X570" s="9"/>
      <c r="Y570" s="9"/>
      <c r="Z570" s="9"/>
    </row>
    <row r="571" ht="22.5" customHeight="1">
      <c r="A571" s="9"/>
      <c r="B571" s="9"/>
      <c r="C571" s="9"/>
      <c r="D571" s="19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  <c r="P571" s="196"/>
      <c r="Q571" s="196"/>
      <c r="R571" s="196"/>
      <c r="S571" s="9"/>
      <c r="T571" s="9"/>
      <c r="U571" s="9"/>
      <c r="V571" s="199"/>
      <c r="W571" s="9"/>
      <c r="X571" s="9"/>
      <c r="Y571" s="9"/>
      <c r="Z571" s="9"/>
    </row>
    <row r="572" ht="22.5" customHeight="1">
      <c r="A572" s="9"/>
      <c r="B572" s="9"/>
      <c r="C572" s="9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96"/>
      <c r="S572" s="9"/>
      <c r="T572" s="9"/>
      <c r="U572" s="9"/>
      <c r="V572" s="199"/>
      <c r="W572" s="9"/>
      <c r="X572" s="9"/>
      <c r="Y572" s="9"/>
      <c r="Z572" s="9"/>
    </row>
    <row r="573" ht="22.5" customHeight="1">
      <c r="A573" s="9"/>
      <c r="B573" s="9"/>
      <c r="C573" s="9"/>
      <c r="D573" s="19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  <c r="P573" s="196"/>
      <c r="Q573" s="196"/>
      <c r="R573" s="196"/>
      <c r="S573" s="9"/>
      <c r="T573" s="9"/>
      <c r="U573" s="9"/>
      <c r="V573" s="199"/>
      <c r="W573" s="9"/>
      <c r="X573" s="9"/>
      <c r="Y573" s="9"/>
      <c r="Z573" s="9"/>
    </row>
    <row r="574" ht="22.5" customHeight="1">
      <c r="A574" s="9"/>
      <c r="B574" s="9"/>
      <c r="C574" s="9"/>
      <c r="D574" s="19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  <c r="P574" s="196"/>
      <c r="Q574" s="196"/>
      <c r="R574" s="196"/>
      <c r="S574" s="9"/>
      <c r="T574" s="9"/>
      <c r="U574" s="9"/>
      <c r="V574" s="199"/>
      <c r="W574" s="9"/>
      <c r="X574" s="9"/>
      <c r="Y574" s="9"/>
      <c r="Z574" s="9"/>
    </row>
    <row r="575" ht="22.5" customHeight="1">
      <c r="A575" s="9"/>
      <c r="B575" s="9"/>
      <c r="C575" s="9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9"/>
      <c r="T575" s="9"/>
      <c r="U575" s="9"/>
      <c r="V575" s="199"/>
      <c r="W575" s="9"/>
      <c r="X575" s="9"/>
      <c r="Y575" s="9"/>
      <c r="Z575" s="9"/>
    </row>
    <row r="576" ht="22.5" customHeight="1">
      <c r="A576" s="9"/>
      <c r="B576" s="9"/>
      <c r="C576" s="9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96"/>
      <c r="S576" s="9"/>
      <c r="T576" s="9"/>
      <c r="U576" s="9"/>
      <c r="V576" s="199"/>
      <c r="W576" s="9"/>
      <c r="X576" s="9"/>
      <c r="Y576" s="9"/>
      <c r="Z576" s="9"/>
    </row>
    <row r="577" ht="22.5" customHeight="1">
      <c r="A577" s="9"/>
      <c r="B577" s="9"/>
      <c r="C577" s="9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96"/>
      <c r="S577" s="9"/>
      <c r="T577" s="9"/>
      <c r="U577" s="9"/>
      <c r="V577" s="199"/>
      <c r="W577" s="9"/>
      <c r="X577" s="9"/>
      <c r="Y577" s="9"/>
      <c r="Z577" s="9"/>
    </row>
    <row r="578" ht="22.5" customHeight="1">
      <c r="A578" s="9"/>
      <c r="B578" s="9"/>
      <c r="C578" s="9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96"/>
      <c r="S578" s="9"/>
      <c r="T578" s="9"/>
      <c r="U578" s="9"/>
      <c r="V578" s="199"/>
      <c r="W578" s="9"/>
      <c r="X578" s="9"/>
      <c r="Y578" s="9"/>
      <c r="Z578" s="9"/>
    </row>
    <row r="579" ht="22.5" customHeight="1">
      <c r="A579" s="9"/>
      <c r="B579" s="9"/>
      <c r="C579" s="9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9"/>
      <c r="T579" s="9"/>
      <c r="U579" s="9"/>
      <c r="V579" s="199"/>
      <c r="W579" s="9"/>
      <c r="X579" s="9"/>
      <c r="Y579" s="9"/>
      <c r="Z579" s="9"/>
    </row>
    <row r="580" ht="22.5" customHeight="1">
      <c r="A580" s="9"/>
      <c r="B580" s="9"/>
      <c r="C580" s="9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96"/>
      <c r="S580" s="9"/>
      <c r="T580" s="9"/>
      <c r="U580" s="9"/>
      <c r="V580" s="199"/>
      <c r="W580" s="9"/>
      <c r="X580" s="9"/>
      <c r="Y580" s="9"/>
      <c r="Z580" s="9"/>
    </row>
    <row r="581" ht="22.5" customHeight="1">
      <c r="A581" s="9"/>
      <c r="B581" s="9"/>
      <c r="C581" s="9"/>
      <c r="D581" s="19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  <c r="P581" s="196"/>
      <c r="Q581" s="196"/>
      <c r="R581" s="196"/>
      <c r="S581" s="9"/>
      <c r="T581" s="9"/>
      <c r="U581" s="9"/>
      <c r="V581" s="199"/>
      <c r="W581" s="9"/>
      <c r="X581" s="9"/>
      <c r="Y581" s="9"/>
      <c r="Z581" s="9"/>
    </row>
    <row r="582" ht="22.5" customHeight="1">
      <c r="A582" s="9"/>
      <c r="B582" s="9"/>
      <c r="C582" s="9"/>
      <c r="D582" s="19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  <c r="P582" s="196"/>
      <c r="Q582" s="196"/>
      <c r="R582" s="196"/>
      <c r="S582" s="9"/>
      <c r="T582" s="9"/>
      <c r="U582" s="9"/>
      <c r="V582" s="199"/>
      <c r="W582" s="9"/>
      <c r="X582" s="9"/>
      <c r="Y582" s="9"/>
      <c r="Z582" s="9"/>
    </row>
    <row r="583" ht="22.5" customHeight="1">
      <c r="A583" s="9"/>
      <c r="B583" s="9"/>
      <c r="C583" s="9"/>
      <c r="D583" s="19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  <c r="P583" s="196"/>
      <c r="Q583" s="196"/>
      <c r="R583" s="196"/>
      <c r="S583" s="9"/>
      <c r="T583" s="9"/>
      <c r="U583" s="9"/>
      <c r="V583" s="199"/>
      <c r="W583" s="9"/>
      <c r="X583" s="9"/>
      <c r="Y583" s="9"/>
      <c r="Z583" s="9"/>
    </row>
    <row r="584" ht="22.5" customHeight="1">
      <c r="A584" s="9"/>
      <c r="B584" s="9"/>
      <c r="C584" s="9"/>
      <c r="D584" s="19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  <c r="P584" s="196"/>
      <c r="Q584" s="196"/>
      <c r="R584" s="196"/>
      <c r="S584" s="9"/>
      <c r="T584" s="9"/>
      <c r="U584" s="9"/>
      <c r="V584" s="199"/>
      <c r="W584" s="9"/>
      <c r="X584" s="9"/>
      <c r="Y584" s="9"/>
      <c r="Z584" s="9"/>
    </row>
    <row r="585" ht="22.5" customHeight="1">
      <c r="A585" s="9"/>
      <c r="B585" s="9"/>
      <c r="C585" s="9"/>
      <c r="D585" s="19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  <c r="P585" s="196"/>
      <c r="Q585" s="196"/>
      <c r="R585" s="196"/>
      <c r="S585" s="9"/>
      <c r="T585" s="9"/>
      <c r="U585" s="9"/>
      <c r="V585" s="199"/>
      <c r="W585" s="9"/>
      <c r="X585" s="9"/>
      <c r="Y585" s="9"/>
      <c r="Z585" s="9"/>
    </row>
    <row r="586" ht="22.5" customHeight="1">
      <c r="A586" s="9"/>
      <c r="B586" s="9"/>
      <c r="C586" s="9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96"/>
      <c r="S586" s="9"/>
      <c r="T586" s="9"/>
      <c r="U586" s="9"/>
      <c r="V586" s="199"/>
      <c r="W586" s="9"/>
      <c r="X586" s="9"/>
      <c r="Y586" s="9"/>
      <c r="Z586" s="9"/>
    </row>
    <row r="587" ht="22.5" customHeight="1">
      <c r="A587" s="9"/>
      <c r="B587" s="9"/>
      <c r="C587" s="9"/>
      <c r="D587" s="19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  <c r="P587" s="196"/>
      <c r="Q587" s="196"/>
      <c r="R587" s="196"/>
      <c r="S587" s="9"/>
      <c r="T587" s="9"/>
      <c r="U587" s="9"/>
      <c r="V587" s="199"/>
      <c r="W587" s="9"/>
      <c r="X587" s="9"/>
      <c r="Y587" s="9"/>
      <c r="Z587" s="9"/>
    </row>
    <row r="588" ht="22.5" customHeight="1">
      <c r="A588" s="9"/>
      <c r="B588" s="9"/>
      <c r="C588" s="9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9"/>
      <c r="T588" s="9"/>
      <c r="U588" s="9"/>
      <c r="V588" s="199"/>
      <c r="W588" s="9"/>
      <c r="X588" s="9"/>
      <c r="Y588" s="9"/>
      <c r="Z588" s="9"/>
    </row>
    <row r="589" ht="22.5" customHeight="1">
      <c r="A589" s="9"/>
      <c r="B589" s="9"/>
      <c r="C589" s="9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9"/>
      <c r="T589" s="9"/>
      <c r="U589" s="9"/>
      <c r="V589" s="199"/>
      <c r="W589" s="9"/>
      <c r="X589" s="9"/>
      <c r="Y589" s="9"/>
      <c r="Z589" s="9"/>
    </row>
    <row r="590" ht="22.5" customHeight="1">
      <c r="A590" s="9"/>
      <c r="B590" s="9"/>
      <c r="C590" s="9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9"/>
      <c r="T590" s="9"/>
      <c r="U590" s="9"/>
      <c r="V590" s="199"/>
      <c r="W590" s="9"/>
      <c r="X590" s="9"/>
      <c r="Y590" s="9"/>
      <c r="Z590" s="9"/>
    </row>
    <row r="591" ht="22.5" customHeight="1">
      <c r="A591" s="9"/>
      <c r="B591" s="9"/>
      <c r="C591" s="9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96"/>
      <c r="S591" s="9"/>
      <c r="T591" s="9"/>
      <c r="U591" s="9"/>
      <c r="V591" s="199"/>
      <c r="W591" s="9"/>
      <c r="X591" s="9"/>
      <c r="Y591" s="9"/>
      <c r="Z591" s="9"/>
    </row>
    <row r="592" ht="22.5" customHeight="1">
      <c r="A592" s="9"/>
      <c r="B592" s="9"/>
      <c r="C592" s="9"/>
      <c r="D592" s="19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  <c r="P592" s="196"/>
      <c r="Q592" s="196"/>
      <c r="R592" s="196"/>
      <c r="S592" s="9"/>
      <c r="T592" s="9"/>
      <c r="U592" s="9"/>
      <c r="V592" s="199"/>
      <c r="W592" s="9"/>
      <c r="X592" s="9"/>
      <c r="Y592" s="9"/>
      <c r="Z592" s="9"/>
    </row>
    <row r="593" ht="22.5" customHeight="1">
      <c r="A593" s="9"/>
      <c r="B593" s="9"/>
      <c r="C593" s="9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196"/>
      <c r="S593" s="9"/>
      <c r="T593" s="9"/>
      <c r="U593" s="9"/>
      <c r="V593" s="199"/>
      <c r="W593" s="9"/>
      <c r="X593" s="9"/>
      <c r="Y593" s="9"/>
      <c r="Z593" s="9"/>
    </row>
    <row r="594" ht="22.5" customHeight="1">
      <c r="A594" s="9"/>
      <c r="B594" s="9"/>
      <c r="C594" s="9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96"/>
      <c r="S594" s="9"/>
      <c r="T594" s="9"/>
      <c r="U594" s="9"/>
      <c r="V594" s="199"/>
      <c r="W594" s="9"/>
      <c r="X594" s="9"/>
      <c r="Y594" s="9"/>
      <c r="Z594" s="9"/>
    </row>
    <row r="595" ht="22.5" customHeight="1">
      <c r="A595" s="9"/>
      <c r="B595" s="9"/>
      <c r="C595" s="9"/>
      <c r="D595" s="19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  <c r="P595" s="196"/>
      <c r="Q595" s="196"/>
      <c r="R595" s="196"/>
      <c r="S595" s="9"/>
      <c r="T595" s="9"/>
      <c r="U595" s="9"/>
      <c r="V595" s="199"/>
      <c r="W595" s="9"/>
      <c r="X595" s="9"/>
      <c r="Y595" s="9"/>
      <c r="Z595" s="9"/>
    </row>
    <row r="596" ht="22.5" customHeight="1">
      <c r="A596" s="9"/>
      <c r="B596" s="9"/>
      <c r="C596" s="9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  <c r="P596" s="196"/>
      <c r="Q596" s="196"/>
      <c r="R596" s="196"/>
      <c r="S596" s="9"/>
      <c r="T596" s="9"/>
      <c r="U596" s="9"/>
      <c r="V596" s="199"/>
      <c r="W596" s="9"/>
      <c r="X596" s="9"/>
      <c r="Y596" s="9"/>
      <c r="Z596" s="9"/>
    </row>
    <row r="597" ht="22.5" customHeight="1">
      <c r="A597" s="9"/>
      <c r="B597" s="9"/>
      <c r="C597" s="9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9"/>
      <c r="T597" s="9"/>
      <c r="U597" s="9"/>
      <c r="V597" s="199"/>
      <c r="W597" s="9"/>
      <c r="X597" s="9"/>
      <c r="Y597" s="9"/>
      <c r="Z597" s="9"/>
    </row>
    <row r="598" ht="22.5" customHeight="1">
      <c r="A598" s="9"/>
      <c r="B598" s="9"/>
      <c r="C598" s="9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9"/>
      <c r="T598" s="9"/>
      <c r="U598" s="9"/>
      <c r="V598" s="199"/>
      <c r="W598" s="9"/>
      <c r="X598" s="9"/>
      <c r="Y598" s="9"/>
      <c r="Z598" s="9"/>
    </row>
    <row r="599" ht="22.5" customHeight="1">
      <c r="A599" s="9"/>
      <c r="B599" s="9"/>
      <c r="C599" s="9"/>
      <c r="D599" s="196"/>
      <c r="E599" s="196"/>
      <c r="F599" s="196"/>
      <c r="G599" s="196"/>
      <c r="H599" s="196"/>
      <c r="I599" s="196"/>
      <c r="J599" s="196"/>
      <c r="K599" s="196"/>
      <c r="L599" s="196"/>
      <c r="M599" s="196"/>
      <c r="N599" s="196"/>
      <c r="O599" s="196"/>
      <c r="P599" s="196"/>
      <c r="Q599" s="196"/>
      <c r="R599" s="196"/>
      <c r="S599" s="9"/>
      <c r="T599" s="9"/>
      <c r="U599" s="9"/>
      <c r="V599" s="199"/>
      <c r="W599" s="9"/>
      <c r="X599" s="9"/>
      <c r="Y599" s="9"/>
      <c r="Z599" s="9"/>
    </row>
    <row r="600" ht="22.5" customHeight="1">
      <c r="A600" s="9"/>
      <c r="B600" s="9"/>
      <c r="C600" s="9"/>
      <c r="D600" s="19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  <c r="P600" s="196"/>
      <c r="Q600" s="196"/>
      <c r="R600" s="196"/>
      <c r="S600" s="9"/>
      <c r="T600" s="9"/>
      <c r="U600" s="9"/>
      <c r="V600" s="199"/>
      <c r="W600" s="9"/>
      <c r="X600" s="9"/>
      <c r="Y600" s="9"/>
      <c r="Z600" s="9"/>
    </row>
    <row r="601" ht="22.5" customHeight="1">
      <c r="A601" s="9"/>
      <c r="B601" s="9"/>
      <c r="C601" s="9"/>
      <c r="D601" s="196"/>
      <c r="E601" s="196"/>
      <c r="F601" s="196"/>
      <c r="G601" s="196"/>
      <c r="H601" s="196"/>
      <c r="I601" s="196"/>
      <c r="J601" s="196"/>
      <c r="K601" s="196"/>
      <c r="L601" s="196"/>
      <c r="M601" s="196"/>
      <c r="N601" s="196"/>
      <c r="O601" s="196"/>
      <c r="P601" s="196"/>
      <c r="Q601" s="196"/>
      <c r="R601" s="196"/>
      <c r="S601" s="9"/>
      <c r="T601" s="9"/>
      <c r="U601" s="9"/>
      <c r="V601" s="199"/>
      <c r="W601" s="9"/>
      <c r="X601" s="9"/>
      <c r="Y601" s="9"/>
      <c r="Z601" s="9"/>
    </row>
    <row r="602" ht="22.5" customHeight="1">
      <c r="A602" s="9"/>
      <c r="B602" s="9"/>
      <c r="C602" s="9"/>
      <c r="D602" s="196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  <c r="P602" s="196"/>
      <c r="Q602" s="196"/>
      <c r="R602" s="196"/>
      <c r="S602" s="9"/>
      <c r="T602" s="9"/>
      <c r="U602" s="9"/>
      <c r="V602" s="199"/>
      <c r="W602" s="9"/>
      <c r="X602" s="9"/>
      <c r="Y602" s="9"/>
      <c r="Z602" s="9"/>
    </row>
    <row r="603" ht="22.5" customHeight="1">
      <c r="A603" s="9"/>
      <c r="B603" s="9"/>
      <c r="C603" s="9"/>
      <c r="D603" s="196"/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9"/>
      <c r="T603" s="9"/>
      <c r="U603" s="9"/>
      <c r="V603" s="199"/>
      <c r="W603" s="9"/>
      <c r="X603" s="9"/>
      <c r="Y603" s="9"/>
      <c r="Z603" s="9"/>
    </row>
    <row r="604" ht="22.5" customHeight="1">
      <c r="A604" s="9"/>
      <c r="B604" s="9"/>
      <c r="C604" s="9"/>
      <c r="D604" s="19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  <c r="P604" s="196"/>
      <c r="Q604" s="196"/>
      <c r="R604" s="196"/>
      <c r="S604" s="9"/>
      <c r="T604" s="9"/>
      <c r="U604" s="9"/>
      <c r="V604" s="199"/>
      <c r="W604" s="9"/>
      <c r="X604" s="9"/>
      <c r="Y604" s="9"/>
      <c r="Z604" s="9"/>
    </row>
    <row r="605" ht="22.5" customHeight="1">
      <c r="A605" s="9"/>
      <c r="B605" s="9"/>
      <c r="C605" s="9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196"/>
      <c r="R605" s="196"/>
      <c r="S605" s="9"/>
      <c r="T605" s="9"/>
      <c r="U605" s="9"/>
      <c r="V605" s="199"/>
      <c r="W605" s="9"/>
      <c r="X605" s="9"/>
      <c r="Y605" s="9"/>
      <c r="Z605" s="9"/>
    </row>
    <row r="606" ht="22.5" customHeight="1">
      <c r="A606" s="9"/>
      <c r="B606" s="9"/>
      <c r="C606" s="9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196"/>
      <c r="R606" s="196"/>
      <c r="S606" s="9"/>
      <c r="T606" s="9"/>
      <c r="U606" s="9"/>
      <c r="V606" s="199"/>
      <c r="W606" s="9"/>
      <c r="X606" s="9"/>
      <c r="Y606" s="9"/>
      <c r="Z606" s="9"/>
    </row>
    <row r="607" ht="22.5" customHeight="1">
      <c r="A607" s="9"/>
      <c r="B607" s="9"/>
      <c r="C607" s="9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196"/>
      <c r="R607" s="196"/>
      <c r="S607" s="9"/>
      <c r="T607" s="9"/>
      <c r="U607" s="9"/>
      <c r="V607" s="199"/>
      <c r="W607" s="9"/>
      <c r="X607" s="9"/>
      <c r="Y607" s="9"/>
      <c r="Z607" s="9"/>
    </row>
    <row r="608" ht="22.5" customHeight="1">
      <c r="A608" s="9"/>
      <c r="B608" s="9"/>
      <c r="C608" s="9"/>
      <c r="D608" s="196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196"/>
      <c r="R608" s="196"/>
      <c r="S608" s="9"/>
      <c r="T608" s="9"/>
      <c r="U608" s="9"/>
      <c r="V608" s="199"/>
      <c r="W608" s="9"/>
      <c r="X608" s="9"/>
      <c r="Y608" s="9"/>
      <c r="Z608" s="9"/>
    </row>
    <row r="609" ht="22.5" customHeight="1">
      <c r="A609" s="9"/>
      <c r="B609" s="9"/>
      <c r="C609" s="9"/>
      <c r="D609" s="196"/>
      <c r="E609" s="196"/>
      <c r="F609" s="196"/>
      <c r="G609" s="196"/>
      <c r="H609" s="196"/>
      <c r="I609" s="196"/>
      <c r="J609" s="196"/>
      <c r="K609" s="196"/>
      <c r="L609" s="196"/>
      <c r="M609" s="196"/>
      <c r="N609" s="196"/>
      <c r="O609" s="196"/>
      <c r="P609" s="196"/>
      <c r="Q609" s="196"/>
      <c r="R609" s="196"/>
      <c r="S609" s="9"/>
      <c r="T609" s="9"/>
      <c r="U609" s="9"/>
      <c r="V609" s="199"/>
      <c r="W609" s="9"/>
      <c r="X609" s="9"/>
      <c r="Y609" s="9"/>
      <c r="Z609" s="9"/>
    </row>
    <row r="610" ht="22.5" customHeight="1">
      <c r="A610" s="9"/>
      <c r="B610" s="9"/>
      <c r="C610" s="9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9"/>
      <c r="T610" s="9"/>
      <c r="U610" s="9"/>
      <c r="V610" s="199"/>
      <c r="W610" s="9"/>
      <c r="X610" s="9"/>
      <c r="Y610" s="9"/>
      <c r="Z610" s="9"/>
    </row>
    <row r="611" ht="22.5" customHeight="1">
      <c r="A611" s="9"/>
      <c r="B611" s="9"/>
      <c r="C611" s="9"/>
      <c r="D611" s="196"/>
      <c r="E611" s="196"/>
      <c r="F611" s="196"/>
      <c r="G611" s="196"/>
      <c r="H611" s="196"/>
      <c r="I611" s="196"/>
      <c r="J611" s="196"/>
      <c r="K611" s="196"/>
      <c r="L611" s="196"/>
      <c r="M611" s="196"/>
      <c r="N611" s="196"/>
      <c r="O611" s="196"/>
      <c r="P611" s="196"/>
      <c r="Q611" s="196"/>
      <c r="R611" s="196"/>
      <c r="S611" s="9"/>
      <c r="T611" s="9"/>
      <c r="U611" s="9"/>
      <c r="V611" s="199"/>
      <c r="W611" s="9"/>
      <c r="X611" s="9"/>
      <c r="Y611" s="9"/>
      <c r="Z611" s="9"/>
    </row>
    <row r="612" ht="22.5" customHeight="1">
      <c r="A612" s="9"/>
      <c r="B612" s="9"/>
      <c r="C612" s="9"/>
      <c r="D612" s="19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  <c r="P612" s="196"/>
      <c r="Q612" s="196"/>
      <c r="R612" s="196"/>
      <c r="S612" s="9"/>
      <c r="T612" s="9"/>
      <c r="U612" s="9"/>
      <c r="V612" s="199"/>
      <c r="W612" s="9"/>
      <c r="X612" s="9"/>
      <c r="Y612" s="9"/>
      <c r="Z612" s="9"/>
    </row>
    <row r="613" ht="22.5" customHeight="1">
      <c r="A613" s="9"/>
      <c r="B613" s="9"/>
      <c r="C613" s="9"/>
      <c r="D613" s="196"/>
      <c r="E613" s="196"/>
      <c r="F613" s="196"/>
      <c r="G613" s="196"/>
      <c r="H613" s="196"/>
      <c r="I613" s="196"/>
      <c r="J613" s="196"/>
      <c r="K613" s="196"/>
      <c r="L613" s="196"/>
      <c r="M613" s="196"/>
      <c r="N613" s="196"/>
      <c r="O613" s="196"/>
      <c r="P613" s="196"/>
      <c r="Q613" s="196"/>
      <c r="R613" s="196"/>
      <c r="S613" s="9"/>
      <c r="T613" s="9"/>
      <c r="U613" s="9"/>
      <c r="V613" s="199"/>
      <c r="W613" s="9"/>
      <c r="X613" s="9"/>
      <c r="Y613" s="9"/>
      <c r="Z613" s="9"/>
    </row>
    <row r="614" ht="22.5" customHeight="1">
      <c r="A614" s="9"/>
      <c r="B614" s="9"/>
      <c r="C614" s="9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196"/>
      <c r="S614" s="9"/>
      <c r="T614" s="9"/>
      <c r="U614" s="9"/>
      <c r="V614" s="199"/>
      <c r="W614" s="9"/>
      <c r="X614" s="9"/>
      <c r="Y614" s="9"/>
      <c r="Z614" s="9"/>
    </row>
    <row r="615" ht="22.5" customHeight="1">
      <c r="A615" s="9"/>
      <c r="B615" s="9"/>
      <c r="C615" s="9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196"/>
      <c r="S615" s="9"/>
      <c r="T615" s="9"/>
      <c r="U615" s="9"/>
      <c r="V615" s="199"/>
      <c r="W615" s="9"/>
      <c r="X615" s="9"/>
      <c r="Y615" s="9"/>
      <c r="Z615" s="9"/>
    </row>
    <row r="616" ht="22.5" customHeight="1">
      <c r="A616" s="9"/>
      <c r="B616" s="9"/>
      <c r="C616" s="9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196"/>
      <c r="S616" s="9"/>
      <c r="T616" s="9"/>
      <c r="U616" s="9"/>
      <c r="V616" s="199"/>
      <c r="W616" s="9"/>
      <c r="X616" s="9"/>
      <c r="Y616" s="9"/>
      <c r="Z616" s="9"/>
    </row>
    <row r="617" ht="22.5" customHeight="1">
      <c r="A617" s="9"/>
      <c r="B617" s="9"/>
      <c r="C617" s="9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196"/>
      <c r="S617" s="9"/>
      <c r="T617" s="9"/>
      <c r="U617" s="9"/>
      <c r="V617" s="199"/>
      <c r="W617" s="9"/>
      <c r="X617" s="9"/>
      <c r="Y617" s="9"/>
      <c r="Z617" s="9"/>
    </row>
    <row r="618" ht="22.5" customHeight="1">
      <c r="A618" s="9"/>
      <c r="B618" s="9"/>
      <c r="C618" s="9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196"/>
      <c r="S618" s="9"/>
      <c r="T618" s="9"/>
      <c r="U618" s="9"/>
      <c r="V618" s="199"/>
      <c r="W618" s="9"/>
      <c r="X618" s="9"/>
      <c r="Y618" s="9"/>
      <c r="Z618" s="9"/>
    </row>
    <row r="619" ht="22.5" customHeight="1">
      <c r="A619" s="9"/>
      <c r="B619" s="9"/>
      <c r="C619" s="9"/>
      <c r="D619" s="196"/>
      <c r="E619" s="196"/>
      <c r="F619" s="196"/>
      <c r="G619" s="196"/>
      <c r="H619" s="196"/>
      <c r="I619" s="196"/>
      <c r="J619" s="196"/>
      <c r="K619" s="196"/>
      <c r="L619" s="196"/>
      <c r="M619" s="196"/>
      <c r="N619" s="196"/>
      <c r="O619" s="196"/>
      <c r="P619" s="196"/>
      <c r="Q619" s="196"/>
      <c r="R619" s="196"/>
      <c r="S619" s="9"/>
      <c r="T619" s="9"/>
      <c r="U619" s="9"/>
      <c r="V619" s="199"/>
      <c r="W619" s="9"/>
      <c r="X619" s="9"/>
      <c r="Y619" s="9"/>
      <c r="Z619" s="9"/>
    </row>
    <row r="620" ht="22.5" customHeight="1">
      <c r="A620" s="9"/>
      <c r="B620" s="9"/>
      <c r="C620" s="9"/>
      <c r="D620" s="196"/>
      <c r="E620" s="196"/>
      <c r="F620" s="196"/>
      <c r="G620" s="196"/>
      <c r="H620" s="196"/>
      <c r="I620" s="196"/>
      <c r="J620" s="196"/>
      <c r="K620" s="196"/>
      <c r="L620" s="196"/>
      <c r="M620" s="196"/>
      <c r="N620" s="196"/>
      <c r="O620" s="196"/>
      <c r="P620" s="196"/>
      <c r="Q620" s="196"/>
      <c r="R620" s="196"/>
      <c r="S620" s="9"/>
      <c r="T620" s="9"/>
      <c r="U620" s="9"/>
      <c r="V620" s="199"/>
      <c r="W620" s="9"/>
      <c r="X620" s="9"/>
      <c r="Y620" s="9"/>
      <c r="Z620" s="9"/>
    </row>
    <row r="621" ht="22.5" customHeight="1">
      <c r="A621" s="9"/>
      <c r="B621" s="9"/>
      <c r="C621" s="9"/>
      <c r="D621" s="196"/>
      <c r="E621" s="196"/>
      <c r="F621" s="196"/>
      <c r="G621" s="196"/>
      <c r="H621" s="196"/>
      <c r="I621" s="196"/>
      <c r="J621" s="196"/>
      <c r="K621" s="196"/>
      <c r="L621" s="196"/>
      <c r="M621" s="196"/>
      <c r="N621" s="196"/>
      <c r="O621" s="196"/>
      <c r="P621" s="196"/>
      <c r="Q621" s="196"/>
      <c r="R621" s="196"/>
      <c r="S621" s="9"/>
      <c r="T621" s="9"/>
      <c r="U621" s="9"/>
      <c r="V621" s="199"/>
      <c r="W621" s="9"/>
      <c r="X621" s="9"/>
      <c r="Y621" s="9"/>
      <c r="Z621" s="9"/>
    </row>
    <row r="622" ht="22.5" customHeight="1">
      <c r="A622" s="9"/>
      <c r="B622" s="9"/>
      <c r="C622" s="9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9"/>
      <c r="T622" s="9"/>
      <c r="U622" s="9"/>
      <c r="V622" s="199"/>
      <c r="W622" s="9"/>
      <c r="X622" s="9"/>
      <c r="Y622" s="9"/>
      <c r="Z622" s="9"/>
    </row>
    <row r="623" ht="22.5" customHeight="1">
      <c r="A623" s="9"/>
      <c r="B623" s="9"/>
      <c r="C623" s="9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196"/>
      <c r="S623" s="9"/>
      <c r="T623" s="9"/>
      <c r="U623" s="9"/>
      <c r="V623" s="199"/>
      <c r="W623" s="9"/>
      <c r="X623" s="9"/>
      <c r="Y623" s="9"/>
      <c r="Z623" s="9"/>
    </row>
    <row r="624" ht="22.5" customHeight="1">
      <c r="A624" s="9"/>
      <c r="B624" s="9"/>
      <c r="C624" s="9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196"/>
      <c r="S624" s="9"/>
      <c r="T624" s="9"/>
      <c r="U624" s="9"/>
      <c r="V624" s="199"/>
      <c r="W624" s="9"/>
      <c r="X624" s="9"/>
      <c r="Y624" s="9"/>
      <c r="Z624" s="9"/>
    </row>
    <row r="625" ht="22.5" customHeight="1">
      <c r="A625" s="9"/>
      <c r="B625" s="9"/>
      <c r="C625" s="9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196"/>
      <c r="S625" s="9"/>
      <c r="T625" s="9"/>
      <c r="U625" s="9"/>
      <c r="V625" s="199"/>
      <c r="W625" s="9"/>
      <c r="X625" s="9"/>
      <c r="Y625" s="9"/>
      <c r="Z625" s="9"/>
    </row>
    <row r="626" ht="22.5" customHeight="1">
      <c r="A626" s="9"/>
      <c r="B626" s="9"/>
      <c r="C626" s="9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196"/>
      <c r="S626" s="9"/>
      <c r="T626" s="9"/>
      <c r="U626" s="9"/>
      <c r="V626" s="199"/>
      <c r="W626" s="9"/>
      <c r="X626" s="9"/>
      <c r="Y626" s="9"/>
      <c r="Z626" s="9"/>
    </row>
    <row r="627" ht="22.5" customHeight="1">
      <c r="A627" s="9"/>
      <c r="B627" s="9"/>
      <c r="C627" s="9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196"/>
      <c r="S627" s="9"/>
      <c r="T627" s="9"/>
      <c r="U627" s="9"/>
      <c r="V627" s="199"/>
      <c r="W627" s="9"/>
      <c r="X627" s="9"/>
      <c r="Y627" s="9"/>
      <c r="Z627" s="9"/>
    </row>
    <row r="628" ht="22.5" customHeight="1">
      <c r="A628" s="9"/>
      <c r="B628" s="9"/>
      <c r="C628" s="9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196"/>
      <c r="S628" s="9"/>
      <c r="T628" s="9"/>
      <c r="U628" s="9"/>
      <c r="V628" s="199"/>
      <c r="W628" s="9"/>
      <c r="X628" s="9"/>
      <c r="Y628" s="9"/>
      <c r="Z628" s="9"/>
    </row>
    <row r="629" ht="22.5" customHeight="1">
      <c r="A629" s="9"/>
      <c r="B629" s="9"/>
      <c r="C629" s="9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196"/>
      <c r="S629" s="9"/>
      <c r="T629" s="9"/>
      <c r="U629" s="9"/>
      <c r="V629" s="199"/>
      <c r="W629" s="9"/>
      <c r="X629" s="9"/>
      <c r="Y629" s="9"/>
      <c r="Z629" s="9"/>
    </row>
    <row r="630" ht="22.5" customHeight="1">
      <c r="A630" s="9"/>
      <c r="B630" s="9"/>
      <c r="C630" s="9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196"/>
      <c r="S630" s="9"/>
      <c r="T630" s="9"/>
      <c r="U630" s="9"/>
      <c r="V630" s="199"/>
      <c r="W630" s="9"/>
      <c r="X630" s="9"/>
      <c r="Y630" s="9"/>
      <c r="Z630" s="9"/>
    </row>
    <row r="631" ht="22.5" customHeight="1">
      <c r="A631" s="9"/>
      <c r="B631" s="9"/>
      <c r="C631" s="9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6"/>
      <c r="S631" s="9"/>
      <c r="T631" s="9"/>
      <c r="U631" s="9"/>
      <c r="V631" s="199"/>
      <c r="W631" s="9"/>
      <c r="X631" s="9"/>
      <c r="Y631" s="9"/>
      <c r="Z631" s="9"/>
    </row>
    <row r="632" ht="22.5" customHeight="1">
      <c r="A632" s="9"/>
      <c r="B632" s="9"/>
      <c r="C632" s="9"/>
      <c r="D632" s="196"/>
      <c r="E632" s="196"/>
      <c r="F632" s="196"/>
      <c r="G632" s="196"/>
      <c r="H632" s="196"/>
      <c r="I632" s="196"/>
      <c r="J632" s="196"/>
      <c r="K632" s="196"/>
      <c r="L632" s="196"/>
      <c r="M632" s="196"/>
      <c r="N632" s="196"/>
      <c r="O632" s="196"/>
      <c r="P632" s="196"/>
      <c r="Q632" s="196"/>
      <c r="R632" s="196"/>
      <c r="S632" s="9"/>
      <c r="T632" s="9"/>
      <c r="U632" s="9"/>
      <c r="V632" s="199"/>
      <c r="W632" s="9"/>
      <c r="X632" s="9"/>
      <c r="Y632" s="9"/>
      <c r="Z632" s="9"/>
    </row>
    <row r="633" ht="22.5" customHeight="1">
      <c r="A633" s="9"/>
      <c r="B633" s="9"/>
      <c r="C633" s="9"/>
      <c r="D633" s="196"/>
      <c r="E633" s="196"/>
      <c r="F633" s="196"/>
      <c r="G633" s="196"/>
      <c r="H633" s="196"/>
      <c r="I633" s="196"/>
      <c r="J633" s="196"/>
      <c r="K633" s="196"/>
      <c r="L633" s="196"/>
      <c r="M633" s="196"/>
      <c r="N633" s="196"/>
      <c r="O633" s="196"/>
      <c r="P633" s="196"/>
      <c r="Q633" s="196"/>
      <c r="R633" s="196"/>
      <c r="S633" s="9"/>
      <c r="T633" s="9"/>
      <c r="U633" s="9"/>
      <c r="V633" s="199"/>
      <c r="W633" s="9"/>
      <c r="X633" s="9"/>
      <c r="Y633" s="9"/>
      <c r="Z633" s="9"/>
    </row>
    <row r="634" ht="22.5" customHeight="1">
      <c r="A634" s="9"/>
      <c r="B634" s="9"/>
      <c r="C634" s="9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9"/>
      <c r="T634" s="9"/>
      <c r="U634" s="9"/>
      <c r="V634" s="199"/>
      <c r="W634" s="9"/>
      <c r="X634" s="9"/>
      <c r="Y634" s="9"/>
      <c r="Z634" s="9"/>
    </row>
    <row r="635" ht="22.5" customHeight="1">
      <c r="A635" s="9"/>
      <c r="B635" s="9"/>
      <c r="C635" s="9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196"/>
      <c r="S635" s="9"/>
      <c r="T635" s="9"/>
      <c r="U635" s="9"/>
      <c r="V635" s="199"/>
      <c r="W635" s="9"/>
      <c r="X635" s="9"/>
      <c r="Y635" s="9"/>
      <c r="Z635" s="9"/>
    </row>
    <row r="636" ht="22.5" customHeight="1">
      <c r="A636" s="9"/>
      <c r="B636" s="9"/>
      <c r="C636" s="9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196"/>
      <c r="S636" s="9"/>
      <c r="T636" s="9"/>
      <c r="U636" s="9"/>
      <c r="V636" s="199"/>
      <c r="W636" s="9"/>
      <c r="X636" s="9"/>
      <c r="Y636" s="9"/>
      <c r="Z636" s="9"/>
    </row>
    <row r="637" ht="22.5" customHeight="1">
      <c r="A637" s="9"/>
      <c r="B637" s="9"/>
      <c r="C637" s="9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196"/>
      <c r="S637" s="9"/>
      <c r="T637" s="9"/>
      <c r="U637" s="9"/>
      <c r="V637" s="199"/>
      <c r="W637" s="9"/>
      <c r="X637" s="9"/>
      <c r="Y637" s="9"/>
      <c r="Z637" s="9"/>
    </row>
    <row r="638" ht="22.5" customHeight="1">
      <c r="A638" s="9"/>
      <c r="B638" s="9"/>
      <c r="C638" s="9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196"/>
      <c r="S638" s="9"/>
      <c r="T638" s="9"/>
      <c r="U638" s="9"/>
      <c r="V638" s="199"/>
      <c r="W638" s="9"/>
      <c r="X638" s="9"/>
      <c r="Y638" s="9"/>
      <c r="Z638" s="9"/>
    </row>
    <row r="639" ht="22.5" customHeight="1">
      <c r="A639" s="9"/>
      <c r="B639" s="9"/>
      <c r="C639" s="9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196"/>
      <c r="S639" s="9"/>
      <c r="T639" s="9"/>
      <c r="U639" s="9"/>
      <c r="V639" s="199"/>
      <c r="W639" s="9"/>
      <c r="X639" s="9"/>
      <c r="Y639" s="9"/>
      <c r="Z639" s="9"/>
    </row>
    <row r="640" ht="22.5" customHeight="1">
      <c r="A640" s="9"/>
      <c r="B640" s="9"/>
      <c r="C640" s="9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196"/>
      <c r="S640" s="9"/>
      <c r="T640" s="9"/>
      <c r="U640" s="9"/>
      <c r="V640" s="199"/>
      <c r="W640" s="9"/>
      <c r="X640" s="9"/>
      <c r="Y640" s="9"/>
      <c r="Z640" s="9"/>
    </row>
    <row r="641" ht="22.5" customHeight="1">
      <c r="A641" s="9"/>
      <c r="B641" s="9"/>
      <c r="C641" s="9"/>
      <c r="D641" s="196"/>
      <c r="E641" s="196"/>
      <c r="F641" s="196"/>
      <c r="G641" s="196"/>
      <c r="H641" s="196"/>
      <c r="I641" s="196"/>
      <c r="J641" s="196"/>
      <c r="K641" s="196"/>
      <c r="L641" s="196"/>
      <c r="M641" s="196"/>
      <c r="N641" s="196"/>
      <c r="O641" s="196"/>
      <c r="P641" s="196"/>
      <c r="Q641" s="196"/>
      <c r="R641" s="196"/>
      <c r="S641" s="9"/>
      <c r="T641" s="9"/>
      <c r="U641" s="9"/>
      <c r="V641" s="199"/>
      <c r="W641" s="9"/>
      <c r="X641" s="9"/>
      <c r="Y641" s="9"/>
      <c r="Z641" s="9"/>
    </row>
    <row r="642" ht="22.5" customHeight="1">
      <c r="A642" s="9"/>
      <c r="B642" s="9"/>
      <c r="C642" s="9"/>
      <c r="D642" s="19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  <c r="P642" s="196"/>
      <c r="Q642" s="196"/>
      <c r="R642" s="196"/>
      <c r="S642" s="9"/>
      <c r="T642" s="9"/>
      <c r="U642" s="9"/>
      <c r="V642" s="199"/>
      <c r="W642" s="9"/>
      <c r="X642" s="9"/>
      <c r="Y642" s="9"/>
      <c r="Z642" s="9"/>
    </row>
    <row r="643" ht="22.5" customHeight="1">
      <c r="A643" s="9"/>
      <c r="B643" s="9"/>
      <c r="C643" s="9"/>
      <c r="D643" s="196"/>
      <c r="E643" s="196"/>
      <c r="F643" s="196"/>
      <c r="G643" s="196"/>
      <c r="H643" s="196"/>
      <c r="I643" s="196"/>
      <c r="J643" s="196"/>
      <c r="K643" s="196"/>
      <c r="L643" s="196"/>
      <c r="M643" s="196"/>
      <c r="N643" s="196"/>
      <c r="O643" s="196"/>
      <c r="P643" s="196"/>
      <c r="Q643" s="196"/>
      <c r="R643" s="196"/>
      <c r="S643" s="9"/>
      <c r="T643" s="9"/>
      <c r="U643" s="9"/>
      <c r="V643" s="199"/>
      <c r="W643" s="9"/>
      <c r="X643" s="9"/>
      <c r="Y643" s="9"/>
      <c r="Z643" s="9"/>
    </row>
    <row r="644" ht="22.5" customHeight="1">
      <c r="A644" s="9"/>
      <c r="B644" s="9"/>
      <c r="C644" s="9"/>
      <c r="D644" s="19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  <c r="P644" s="196"/>
      <c r="Q644" s="196"/>
      <c r="R644" s="196"/>
      <c r="S644" s="9"/>
      <c r="T644" s="9"/>
      <c r="U644" s="9"/>
      <c r="V644" s="199"/>
      <c r="W644" s="9"/>
      <c r="X644" s="9"/>
      <c r="Y644" s="9"/>
      <c r="Z644" s="9"/>
    </row>
    <row r="645" ht="22.5" customHeight="1">
      <c r="A645" s="9"/>
      <c r="B645" s="9"/>
      <c r="C645" s="9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9"/>
      <c r="T645" s="9"/>
      <c r="U645" s="9"/>
      <c r="V645" s="199"/>
      <c r="W645" s="9"/>
      <c r="X645" s="9"/>
      <c r="Y645" s="9"/>
      <c r="Z645" s="9"/>
    </row>
    <row r="646" ht="22.5" customHeight="1">
      <c r="A646" s="9"/>
      <c r="B646" s="9"/>
      <c r="C646" s="9"/>
      <c r="D646" s="196"/>
      <c r="E646" s="196"/>
      <c r="F646" s="196"/>
      <c r="G646" s="196"/>
      <c r="H646" s="196"/>
      <c r="I646" s="196"/>
      <c r="J646" s="196"/>
      <c r="K646" s="196"/>
      <c r="L646" s="196"/>
      <c r="M646" s="196"/>
      <c r="N646" s="196"/>
      <c r="O646" s="196"/>
      <c r="P646" s="196"/>
      <c r="Q646" s="196"/>
      <c r="R646" s="196"/>
      <c r="S646" s="9"/>
      <c r="T646" s="9"/>
      <c r="U646" s="9"/>
      <c r="V646" s="199"/>
      <c r="W646" s="9"/>
      <c r="X646" s="9"/>
      <c r="Y646" s="9"/>
      <c r="Z646" s="9"/>
    </row>
    <row r="647" ht="22.5" customHeight="1">
      <c r="A647" s="9"/>
      <c r="B647" s="9"/>
      <c r="C647" s="9"/>
      <c r="D647" s="196"/>
      <c r="E647" s="196"/>
      <c r="F647" s="196"/>
      <c r="G647" s="196"/>
      <c r="H647" s="196"/>
      <c r="I647" s="196"/>
      <c r="J647" s="196"/>
      <c r="K647" s="196"/>
      <c r="L647" s="196"/>
      <c r="M647" s="196"/>
      <c r="N647" s="196"/>
      <c r="O647" s="196"/>
      <c r="P647" s="196"/>
      <c r="Q647" s="196"/>
      <c r="R647" s="196"/>
      <c r="S647" s="9"/>
      <c r="T647" s="9"/>
      <c r="U647" s="9"/>
      <c r="V647" s="199"/>
      <c r="W647" s="9"/>
      <c r="X647" s="9"/>
      <c r="Y647" s="9"/>
      <c r="Z647" s="9"/>
    </row>
    <row r="648" ht="22.5" customHeight="1">
      <c r="A648" s="9"/>
      <c r="B648" s="9"/>
      <c r="C648" s="9"/>
      <c r="D648" s="19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  <c r="P648" s="196"/>
      <c r="Q648" s="196"/>
      <c r="R648" s="196"/>
      <c r="S648" s="9"/>
      <c r="T648" s="9"/>
      <c r="U648" s="9"/>
      <c r="V648" s="199"/>
      <c r="W648" s="9"/>
      <c r="X648" s="9"/>
      <c r="Y648" s="9"/>
      <c r="Z648" s="9"/>
    </row>
    <row r="649" ht="22.5" customHeight="1">
      <c r="A649" s="9"/>
      <c r="B649" s="9"/>
      <c r="C649" s="9"/>
      <c r="D649" s="196"/>
      <c r="E649" s="196"/>
      <c r="F649" s="196"/>
      <c r="G649" s="196"/>
      <c r="H649" s="196"/>
      <c r="I649" s="196"/>
      <c r="J649" s="196"/>
      <c r="K649" s="196"/>
      <c r="L649" s="196"/>
      <c r="M649" s="196"/>
      <c r="N649" s="196"/>
      <c r="O649" s="196"/>
      <c r="P649" s="196"/>
      <c r="Q649" s="196"/>
      <c r="R649" s="196"/>
      <c r="S649" s="9"/>
      <c r="T649" s="9"/>
      <c r="U649" s="9"/>
      <c r="V649" s="199"/>
      <c r="W649" s="9"/>
      <c r="X649" s="9"/>
      <c r="Y649" s="9"/>
      <c r="Z649" s="9"/>
    </row>
    <row r="650" ht="22.5" customHeight="1">
      <c r="A650" s="9"/>
      <c r="B650" s="9"/>
      <c r="C650" s="9"/>
      <c r="D650" s="196"/>
      <c r="E650" s="196"/>
      <c r="F650" s="196"/>
      <c r="G650" s="196"/>
      <c r="H650" s="196"/>
      <c r="I650" s="196"/>
      <c r="J650" s="196"/>
      <c r="K650" s="196"/>
      <c r="L650" s="196"/>
      <c r="M650" s="196"/>
      <c r="N650" s="196"/>
      <c r="O650" s="196"/>
      <c r="P650" s="196"/>
      <c r="Q650" s="196"/>
      <c r="R650" s="196"/>
      <c r="S650" s="9"/>
      <c r="T650" s="9"/>
      <c r="U650" s="9"/>
      <c r="V650" s="199"/>
      <c r="W650" s="9"/>
      <c r="X650" s="9"/>
      <c r="Y650" s="9"/>
      <c r="Z650" s="9"/>
    </row>
    <row r="651" ht="22.5" customHeight="1">
      <c r="A651" s="9"/>
      <c r="B651" s="9"/>
      <c r="C651" s="9"/>
      <c r="D651" s="19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  <c r="P651" s="196"/>
      <c r="Q651" s="196"/>
      <c r="R651" s="196"/>
      <c r="S651" s="9"/>
      <c r="T651" s="9"/>
      <c r="U651" s="9"/>
      <c r="V651" s="199"/>
      <c r="W651" s="9"/>
      <c r="X651" s="9"/>
      <c r="Y651" s="9"/>
      <c r="Z651" s="9"/>
    </row>
    <row r="652" ht="22.5" customHeight="1">
      <c r="A652" s="9"/>
      <c r="B652" s="9"/>
      <c r="C652" s="9"/>
      <c r="D652" s="19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  <c r="P652" s="196"/>
      <c r="Q652" s="196"/>
      <c r="R652" s="196"/>
      <c r="S652" s="9"/>
      <c r="T652" s="9"/>
      <c r="U652" s="9"/>
      <c r="V652" s="199"/>
      <c r="W652" s="9"/>
      <c r="X652" s="9"/>
      <c r="Y652" s="9"/>
      <c r="Z652" s="9"/>
    </row>
    <row r="653" ht="22.5" customHeight="1">
      <c r="A653" s="9"/>
      <c r="B653" s="9"/>
      <c r="C653" s="9"/>
      <c r="D653" s="196"/>
      <c r="E653" s="196"/>
      <c r="F653" s="196"/>
      <c r="G653" s="196"/>
      <c r="H653" s="196"/>
      <c r="I653" s="196"/>
      <c r="J653" s="196"/>
      <c r="K653" s="196"/>
      <c r="L653" s="196"/>
      <c r="M653" s="196"/>
      <c r="N653" s="196"/>
      <c r="O653" s="196"/>
      <c r="P653" s="196"/>
      <c r="Q653" s="196"/>
      <c r="R653" s="196"/>
      <c r="S653" s="9"/>
      <c r="T653" s="9"/>
      <c r="U653" s="9"/>
      <c r="V653" s="199"/>
      <c r="W653" s="9"/>
      <c r="X653" s="9"/>
      <c r="Y653" s="9"/>
      <c r="Z653" s="9"/>
    </row>
    <row r="654" ht="22.5" customHeight="1">
      <c r="A654" s="9"/>
      <c r="B654" s="9"/>
      <c r="C654" s="9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96"/>
      <c r="P654" s="196"/>
      <c r="Q654" s="196"/>
      <c r="R654" s="196"/>
      <c r="S654" s="9"/>
      <c r="T654" s="9"/>
      <c r="U654" s="9"/>
      <c r="V654" s="199"/>
      <c r="W654" s="9"/>
      <c r="X654" s="9"/>
      <c r="Y654" s="9"/>
      <c r="Z654" s="9"/>
    </row>
    <row r="655" ht="22.5" customHeight="1">
      <c r="A655" s="9"/>
      <c r="B655" s="9"/>
      <c r="C655" s="9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9"/>
      <c r="T655" s="9"/>
      <c r="U655" s="9"/>
      <c r="V655" s="199"/>
      <c r="W655" s="9"/>
      <c r="X655" s="9"/>
      <c r="Y655" s="9"/>
      <c r="Z655" s="9"/>
    </row>
    <row r="656" ht="22.5" customHeight="1">
      <c r="A656" s="9"/>
      <c r="B656" s="9"/>
      <c r="C656" s="9"/>
      <c r="D656" s="196"/>
      <c r="E656" s="196"/>
      <c r="F656" s="196"/>
      <c r="G656" s="196"/>
      <c r="H656" s="196"/>
      <c r="I656" s="196"/>
      <c r="J656" s="196"/>
      <c r="K656" s="196"/>
      <c r="L656" s="196"/>
      <c r="M656" s="196"/>
      <c r="N656" s="196"/>
      <c r="O656" s="196"/>
      <c r="P656" s="196"/>
      <c r="Q656" s="196"/>
      <c r="R656" s="196"/>
      <c r="S656" s="9"/>
      <c r="T656" s="9"/>
      <c r="U656" s="9"/>
      <c r="V656" s="199"/>
      <c r="W656" s="9"/>
      <c r="X656" s="9"/>
      <c r="Y656" s="9"/>
      <c r="Z656" s="9"/>
    </row>
    <row r="657" ht="22.5" customHeight="1">
      <c r="A657" s="9"/>
      <c r="B657" s="9"/>
      <c r="C657" s="9"/>
      <c r="D657" s="196"/>
      <c r="E657" s="196"/>
      <c r="F657" s="196"/>
      <c r="G657" s="196"/>
      <c r="H657" s="196"/>
      <c r="I657" s="196"/>
      <c r="J657" s="196"/>
      <c r="K657" s="196"/>
      <c r="L657" s="196"/>
      <c r="M657" s="196"/>
      <c r="N657" s="196"/>
      <c r="O657" s="196"/>
      <c r="P657" s="196"/>
      <c r="Q657" s="196"/>
      <c r="R657" s="196"/>
      <c r="S657" s="9"/>
      <c r="T657" s="9"/>
      <c r="U657" s="9"/>
      <c r="V657" s="199"/>
      <c r="W657" s="9"/>
      <c r="X657" s="9"/>
      <c r="Y657" s="9"/>
      <c r="Z657" s="9"/>
    </row>
    <row r="658" ht="22.5" customHeight="1">
      <c r="A658" s="9"/>
      <c r="B658" s="9"/>
      <c r="C658" s="9"/>
      <c r="D658" s="19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  <c r="P658" s="196"/>
      <c r="Q658" s="196"/>
      <c r="R658" s="196"/>
      <c r="S658" s="9"/>
      <c r="T658" s="9"/>
      <c r="U658" s="9"/>
      <c r="V658" s="199"/>
      <c r="W658" s="9"/>
      <c r="X658" s="9"/>
      <c r="Y658" s="9"/>
      <c r="Z658" s="9"/>
    </row>
    <row r="659" ht="22.5" customHeight="1">
      <c r="A659" s="9"/>
      <c r="B659" s="9"/>
      <c r="C659" s="9"/>
      <c r="D659" s="196"/>
      <c r="E659" s="196"/>
      <c r="F659" s="196"/>
      <c r="G659" s="196"/>
      <c r="H659" s="196"/>
      <c r="I659" s="196"/>
      <c r="J659" s="196"/>
      <c r="K659" s="196"/>
      <c r="L659" s="196"/>
      <c r="M659" s="196"/>
      <c r="N659" s="196"/>
      <c r="O659" s="196"/>
      <c r="P659" s="196"/>
      <c r="Q659" s="196"/>
      <c r="R659" s="196"/>
      <c r="S659" s="9"/>
      <c r="T659" s="9"/>
      <c r="U659" s="9"/>
      <c r="V659" s="199"/>
      <c r="W659" s="9"/>
      <c r="X659" s="9"/>
      <c r="Y659" s="9"/>
      <c r="Z659" s="9"/>
    </row>
    <row r="660" ht="22.5" customHeight="1">
      <c r="A660" s="9"/>
      <c r="B660" s="9"/>
      <c r="C660" s="9"/>
      <c r="D660" s="19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  <c r="P660" s="196"/>
      <c r="Q660" s="196"/>
      <c r="R660" s="196"/>
      <c r="S660" s="9"/>
      <c r="T660" s="9"/>
      <c r="U660" s="9"/>
      <c r="V660" s="199"/>
      <c r="W660" s="9"/>
      <c r="X660" s="9"/>
      <c r="Y660" s="9"/>
      <c r="Z660" s="9"/>
    </row>
    <row r="661" ht="22.5" customHeight="1">
      <c r="A661" s="9"/>
      <c r="B661" s="9"/>
      <c r="C661" s="9"/>
      <c r="D661" s="196"/>
      <c r="E661" s="196"/>
      <c r="F661" s="196"/>
      <c r="G661" s="196"/>
      <c r="H661" s="196"/>
      <c r="I661" s="196"/>
      <c r="J661" s="196"/>
      <c r="K661" s="196"/>
      <c r="L661" s="196"/>
      <c r="M661" s="196"/>
      <c r="N661" s="196"/>
      <c r="O661" s="196"/>
      <c r="P661" s="196"/>
      <c r="Q661" s="196"/>
      <c r="R661" s="196"/>
      <c r="S661" s="9"/>
      <c r="T661" s="9"/>
      <c r="U661" s="9"/>
      <c r="V661" s="199"/>
      <c r="W661" s="9"/>
      <c r="X661" s="9"/>
      <c r="Y661" s="9"/>
      <c r="Z661" s="9"/>
    </row>
    <row r="662" ht="22.5" customHeight="1">
      <c r="A662" s="9"/>
      <c r="B662" s="9"/>
      <c r="C662" s="9"/>
      <c r="D662" s="19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  <c r="P662" s="196"/>
      <c r="Q662" s="196"/>
      <c r="R662" s="196"/>
      <c r="S662" s="9"/>
      <c r="T662" s="9"/>
      <c r="U662" s="9"/>
      <c r="V662" s="199"/>
      <c r="W662" s="9"/>
      <c r="X662" s="9"/>
      <c r="Y662" s="9"/>
      <c r="Z662" s="9"/>
    </row>
    <row r="663" ht="22.5" customHeight="1">
      <c r="A663" s="9"/>
      <c r="B663" s="9"/>
      <c r="C663" s="9"/>
      <c r="D663" s="196"/>
      <c r="E663" s="196"/>
      <c r="F663" s="196"/>
      <c r="G663" s="196"/>
      <c r="H663" s="196"/>
      <c r="I663" s="196"/>
      <c r="J663" s="196"/>
      <c r="K663" s="196"/>
      <c r="L663" s="196"/>
      <c r="M663" s="196"/>
      <c r="N663" s="196"/>
      <c r="O663" s="196"/>
      <c r="P663" s="196"/>
      <c r="Q663" s="196"/>
      <c r="R663" s="196"/>
      <c r="S663" s="9"/>
      <c r="T663" s="9"/>
      <c r="U663" s="9"/>
      <c r="V663" s="199"/>
      <c r="W663" s="9"/>
      <c r="X663" s="9"/>
      <c r="Y663" s="9"/>
      <c r="Z663" s="9"/>
    </row>
    <row r="664" ht="22.5" customHeight="1">
      <c r="A664" s="9"/>
      <c r="B664" s="9"/>
      <c r="C664" s="9"/>
      <c r="D664" s="196"/>
      <c r="E664" s="196"/>
      <c r="F664" s="196"/>
      <c r="G664" s="196"/>
      <c r="H664" s="196"/>
      <c r="I664" s="196"/>
      <c r="J664" s="196"/>
      <c r="K664" s="196"/>
      <c r="L664" s="196"/>
      <c r="M664" s="196"/>
      <c r="N664" s="196"/>
      <c r="O664" s="196"/>
      <c r="P664" s="196"/>
      <c r="Q664" s="196"/>
      <c r="R664" s="196"/>
      <c r="S664" s="9"/>
      <c r="T664" s="9"/>
      <c r="U664" s="9"/>
      <c r="V664" s="199"/>
      <c r="W664" s="9"/>
      <c r="X664" s="9"/>
      <c r="Y664" s="9"/>
      <c r="Z664" s="9"/>
    </row>
    <row r="665" ht="22.5" customHeight="1">
      <c r="A665" s="9"/>
      <c r="B665" s="9"/>
      <c r="C665" s="9"/>
      <c r="D665" s="196"/>
      <c r="E665" s="196"/>
      <c r="F665" s="196"/>
      <c r="G665" s="196"/>
      <c r="H665" s="196"/>
      <c r="I665" s="196"/>
      <c r="J665" s="196"/>
      <c r="K665" s="196"/>
      <c r="L665" s="196"/>
      <c r="M665" s="196"/>
      <c r="N665" s="196"/>
      <c r="O665" s="196"/>
      <c r="P665" s="196"/>
      <c r="Q665" s="196"/>
      <c r="R665" s="196"/>
      <c r="S665" s="9"/>
      <c r="T665" s="9"/>
      <c r="U665" s="9"/>
      <c r="V665" s="199"/>
      <c r="W665" s="9"/>
      <c r="X665" s="9"/>
      <c r="Y665" s="9"/>
      <c r="Z665" s="9"/>
    </row>
    <row r="666" ht="22.5" customHeight="1">
      <c r="A666" s="9"/>
      <c r="B666" s="9"/>
      <c r="C666" s="9"/>
      <c r="D666" s="196"/>
      <c r="E666" s="196"/>
      <c r="F666" s="196"/>
      <c r="G666" s="196"/>
      <c r="H666" s="196"/>
      <c r="I666" s="196"/>
      <c r="J666" s="196"/>
      <c r="K666" s="196"/>
      <c r="L666" s="196"/>
      <c r="M666" s="196"/>
      <c r="N666" s="196"/>
      <c r="O666" s="196"/>
      <c r="P666" s="196"/>
      <c r="Q666" s="196"/>
      <c r="R666" s="196"/>
      <c r="S666" s="9"/>
      <c r="T666" s="9"/>
      <c r="U666" s="9"/>
      <c r="V666" s="199"/>
      <c r="W666" s="9"/>
      <c r="X666" s="9"/>
      <c r="Y666" s="9"/>
      <c r="Z666" s="9"/>
    </row>
    <row r="667" ht="22.5" customHeight="1">
      <c r="A667" s="9"/>
      <c r="B667" s="9"/>
      <c r="C667" s="9"/>
      <c r="D667" s="19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  <c r="P667" s="196"/>
      <c r="Q667" s="196"/>
      <c r="R667" s="196"/>
      <c r="S667" s="9"/>
      <c r="T667" s="9"/>
      <c r="U667" s="9"/>
      <c r="V667" s="199"/>
      <c r="W667" s="9"/>
      <c r="X667" s="9"/>
      <c r="Y667" s="9"/>
      <c r="Z667" s="9"/>
    </row>
    <row r="668" ht="22.5" customHeight="1">
      <c r="A668" s="9"/>
      <c r="B668" s="9"/>
      <c r="C668" s="9"/>
      <c r="D668" s="196"/>
      <c r="E668" s="196"/>
      <c r="F668" s="196"/>
      <c r="G668" s="196"/>
      <c r="H668" s="196"/>
      <c r="I668" s="196"/>
      <c r="J668" s="196"/>
      <c r="K668" s="196"/>
      <c r="L668" s="196"/>
      <c r="M668" s="196"/>
      <c r="N668" s="196"/>
      <c r="O668" s="196"/>
      <c r="P668" s="196"/>
      <c r="Q668" s="196"/>
      <c r="R668" s="196"/>
      <c r="S668" s="9"/>
      <c r="T668" s="9"/>
      <c r="U668" s="9"/>
      <c r="V668" s="199"/>
      <c r="W668" s="9"/>
      <c r="X668" s="9"/>
      <c r="Y668" s="9"/>
      <c r="Z668" s="9"/>
    </row>
    <row r="669" ht="22.5" customHeight="1">
      <c r="A669" s="9"/>
      <c r="B669" s="9"/>
      <c r="C669" s="9"/>
      <c r="D669" s="196"/>
      <c r="E669" s="196"/>
      <c r="F669" s="196"/>
      <c r="G669" s="196"/>
      <c r="H669" s="196"/>
      <c r="I669" s="196"/>
      <c r="J669" s="196"/>
      <c r="K669" s="196"/>
      <c r="L669" s="196"/>
      <c r="M669" s="196"/>
      <c r="N669" s="196"/>
      <c r="O669" s="196"/>
      <c r="P669" s="196"/>
      <c r="Q669" s="196"/>
      <c r="R669" s="196"/>
      <c r="S669" s="9"/>
      <c r="T669" s="9"/>
      <c r="U669" s="9"/>
      <c r="V669" s="199"/>
      <c r="W669" s="9"/>
      <c r="X669" s="9"/>
      <c r="Y669" s="9"/>
      <c r="Z669" s="9"/>
    </row>
    <row r="670" ht="22.5" customHeight="1">
      <c r="A670" s="9"/>
      <c r="B670" s="9"/>
      <c r="C670" s="9"/>
      <c r="D670" s="196"/>
      <c r="E670" s="196"/>
      <c r="F670" s="196"/>
      <c r="G670" s="196"/>
      <c r="H670" s="196"/>
      <c r="I670" s="196"/>
      <c r="J670" s="196"/>
      <c r="K670" s="196"/>
      <c r="L670" s="196"/>
      <c r="M670" s="196"/>
      <c r="N670" s="196"/>
      <c r="O670" s="196"/>
      <c r="P670" s="196"/>
      <c r="Q670" s="196"/>
      <c r="R670" s="196"/>
      <c r="S670" s="9"/>
      <c r="T670" s="9"/>
      <c r="U670" s="9"/>
      <c r="V670" s="199"/>
      <c r="W670" s="9"/>
      <c r="X670" s="9"/>
      <c r="Y670" s="9"/>
      <c r="Z670" s="9"/>
    </row>
    <row r="671" ht="22.5" customHeight="1">
      <c r="A671" s="9"/>
      <c r="B671" s="9"/>
      <c r="C671" s="9"/>
      <c r="D671" s="19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  <c r="P671" s="196"/>
      <c r="Q671" s="196"/>
      <c r="R671" s="196"/>
      <c r="S671" s="9"/>
      <c r="T671" s="9"/>
      <c r="U671" s="9"/>
      <c r="V671" s="199"/>
      <c r="W671" s="9"/>
      <c r="X671" s="9"/>
      <c r="Y671" s="9"/>
      <c r="Z671" s="9"/>
    </row>
    <row r="672" ht="22.5" customHeight="1">
      <c r="A672" s="9"/>
      <c r="B672" s="9"/>
      <c r="C672" s="9"/>
      <c r="D672" s="19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  <c r="P672" s="196"/>
      <c r="Q672" s="196"/>
      <c r="R672" s="196"/>
      <c r="S672" s="9"/>
      <c r="T672" s="9"/>
      <c r="U672" s="9"/>
      <c r="V672" s="199"/>
      <c r="W672" s="9"/>
      <c r="X672" s="9"/>
      <c r="Y672" s="9"/>
      <c r="Z672" s="9"/>
    </row>
    <row r="673" ht="22.5" customHeight="1">
      <c r="A673" s="9"/>
      <c r="B673" s="9"/>
      <c r="C673" s="9"/>
      <c r="D673" s="196"/>
      <c r="E673" s="196"/>
      <c r="F673" s="196"/>
      <c r="G673" s="196"/>
      <c r="H673" s="196"/>
      <c r="I673" s="196"/>
      <c r="J673" s="196"/>
      <c r="K673" s="196"/>
      <c r="L673" s="196"/>
      <c r="M673" s="196"/>
      <c r="N673" s="196"/>
      <c r="O673" s="196"/>
      <c r="P673" s="196"/>
      <c r="Q673" s="196"/>
      <c r="R673" s="196"/>
      <c r="S673" s="9"/>
      <c r="T673" s="9"/>
      <c r="U673" s="9"/>
      <c r="V673" s="199"/>
      <c r="W673" s="9"/>
      <c r="X673" s="9"/>
      <c r="Y673" s="9"/>
      <c r="Z673" s="9"/>
    </row>
    <row r="674" ht="22.5" customHeight="1">
      <c r="A674" s="9"/>
      <c r="B674" s="9"/>
      <c r="C674" s="9"/>
      <c r="D674" s="196"/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9"/>
      <c r="T674" s="9"/>
      <c r="U674" s="9"/>
      <c r="V674" s="199"/>
      <c r="W674" s="9"/>
      <c r="X674" s="9"/>
      <c r="Y674" s="9"/>
      <c r="Z674" s="9"/>
    </row>
    <row r="675" ht="22.5" customHeight="1">
      <c r="A675" s="9"/>
      <c r="B675" s="9"/>
      <c r="C675" s="9"/>
      <c r="D675" s="196"/>
      <c r="E675" s="196"/>
      <c r="F675" s="196"/>
      <c r="G675" s="196"/>
      <c r="H675" s="196"/>
      <c r="I675" s="196"/>
      <c r="J675" s="196"/>
      <c r="K675" s="196"/>
      <c r="L675" s="196"/>
      <c r="M675" s="196"/>
      <c r="N675" s="196"/>
      <c r="O675" s="196"/>
      <c r="P675" s="196"/>
      <c r="Q675" s="196"/>
      <c r="R675" s="196"/>
      <c r="S675" s="9"/>
      <c r="T675" s="9"/>
      <c r="U675" s="9"/>
      <c r="V675" s="199"/>
      <c r="W675" s="9"/>
      <c r="X675" s="9"/>
      <c r="Y675" s="9"/>
      <c r="Z675" s="9"/>
    </row>
    <row r="676" ht="22.5" customHeight="1">
      <c r="A676" s="9"/>
      <c r="B676" s="9"/>
      <c r="C676" s="9"/>
      <c r="D676" s="19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  <c r="P676" s="196"/>
      <c r="Q676" s="196"/>
      <c r="R676" s="196"/>
      <c r="S676" s="9"/>
      <c r="T676" s="9"/>
      <c r="U676" s="9"/>
      <c r="V676" s="199"/>
      <c r="W676" s="9"/>
      <c r="X676" s="9"/>
      <c r="Y676" s="9"/>
      <c r="Z676" s="9"/>
    </row>
    <row r="677" ht="22.5" customHeight="1">
      <c r="A677" s="9"/>
      <c r="B677" s="9"/>
      <c r="C677" s="9"/>
      <c r="D677" s="196"/>
      <c r="E677" s="196"/>
      <c r="F677" s="196"/>
      <c r="G677" s="196"/>
      <c r="H677" s="196"/>
      <c r="I677" s="196"/>
      <c r="J677" s="196"/>
      <c r="K677" s="196"/>
      <c r="L677" s="196"/>
      <c r="M677" s="196"/>
      <c r="N677" s="196"/>
      <c r="O677" s="196"/>
      <c r="P677" s="196"/>
      <c r="Q677" s="196"/>
      <c r="R677" s="196"/>
      <c r="S677" s="9"/>
      <c r="T677" s="9"/>
      <c r="U677" s="9"/>
      <c r="V677" s="199"/>
      <c r="W677" s="9"/>
      <c r="X677" s="9"/>
      <c r="Y677" s="9"/>
      <c r="Z677" s="9"/>
    </row>
    <row r="678" ht="22.5" customHeight="1">
      <c r="A678" s="9"/>
      <c r="B678" s="9"/>
      <c r="C678" s="9"/>
      <c r="D678" s="196"/>
      <c r="E678" s="196"/>
      <c r="F678" s="196"/>
      <c r="G678" s="196"/>
      <c r="H678" s="196"/>
      <c r="I678" s="196"/>
      <c r="J678" s="196"/>
      <c r="K678" s="196"/>
      <c r="L678" s="196"/>
      <c r="M678" s="196"/>
      <c r="N678" s="196"/>
      <c r="O678" s="196"/>
      <c r="P678" s="196"/>
      <c r="Q678" s="196"/>
      <c r="R678" s="196"/>
      <c r="S678" s="9"/>
      <c r="T678" s="9"/>
      <c r="U678" s="9"/>
      <c r="V678" s="199"/>
      <c r="W678" s="9"/>
      <c r="X678" s="9"/>
      <c r="Y678" s="9"/>
      <c r="Z678" s="9"/>
    </row>
    <row r="679" ht="22.5" customHeight="1">
      <c r="A679" s="9"/>
      <c r="B679" s="9"/>
      <c r="C679" s="9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9"/>
      <c r="T679" s="9"/>
      <c r="U679" s="9"/>
      <c r="V679" s="199"/>
      <c r="W679" s="9"/>
      <c r="X679" s="9"/>
      <c r="Y679" s="9"/>
      <c r="Z679" s="9"/>
    </row>
    <row r="680" ht="22.5" customHeight="1">
      <c r="A680" s="9"/>
      <c r="B680" s="9"/>
      <c r="C680" s="9"/>
      <c r="D680" s="196"/>
      <c r="E680" s="196"/>
      <c r="F680" s="196"/>
      <c r="G680" s="196"/>
      <c r="H680" s="196"/>
      <c r="I680" s="196"/>
      <c r="J680" s="196"/>
      <c r="K680" s="196"/>
      <c r="L680" s="196"/>
      <c r="M680" s="196"/>
      <c r="N680" s="196"/>
      <c r="O680" s="196"/>
      <c r="P680" s="196"/>
      <c r="Q680" s="196"/>
      <c r="R680" s="196"/>
      <c r="S680" s="9"/>
      <c r="T680" s="9"/>
      <c r="U680" s="9"/>
      <c r="V680" s="199"/>
      <c r="W680" s="9"/>
      <c r="X680" s="9"/>
      <c r="Y680" s="9"/>
      <c r="Z680" s="9"/>
    </row>
    <row r="681" ht="22.5" customHeight="1">
      <c r="A681" s="9"/>
      <c r="B681" s="9"/>
      <c r="C681" s="9"/>
      <c r="D681" s="19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  <c r="P681" s="196"/>
      <c r="Q681" s="196"/>
      <c r="R681" s="196"/>
      <c r="S681" s="9"/>
      <c r="T681" s="9"/>
      <c r="U681" s="9"/>
      <c r="V681" s="199"/>
      <c r="W681" s="9"/>
      <c r="X681" s="9"/>
      <c r="Y681" s="9"/>
      <c r="Z681" s="9"/>
    </row>
    <row r="682" ht="22.5" customHeight="1">
      <c r="A682" s="9"/>
      <c r="B682" s="9"/>
      <c r="C682" s="9"/>
      <c r="D682" s="19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  <c r="P682" s="196"/>
      <c r="Q682" s="196"/>
      <c r="R682" s="196"/>
      <c r="S682" s="9"/>
      <c r="T682" s="9"/>
      <c r="U682" s="9"/>
      <c r="V682" s="199"/>
      <c r="W682" s="9"/>
      <c r="X682" s="9"/>
      <c r="Y682" s="9"/>
      <c r="Z682" s="9"/>
    </row>
    <row r="683" ht="22.5" customHeight="1">
      <c r="A683" s="9"/>
      <c r="B683" s="9"/>
      <c r="C683" s="9"/>
      <c r="D683" s="196"/>
      <c r="E683" s="196"/>
      <c r="F683" s="196"/>
      <c r="G683" s="196"/>
      <c r="H683" s="196"/>
      <c r="I683" s="196"/>
      <c r="J683" s="196"/>
      <c r="K683" s="196"/>
      <c r="L683" s="196"/>
      <c r="M683" s="196"/>
      <c r="N683" s="196"/>
      <c r="O683" s="196"/>
      <c r="P683" s="196"/>
      <c r="Q683" s="196"/>
      <c r="R683" s="196"/>
      <c r="S683" s="9"/>
      <c r="T683" s="9"/>
      <c r="U683" s="9"/>
      <c r="V683" s="199"/>
      <c r="W683" s="9"/>
      <c r="X683" s="9"/>
      <c r="Y683" s="9"/>
      <c r="Z683" s="9"/>
    </row>
    <row r="684" ht="22.5" customHeight="1">
      <c r="A684" s="9"/>
      <c r="B684" s="9"/>
      <c r="C684" s="9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9"/>
      <c r="T684" s="9"/>
      <c r="U684" s="9"/>
      <c r="V684" s="199"/>
      <c r="W684" s="9"/>
      <c r="X684" s="9"/>
      <c r="Y684" s="9"/>
      <c r="Z684" s="9"/>
    </row>
    <row r="685" ht="22.5" customHeight="1">
      <c r="A685" s="9"/>
      <c r="B685" s="9"/>
      <c r="C685" s="9"/>
      <c r="D685" s="196"/>
      <c r="E685" s="196"/>
      <c r="F685" s="196"/>
      <c r="G685" s="196"/>
      <c r="H685" s="196"/>
      <c r="I685" s="196"/>
      <c r="J685" s="196"/>
      <c r="K685" s="196"/>
      <c r="L685" s="196"/>
      <c r="M685" s="196"/>
      <c r="N685" s="196"/>
      <c r="O685" s="196"/>
      <c r="P685" s="196"/>
      <c r="Q685" s="196"/>
      <c r="R685" s="196"/>
      <c r="S685" s="9"/>
      <c r="T685" s="9"/>
      <c r="U685" s="9"/>
      <c r="V685" s="199"/>
      <c r="W685" s="9"/>
      <c r="X685" s="9"/>
      <c r="Y685" s="9"/>
      <c r="Z685" s="9"/>
    </row>
    <row r="686" ht="22.5" customHeight="1">
      <c r="A686" s="9"/>
      <c r="B686" s="9"/>
      <c r="C686" s="9"/>
      <c r="D686" s="196"/>
      <c r="E686" s="196"/>
      <c r="F686" s="196"/>
      <c r="G686" s="196"/>
      <c r="H686" s="196"/>
      <c r="I686" s="196"/>
      <c r="J686" s="196"/>
      <c r="K686" s="196"/>
      <c r="L686" s="196"/>
      <c r="M686" s="196"/>
      <c r="N686" s="196"/>
      <c r="O686" s="196"/>
      <c r="P686" s="196"/>
      <c r="Q686" s="196"/>
      <c r="R686" s="196"/>
      <c r="S686" s="9"/>
      <c r="T686" s="9"/>
      <c r="U686" s="9"/>
      <c r="V686" s="199"/>
      <c r="W686" s="9"/>
      <c r="X686" s="9"/>
      <c r="Y686" s="9"/>
      <c r="Z686" s="9"/>
    </row>
    <row r="687" ht="22.5" customHeight="1">
      <c r="A687" s="9"/>
      <c r="B687" s="9"/>
      <c r="C687" s="9"/>
      <c r="D687" s="196"/>
      <c r="E687" s="196"/>
      <c r="F687" s="196"/>
      <c r="G687" s="196"/>
      <c r="H687" s="196"/>
      <c r="I687" s="196"/>
      <c r="J687" s="196"/>
      <c r="K687" s="196"/>
      <c r="L687" s="196"/>
      <c r="M687" s="196"/>
      <c r="N687" s="196"/>
      <c r="O687" s="196"/>
      <c r="P687" s="196"/>
      <c r="Q687" s="196"/>
      <c r="R687" s="196"/>
      <c r="S687" s="9"/>
      <c r="T687" s="9"/>
      <c r="U687" s="9"/>
      <c r="V687" s="199"/>
      <c r="W687" s="9"/>
      <c r="X687" s="9"/>
      <c r="Y687" s="9"/>
      <c r="Z687" s="9"/>
    </row>
    <row r="688" ht="22.5" customHeight="1">
      <c r="A688" s="9"/>
      <c r="B688" s="9"/>
      <c r="C688" s="9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9"/>
      <c r="T688" s="9"/>
      <c r="U688" s="9"/>
      <c r="V688" s="199"/>
      <c r="W688" s="9"/>
      <c r="X688" s="9"/>
      <c r="Y688" s="9"/>
      <c r="Z688" s="9"/>
    </row>
    <row r="689" ht="22.5" customHeight="1">
      <c r="A689" s="9"/>
      <c r="B689" s="9"/>
      <c r="C689" s="9"/>
      <c r="D689" s="196"/>
      <c r="E689" s="196"/>
      <c r="F689" s="196"/>
      <c r="G689" s="196"/>
      <c r="H689" s="196"/>
      <c r="I689" s="196"/>
      <c r="J689" s="196"/>
      <c r="K689" s="196"/>
      <c r="L689" s="196"/>
      <c r="M689" s="196"/>
      <c r="N689" s="196"/>
      <c r="O689" s="196"/>
      <c r="P689" s="196"/>
      <c r="Q689" s="196"/>
      <c r="R689" s="196"/>
      <c r="S689" s="9"/>
      <c r="T689" s="9"/>
      <c r="U689" s="9"/>
      <c r="V689" s="199"/>
      <c r="W689" s="9"/>
      <c r="X689" s="9"/>
      <c r="Y689" s="9"/>
      <c r="Z689" s="9"/>
    </row>
    <row r="690" ht="22.5" customHeight="1">
      <c r="A690" s="9"/>
      <c r="B690" s="9"/>
      <c r="C690" s="9"/>
      <c r="D690" s="196"/>
      <c r="E690" s="196"/>
      <c r="F690" s="196"/>
      <c r="G690" s="196"/>
      <c r="H690" s="196"/>
      <c r="I690" s="196"/>
      <c r="J690" s="196"/>
      <c r="K690" s="196"/>
      <c r="L690" s="196"/>
      <c r="M690" s="196"/>
      <c r="N690" s="196"/>
      <c r="O690" s="196"/>
      <c r="P690" s="196"/>
      <c r="Q690" s="196"/>
      <c r="R690" s="196"/>
      <c r="S690" s="9"/>
      <c r="T690" s="9"/>
      <c r="U690" s="9"/>
      <c r="V690" s="199"/>
      <c r="W690" s="9"/>
      <c r="X690" s="9"/>
      <c r="Y690" s="9"/>
      <c r="Z690" s="9"/>
    </row>
    <row r="691" ht="22.5" customHeight="1">
      <c r="A691" s="9"/>
      <c r="B691" s="9"/>
      <c r="C691" s="9"/>
      <c r="D691" s="196"/>
      <c r="E691" s="196"/>
      <c r="F691" s="196"/>
      <c r="G691" s="196"/>
      <c r="H691" s="196"/>
      <c r="I691" s="196"/>
      <c r="J691" s="196"/>
      <c r="K691" s="196"/>
      <c r="L691" s="196"/>
      <c r="M691" s="196"/>
      <c r="N691" s="196"/>
      <c r="O691" s="196"/>
      <c r="P691" s="196"/>
      <c r="Q691" s="196"/>
      <c r="R691" s="196"/>
      <c r="S691" s="9"/>
      <c r="T691" s="9"/>
      <c r="U691" s="9"/>
      <c r="V691" s="199"/>
      <c r="W691" s="9"/>
      <c r="X691" s="9"/>
      <c r="Y691" s="9"/>
      <c r="Z691" s="9"/>
    </row>
    <row r="692" ht="22.5" customHeight="1">
      <c r="A692" s="9"/>
      <c r="B692" s="9"/>
      <c r="C692" s="9"/>
      <c r="D692" s="196"/>
      <c r="E692" s="196"/>
      <c r="F692" s="196"/>
      <c r="G692" s="196"/>
      <c r="H692" s="196"/>
      <c r="I692" s="196"/>
      <c r="J692" s="196"/>
      <c r="K692" s="196"/>
      <c r="L692" s="196"/>
      <c r="M692" s="196"/>
      <c r="N692" s="196"/>
      <c r="O692" s="196"/>
      <c r="P692" s="196"/>
      <c r="Q692" s="196"/>
      <c r="R692" s="196"/>
      <c r="S692" s="9"/>
      <c r="T692" s="9"/>
      <c r="U692" s="9"/>
      <c r="V692" s="199"/>
      <c r="W692" s="9"/>
      <c r="X692" s="9"/>
      <c r="Y692" s="9"/>
      <c r="Z692" s="9"/>
    </row>
    <row r="693" ht="22.5" customHeight="1">
      <c r="A693" s="9"/>
      <c r="B693" s="9"/>
      <c r="C693" s="9"/>
      <c r="D693" s="196"/>
      <c r="E693" s="196"/>
      <c r="F693" s="196"/>
      <c r="G693" s="196"/>
      <c r="H693" s="196"/>
      <c r="I693" s="196"/>
      <c r="J693" s="196"/>
      <c r="K693" s="196"/>
      <c r="L693" s="196"/>
      <c r="M693" s="196"/>
      <c r="N693" s="196"/>
      <c r="O693" s="196"/>
      <c r="P693" s="196"/>
      <c r="Q693" s="196"/>
      <c r="R693" s="196"/>
      <c r="S693" s="9"/>
      <c r="T693" s="9"/>
      <c r="U693" s="9"/>
      <c r="V693" s="199"/>
      <c r="W693" s="9"/>
      <c r="X693" s="9"/>
      <c r="Y693" s="9"/>
      <c r="Z693" s="9"/>
    </row>
    <row r="694" ht="22.5" customHeight="1">
      <c r="A694" s="9"/>
      <c r="B694" s="9"/>
      <c r="C694" s="9"/>
      <c r="D694" s="19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  <c r="P694" s="196"/>
      <c r="Q694" s="196"/>
      <c r="R694" s="196"/>
      <c r="S694" s="9"/>
      <c r="T694" s="9"/>
      <c r="U694" s="9"/>
      <c r="V694" s="199"/>
      <c r="W694" s="9"/>
      <c r="X694" s="9"/>
      <c r="Y694" s="9"/>
      <c r="Z694" s="9"/>
    </row>
    <row r="695" ht="22.5" customHeight="1">
      <c r="A695" s="9"/>
      <c r="B695" s="9"/>
      <c r="C695" s="9"/>
      <c r="D695" s="196"/>
      <c r="E695" s="196"/>
      <c r="F695" s="196"/>
      <c r="G695" s="196"/>
      <c r="H695" s="196"/>
      <c r="I695" s="196"/>
      <c r="J695" s="196"/>
      <c r="K695" s="196"/>
      <c r="L695" s="196"/>
      <c r="M695" s="196"/>
      <c r="N695" s="196"/>
      <c r="O695" s="196"/>
      <c r="P695" s="196"/>
      <c r="Q695" s="196"/>
      <c r="R695" s="196"/>
      <c r="S695" s="9"/>
      <c r="T695" s="9"/>
      <c r="U695" s="9"/>
      <c r="V695" s="199"/>
      <c r="W695" s="9"/>
      <c r="X695" s="9"/>
      <c r="Y695" s="9"/>
      <c r="Z695" s="9"/>
    </row>
    <row r="696" ht="22.5" customHeight="1">
      <c r="A696" s="9"/>
      <c r="B696" s="9"/>
      <c r="C696" s="9"/>
      <c r="D696" s="19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  <c r="P696" s="196"/>
      <c r="Q696" s="196"/>
      <c r="R696" s="196"/>
      <c r="S696" s="9"/>
      <c r="T696" s="9"/>
      <c r="U696" s="9"/>
      <c r="V696" s="199"/>
      <c r="W696" s="9"/>
      <c r="X696" s="9"/>
      <c r="Y696" s="9"/>
      <c r="Z696" s="9"/>
    </row>
    <row r="697" ht="22.5" customHeight="1">
      <c r="A697" s="9"/>
      <c r="B697" s="9"/>
      <c r="C697" s="9"/>
      <c r="D697" s="196"/>
      <c r="E697" s="196"/>
      <c r="F697" s="196"/>
      <c r="G697" s="196"/>
      <c r="H697" s="196"/>
      <c r="I697" s="196"/>
      <c r="J697" s="196"/>
      <c r="K697" s="196"/>
      <c r="L697" s="196"/>
      <c r="M697" s="196"/>
      <c r="N697" s="196"/>
      <c r="O697" s="196"/>
      <c r="P697" s="196"/>
      <c r="Q697" s="196"/>
      <c r="R697" s="196"/>
      <c r="S697" s="9"/>
      <c r="T697" s="9"/>
      <c r="U697" s="9"/>
      <c r="V697" s="199"/>
      <c r="W697" s="9"/>
      <c r="X697" s="9"/>
      <c r="Y697" s="9"/>
      <c r="Z697" s="9"/>
    </row>
    <row r="698" ht="22.5" customHeight="1">
      <c r="A698" s="9"/>
      <c r="B698" s="9"/>
      <c r="C698" s="9"/>
      <c r="D698" s="196"/>
      <c r="E698" s="196"/>
      <c r="F698" s="196"/>
      <c r="G698" s="196"/>
      <c r="H698" s="196"/>
      <c r="I698" s="196"/>
      <c r="J698" s="196"/>
      <c r="K698" s="196"/>
      <c r="L698" s="196"/>
      <c r="M698" s="196"/>
      <c r="N698" s="196"/>
      <c r="O698" s="196"/>
      <c r="P698" s="196"/>
      <c r="Q698" s="196"/>
      <c r="R698" s="196"/>
      <c r="S698" s="9"/>
      <c r="T698" s="9"/>
      <c r="U698" s="9"/>
      <c r="V698" s="199"/>
      <c r="W698" s="9"/>
      <c r="X698" s="9"/>
      <c r="Y698" s="9"/>
      <c r="Z698" s="9"/>
    </row>
    <row r="699" ht="22.5" customHeight="1">
      <c r="A699" s="9"/>
      <c r="B699" s="9"/>
      <c r="C699" s="9"/>
      <c r="D699" s="196"/>
      <c r="E699" s="196"/>
      <c r="F699" s="196"/>
      <c r="G699" s="196"/>
      <c r="H699" s="196"/>
      <c r="I699" s="196"/>
      <c r="J699" s="196"/>
      <c r="K699" s="196"/>
      <c r="L699" s="196"/>
      <c r="M699" s="196"/>
      <c r="N699" s="196"/>
      <c r="O699" s="196"/>
      <c r="P699" s="196"/>
      <c r="Q699" s="196"/>
      <c r="R699" s="196"/>
      <c r="S699" s="9"/>
      <c r="T699" s="9"/>
      <c r="U699" s="9"/>
      <c r="V699" s="199"/>
      <c r="W699" s="9"/>
      <c r="X699" s="9"/>
      <c r="Y699" s="9"/>
      <c r="Z699" s="9"/>
    </row>
    <row r="700" ht="22.5" customHeight="1">
      <c r="A700" s="9"/>
      <c r="B700" s="9"/>
      <c r="C700" s="9"/>
      <c r="D700" s="19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  <c r="P700" s="196"/>
      <c r="Q700" s="196"/>
      <c r="R700" s="196"/>
      <c r="S700" s="9"/>
      <c r="T700" s="9"/>
      <c r="U700" s="9"/>
      <c r="V700" s="199"/>
      <c r="W700" s="9"/>
      <c r="X700" s="9"/>
      <c r="Y700" s="9"/>
      <c r="Z700" s="9"/>
    </row>
    <row r="701" ht="22.5" customHeight="1">
      <c r="A701" s="9"/>
      <c r="B701" s="9"/>
      <c r="C701" s="9"/>
      <c r="D701" s="196"/>
      <c r="E701" s="196"/>
      <c r="F701" s="196"/>
      <c r="G701" s="196"/>
      <c r="H701" s="196"/>
      <c r="I701" s="196"/>
      <c r="J701" s="196"/>
      <c r="K701" s="196"/>
      <c r="L701" s="196"/>
      <c r="M701" s="196"/>
      <c r="N701" s="196"/>
      <c r="O701" s="196"/>
      <c r="P701" s="196"/>
      <c r="Q701" s="196"/>
      <c r="R701" s="196"/>
      <c r="S701" s="9"/>
      <c r="T701" s="9"/>
      <c r="U701" s="9"/>
      <c r="V701" s="199"/>
      <c r="W701" s="9"/>
      <c r="X701" s="9"/>
      <c r="Y701" s="9"/>
      <c r="Z701" s="9"/>
    </row>
    <row r="702" ht="22.5" customHeight="1">
      <c r="A702" s="9"/>
      <c r="B702" s="9"/>
      <c r="C702" s="9"/>
      <c r="D702" s="196"/>
      <c r="E702" s="196"/>
      <c r="F702" s="196"/>
      <c r="G702" s="196"/>
      <c r="H702" s="196"/>
      <c r="I702" s="196"/>
      <c r="J702" s="196"/>
      <c r="K702" s="196"/>
      <c r="L702" s="196"/>
      <c r="M702" s="196"/>
      <c r="N702" s="196"/>
      <c r="O702" s="196"/>
      <c r="P702" s="196"/>
      <c r="Q702" s="196"/>
      <c r="R702" s="196"/>
      <c r="S702" s="9"/>
      <c r="T702" s="9"/>
      <c r="U702" s="9"/>
      <c r="V702" s="199"/>
      <c r="W702" s="9"/>
      <c r="X702" s="9"/>
      <c r="Y702" s="9"/>
      <c r="Z702" s="9"/>
    </row>
    <row r="703" ht="22.5" customHeight="1">
      <c r="A703" s="9"/>
      <c r="B703" s="9"/>
      <c r="C703" s="9"/>
      <c r="D703" s="196"/>
      <c r="E703" s="196"/>
      <c r="F703" s="196"/>
      <c r="G703" s="196"/>
      <c r="H703" s="196"/>
      <c r="I703" s="196"/>
      <c r="J703" s="196"/>
      <c r="K703" s="196"/>
      <c r="L703" s="196"/>
      <c r="M703" s="196"/>
      <c r="N703" s="196"/>
      <c r="O703" s="196"/>
      <c r="P703" s="196"/>
      <c r="Q703" s="196"/>
      <c r="R703" s="196"/>
      <c r="S703" s="9"/>
      <c r="T703" s="9"/>
      <c r="U703" s="9"/>
      <c r="V703" s="199"/>
      <c r="W703" s="9"/>
      <c r="X703" s="9"/>
      <c r="Y703" s="9"/>
      <c r="Z703" s="9"/>
    </row>
    <row r="704" ht="22.5" customHeight="1">
      <c r="A704" s="9"/>
      <c r="B704" s="9"/>
      <c r="C704" s="9"/>
      <c r="D704" s="19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  <c r="P704" s="196"/>
      <c r="Q704" s="196"/>
      <c r="R704" s="196"/>
      <c r="S704" s="9"/>
      <c r="T704" s="9"/>
      <c r="U704" s="9"/>
      <c r="V704" s="199"/>
      <c r="W704" s="9"/>
      <c r="X704" s="9"/>
      <c r="Y704" s="9"/>
      <c r="Z704" s="9"/>
    </row>
    <row r="705" ht="22.5" customHeight="1">
      <c r="A705" s="9"/>
      <c r="B705" s="9"/>
      <c r="C705" s="9"/>
      <c r="D705" s="196"/>
      <c r="E705" s="196"/>
      <c r="F705" s="196"/>
      <c r="G705" s="196"/>
      <c r="H705" s="196"/>
      <c r="I705" s="196"/>
      <c r="J705" s="196"/>
      <c r="K705" s="196"/>
      <c r="L705" s="196"/>
      <c r="M705" s="196"/>
      <c r="N705" s="196"/>
      <c r="O705" s="196"/>
      <c r="P705" s="196"/>
      <c r="Q705" s="196"/>
      <c r="R705" s="196"/>
      <c r="S705" s="9"/>
      <c r="T705" s="9"/>
      <c r="U705" s="9"/>
      <c r="V705" s="199"/>
      <c r="W705" s="9"/>
      <c r="X705" s="9"/>
      <c r="Y705" s="9"/>
      <c r="Z705" s="9"/>
    </row>
    <row r="706" ht="22.5" customHeight="1">
      <c r="A706" s="9"/>
      <c r="B706" s="9"/>
      <c r="C706" s="9"/>
      <c r="D706" s="19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9"/>
      <c r="T706" s="9"/>
      <c r="U706" s="9"/>
      <c r="V706" s="199"/>
      <c r="W706" s="9"/>
      <c r="X706" s="9"/>
      <c r="Y706" s="9"/>
      <c r="Z706" s="9"/>
    </row>
    <row r="707" ht="22.5" customHeight="1">
      <c r="A707" s="9"/>
      <c r="B707" s="9"/>
      <c r="C707" s="9"/>
      <c r="D707" s="196"/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9"/>
      <c r="T707" s="9"/>
      <c r="U707" s="9"/>
      <c r="V707" s="199"/>
      <c r="W707" s="9"/>
      <c r="X707" s="9"/>
      <c r="Y707" s="9"/>
      <c r="Z707" s="9"/>
    </row>
    <row r="708" ht="22.5" customHeight="1">
      <c r="A708" s="9"/>
      <c r="B708" s="9"/>
      <c r="C708" s="9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9"/>
      <c r="T708" s="9"/>
      <c r="U708" s="9"/>
      <c r="V708" s="199"/>
      <c r="W708" s="9"/>
      <c r="X708" s="9"/>
      <c r="Y708" s="9"/>
      <c r="Z708" s="9"/>
    </row>
    <row r="709" ht="22.5" customHeight="1">
      <c r="A709" s="9"/>
      <c r="B709" s="9"/>
      <c r="C709" s="9"/>
      <c r="D709" s="196"/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9"/>
      <c r="T709" s="9"/>
      <c r="U709" s="9"/>
      <c r="V709" s="199"/>
      <c r="W709" s="9"/>
      <c r="X709" s="9"/>
      <c r="Y709" s="9"/>
      <c r="Z709" s="9"/>
    </row>
    <row r="710" ht="22.5" customHeight="1">
      <c r="A710" s="9"/>
      <c r="B710" s="9"/>
      <c r="C710" s="9"/>
      <c r="D710" s="196"/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9"/>
      <c r="T710" s="9"/>
      <c r="U710" s="9"/>
      <c r="V710" s="199"/>
      <c r="W710" s="9"/>
      <c r="X710" s="9"/>
      <c r="Y710" s="9"/>
      <c r="Z710" s="9"/>
    </row>
    <row r="711" ht="22.5" customHeight="1">
      <c r="A711" s="9"/>
      <c r="B711" s="9"/>
      <c r="C711" s="9"/>
      <c r="D711" s="196"/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9"/>
      <c r="T711" s="9"/>
      <c r="U711" s="9"/>
      <c r="V711" s="199"/>
      <c r="W711" s="9"/>
      <c r="X711" s="9"/>
      <c r="Y711" s="9"/>
      <c r="Z711" s="9"/>
    </row>
    <row r="712" ht="22.5" customHeight="1">
      <c r="A712" s="9"/>
      <c r="B712" s="9"/>
      <c r="C712" s="9"/>
      <c r="D712" s="196"/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9"/>
      <c r="T712" s="9"/>
      <c r="U712" s="9"/>
      <c r="V712" s="199"/>
      <c r="W712" s="9"/>
      <c r="X712" s="9"/>
      <c r="Y712" s="9"/>
      <c r="Z712" s="9"/>
    </row>
    <row r="713" ht="22.5" customHeight="1">
      <c r="A713" s="9"/>
      <c r="B713" s="9"/>
      <c r="C713" s="9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9"/>
      <c r="T713" s="9"/>
      <c r="U713" s="9"/>
      <c r="V713" s="199"/>
      <c r="W713" s="9"/>
      <c r="X713" s="9"/>
      <c r="Y713" s="9"/>
      <c r="Z713" s="9"/>
    </row>
    <row r="714" ht="22.5" customHeight="1">
      <c r="A714" s="9"/>
      <c r="B714" s="9"/>
      <c r="C714" s="9"/>
      <c r="D714" s="196"/>
      <c r="E714" s="196"/>
      <c r="F714" s="196"/>
      <c r="G714" s="196"/>
      <c r="H714" s="196"/>
      <c r="I714" s="196"/>
      <c r="J714" s="196"/>
      <c r="K714" s="196"/>
      <c r="L714" s="196"/>
      <c r="M714" s="196"/>
      <c r="N714" s="196"/>
      <c r="O714" s="196"/>
      <c r="P714" s="196"/>
      <c r="Q714" s="196"/>
      <c r="R714" s="196"/>
      <c r="S714" s="9"/>
      <c r="T714" s="9"/>
      <c r="U714" s="9"/>
      <c r="V714" s="199"/>
      <c r="W714" s="9"/>
      <c r="X714" s="9"/>
      <c r="Y714" s="9"/>
      <c r="Z714" s="9"/>
    </row>
    <row r="715" ht="22.5" customHeight="1">
      <c r="A715" s="9"/>
      <c r="B715" s="9"/>
      <c r="C715" s="9"/>
      <c r="D715" s="196"/>
      <c r="E715" s="196"/>
      <c r="F715" s="196"/>
      <c r="G715" s="196"/>
      <c r="H715" s="196"/>
      <c r="I715" s="196"/>
      <c r="J715" s="196"/>
      <c r="K715" s="196"/>
      <c r="L715" s="196"/>
      <c r="M715" s="196"/>
      <c r="N715" s="196"/>
      <c r="O715" s="196"/>
      <c r="P715" s="196"/>
      <c r="Q715" s="196"/>
      <c r="R715" s="196"/>
      <c r="S715" s="9"/>
      <c r="T715" s="9"/>
      <c r="U715" s="9"/>
      <c r="V715" s="199"/>
      <c r="W715" s="9"/>
      <c r="X715" s="9"/>
      <c r="Y715" s="9"/>
      <c r="Z715" s="9"/>
    </row>
    <row r="716" ht="22.5" customHeight="1">
      <c r="A716" s="9"/>
      <c r="B716" s="9"/>
      <c r="C716" s="9"/>
      <c r="D716" s="19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  <c r="P716" s="196"/>
      <c r="Q716" s="196"/>
      <c r="R716" s="196"/>
      <c r="S716" s="9"/>
      <c r="T716" s="9"/>
      <c r="U716" s="9"/>
      <c r="V716" s="199"/>
      <c r="W716" s="9"/>
      <c r="X716" s="9"/>
      <c r="Y716" s="9"/>
      <c r="Z716" s="9"/>
    </row>
    <row r="717" ht="22.5" customHeight="1">
      <c r="A717" s="9"/>
      <c r="B717" s="9"/>
      <c r="C717" s="9"/>
      <c r="D717" s="196"/>
      <c r="E717" s="196"/>
      <c r="F717" s="196"/>
      <c r="G717" s="196"/>
      <c r="H717" s="196"/>
      <c r="I717" s="196"/>
      <c r="J717" s="196"/>
      <c r="K717" s="196"/>
      <c r="L717" s="196"/>
      <c r="M717" s="196"/>
      <c r="N717" s="196"/>
      <c r="O717" s="196"/>
      <c r="P717" s="196"/>
      <c r="Q717" s="196"/>
      <c r="R717" s="196"/>
      <c r="S717" s="9"/>
      <c r="T717" s="9"/>
      <c r="U717" s="9"/>
      <c r="V717" s="199"/>
      <c r="W717" s="9"/>
      <c r="X717" s="9"/>
      <c r="Y717" s="9"/>
      <c r="Z717" s="9"/>
    </row>
    <row r="718" ht="22.5" customHeight="1">
      <c r="A718" s="9"/>
      <c r="B718" s="9"/>
      <c r="C718" s="9"/>
      <c r="D718" s="19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  <c r="P718" s="196"/>
      <c r="Q718" s="196"/>
      <c r="R718" s="196"/>
      <c r="S718" s="9"/>
      <c r="T718" s="9"/>
      <c r="U718" s="9"/>
      <c r="V718" s="199"/>
      <c r="W718" s="9"/>
      <c r="X718" s="9"/>
      <c r="Y718" s="9"/>
      <c r="Z718" s="9"/>
    </row>
    <row r="719" ht="22.5" customHeight="1">
      <c r="A719" s="9"/>
      <c r="B719" s="9"/>
      <c r="C719" s="9"/>
      <c r="D719" s="196"/>
      <c r="E719" s="196"/>
      <c r="F719" s="196"/>
      <c r="G719" s="196"/>
      <c r="H719" s="196"/>
      <c r="I719" s="196"/>
      <c r="J719" s="196"/>
      <c r="K719" s="196"/>
      <c r="L719" s="196"/>
      <c r="M719" s="196"/>
      <c r="N719" s="196"/>
      <c r="O719" s="196"/>
      <c r="P719" s="196"/>
      <c r="Q719" s="196"/>
      <c r="R719" s="196"/>
      <c r="S719" s="9"/>
      <c r="T719" s="9"/>
      <c r="U719" s="9"/>
      <c r="V719" s="199"/>
      <c r="W719" s="9"/>
      <c r="X719" s="9"/>
      <c r="Y719" s="9"/>
      <c r="Z719" s="9"/>
    </row>
    <row r="720" ht="22.5" customHeight="1">
      <c r="A720" s="9"/>
      <c r="B720" s="9"/>
      <c r="C720" s="9"/>
      <c r="D720" s="19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  <c r="P720" s="196"/>
      <c r="Q720" s="196"/>
      <c r="R720" s="196"/>
      <c r="S720" s="9"/>
      <c r="T720" s="9"/>
      <c r="U720" s="9"/>
      <c r="V720" s="199"/>
      <c r="W720" s="9"/>
      <c r="X720" s="9"/>
      <c r="Y720" s="9"/>
      <c r="Z720" s="9"/>
    </row>
    <row r="721" ht="22.5" customHeight="1">
      <c r="A721" s="9"/>
      <c r="B721" s="9"/>
      <c r="C721" s="9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9"/>
      <c r="T721" s="9"/>
      <c r="U721" s="9"/>
      <c r="V721" s="199"/>
      <c r="W721" s="9"/>
      <c r="X721" s="9"/>
      <c r="Y721" s="9"/>
      <c r="Z721" s="9"/>
    </row>
    <row r="722" ht="22.5" customHeight="1">
      <c r="A722" s="9"/>
      <c r="B722" s="9"/>
      <c r="C722" s="9"/>
      <c r="D722" s="19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  <c r="P722" s="196"/>
      <c r="Q722" s="196"/>
      <c r="R722" s="196"/>
      <c r="S722" s="9"/>
      <c r="T722" s="9"/>
      <c r="U722" s="9"/>
      <c r="V722" s="199"/>
      <c r="W722" s="9"/>
      <c r="X722" s="9"/>
      <c r="Y722" s="9"/>
      <c r="Z722" s="9"/>
    </row>
    <row r="723" ht="22.5" customHeight="1">
      <c r="A723" s="9"/>
      <c r="B723" s="9"/>
      <c r="C723" s="9"/>
      <c r="D723" s="196"/>
      <c r="E723" s="196"/>
      <c r="F723" s="196"/>
      <c r="G723" s="196"/>
      <c r="H723" s="196"/>
      <c r="I723" s="196"/>
      <c r="J723" s="196"/>
      <c r="K723" s="196"/>
      <c r="L723" s="196"/>
      <c r="M723" s="196"/>
      <c r="N723" s="196"/>
      <c r="O723" s="196"/>
      <c r="P723" s="196"/>
      <c r="Q723" s="196"/>
      <c r="R723" s="196"/>
      <c r="S723" s="9"/>
      <c r="T723" s="9"/>
      <c r="U723" s="9"/>
      <c r="V723" s="199"/>
      <c r="W723" s="9"/>
      <c r="X723" s="9"/>
      <c r="Y723" s="9"/>
      <c r="Z723" s="9"/>
    </row>
    <row r="724" ht="22.5" customHeight="1">
      <c r="A724" s="9"/>
      <c r="B724" s="9"/>
      <c r="C724" s="9"/>
      <c r="D724" s="19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  <c r="P724" s="196"/>
      <c r="Q724" s="196"/>
      <c r="R724" s="196"/>
      <c r="S724" s="9"/>
      <c r="T724" s="9"/>
      <c r="U724" s="9"/>
      <c r="V724" s="199"/>
      <c r="W724" s="9"/>
      <c r="X724" s="9"/>
      <c r="Y724" s="9"/>
      <c r="Z724" s="9"/>
    </row>
    <row r="725" ht="22.5" customHeight="1">
      <c r="A725" s="9"/>
      <c r="B725" s="9"/>
      <c r="C725" s="9"/>
      <c r="D725" s="196"/>
      <c r="E725" s="196"/>
      <c r="F725" s="196"/>
      <c r="G725" s="196"/>
      <c r="H725" s="196"/>
      <c r="I725" s="196"/>
      <c r="J725" s="196"/>
      <c r="K725" s="196"/>
      <c r="L725" s="196"/>
      <c r="M725" s="196"/>
      <c r="N725" s="196"/>
      <c r="O725" s="196"/>
      <c r="P725" s="196"/>
      <c r="Q725" s="196"/>
      <c r="R725" s="196"/>
      <c r="S725" s="9"/>
      <c r="T725" s="9"/>
      <c r="U725" s="9"/>
      <c r="V725" s="199"/>
      <c r="W725" s="9"/>
      <c r="X725" s="9"/>
      <c r="Y725" s="9"/>
      <c r="Z725" s="9"/>
    </row>
    <row r="726" ht="22.5" customHeight="1">
      <c r="A726" s="9"/>
      <c r="B726" s="9"/>
      <c r="C726" s="9"/>
      <c r="D726" s="196"/>
      <c r="E726" s="196"/>
      <c r="F726" s="196"/>
      <c r="G726" s="196"/>
      <c r="H726" s="196"/>
      <c r="I726" s="196"/>
      <c r="J726" s="196"/>
      <c r="K726" s="196"/>
      <c r="L726" s="196"/>
      <c r="M726" s="196"/>
      <c r="N726" s="196"/>
      <c r="O726" s="196"/>
      <c r="P726" s="196"/>
      <c r="Q726" s="196"/>
      <c r="R726" s="196"/>
      <c r="S726" s="9"/>
      <c r="T726" s="9"/>
      <c r="U726" s="9"/>
      <c r="V726" s="199"/>
      <c r="W726" s="9"/>
      <c r="X726" s="9"/>
      <c r="Y726" s="9"/>
      <c r="Z726" s="9"/>
    </row>
    <row r="727" ht="22.5" customHeight="1">
      <c r="A727" s="9"/>
      <c r="B727" s="9"/>
      <c r="C727" s="9"/>
      <c r="D727" s="196"/>
      <c r="E727" s="196"/>
      <c r="F727" s="196"/>
      <c r="G727" s="196"/>
      <c r="H727" s="196"/>
      <c r="I727" s="196"/>
      <c r="J727" s="196"/>
      <c r="K727" s="196"/>
      <c r="L727" s="196"/>
      <c r="M727" s="196"/>
      <c r="N727" s="196"/>
      <c r="O727" s="196"/>
      <c r="P727" s="196"/>
      <c r="Q727" s="196"/>
      <c r="R727" s="196"/>
      <c r="S727" s="9"/>
      <c r="T727" s="9"/>
      <c r="U727" s="9"/>
      <c r="V727" s="199"/>
      <c r="W727" s="9"/>
      <c r="X727" s="9"/>
      <c r="Y727" s="9"/>
      <c r="Z727" s="9"/>
    </row>
    <row r="728" ht="22.5" customHeight="1">
      <c r="A728" s="9"/>
      <c r="B728" s="9"/>
      <c r="C728" s="9"/>
      <c r="D728" s="196"/>
      <c r="E728" s="196"/>
      <c r="F728" s="196"/>
      <c r="G728" s="196"/>
      <c r="H728" s="196"/>
      <c r="I728" s="196"/>
      <c r="J728" s="196"/>
      <c r="K728" s="196"/>
      <c r="L728" s="196"/>
      <c r="M728" s="196"/>
      <c r="N728" s="196"/>
      <c r="O728" s="196"/>
      <c r="P728" s="196"/>
      <c r="Q728" s="196"/>
      <c r="R728" s="196"/>
      <c r="S728" s="9"/>
      <c r="T728" s="9"/>
      <c r="U728" s="9"/>
      <c r="V728" s="199"/>
      <c r="W728" s="9"/>
      <c r="X728" s="9"/>
      <c r="Y728" s="9"/>
      <c r="Z728" s="9"/>
    </row>
    <row r="729" ht="22.5" customHeight="1">
      <c r="A729" s="9"/>
      <c r="B729" s="9"/>
      <c r="C729" s="9"/>
      <c r="D729" s="196"/>
      <c r="E729" s="196"/>
      <c r="F729" s="196"/>
      <c r="G729" s="196"/>
      <c r="H729" s="196"/>
      <c r="I729" s="196"/>
      <c r="J729" s="196"/>
      <c r="K729" s="196"/>
      <c r="L729" s="196"/>
      <c r="M729" s="196"/>
      <c r="N729" s="196"/>
      <c r="O729" s="196"/>
      <c r="P729" s="196"/>
      <c r="Q729" s="196"/>
      <c r="R729" s="196"/>
      <c r="S729" s="9"/>
      <c r="T729" s="9"/>
      <c r="U729" s="9"/>
      <c r="V729" s="199"/>
      <c r="W729" s="9"/>
      <c r="X729" s="9"/>
      <c r="Y729" s="9"/>
      <c r="Z729" s="9"/>
    </row>
    <row r="730" ht="22.5" customHeight="1">
      <c r="A730" s="9"/>
      <c r="B730" s="9"/>
      <c r="C730" s="9"/>
      <c r="D730" s="19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  <c r="P730" s="196"/>
      <c r="Q730" s="196"/>
      <c r="R730" s="196"/>
      <c r="S730" s="9"/>
      <c r="T730" s="9"/>
      <c r="U730" s="9"/>
      <c r="V730" s="199"/>
      <c r="W730" s="9"/>
      <c r="X730" s="9"/>
      <c r="Y730" s="9"/>
      <c r="Z730" s="9"/>
    </row>
    <row r="731" ht="22.5" customHeight="1">
      <c r="A731" s="9"/>
      <c r="B731" s="9"/>
      <c r="C731" s="9"/>
      <c r="D731" s="196"/>
      <c r="E731" s="196"/>
      <c r="F731" s="196"/>
      <c r="G731" s="196"/>
      <c r="H731" s="196"/>
      <c r="I731" s="196"/>
      <c r="J731" s="196"/>
      <c r="K731" s="196"/>
      <c r="L731" s="196"/>
      <c r="M731" s="196"/>
      <c r="N731" s="196"/>
      <c r="O731" s="196"/>
      <c r="P731" s="196"/>
      <c r="Q731" s="196"/>
      <c r="R731" s="196"/>
      <c r="S731" s="9"/>
      <c r="T731" s="9"/>
      <c r="U731" s="9"/>
      <c r="V731" s="199"/>
      <c r="W731" s="9"/>
      <c r="X731" s="9"/>
      <c r="Y731" s="9"/>
      <c r="Z731" s="9"/>
    </row>
    <row r="732" ht="22.5" customHeight="1">
      <c r="A732" s="9"/>
      <c r="B732" s="9"/>
      <c r="C732" s="9"/>
      <c r="D732" s="19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  <c r="P732" s="196"/>
      <c r="Q732" s="196"/>
      <c r="R732" s="196"/>
      <c r="S732" s="9"/>
      <c r="T732" s="9"/>
      <c r="U732" s="9"/>
      <c r="V732" s="199"/>
      <c r="W732" s="9"/>
      <c r="X732" s="9"/>
      <c r="Y732" s="9"/>
      <c r="Z732" s="9"/>
    </row>
    <row r="733" ht="22.5" customHeight="1">
      <c r="A733" s="9"/>
      <c r="B733" s="9"/>
      <c r="C733" s="9"/>
      <c r="D733" s="196"/>
      <c r="E733" s="196"/>
      <c r="F733" s="196"/>
      <c r="G733" s="196"/>
      <c r="H733" s="196"/>
      <c r="I733" s="196"/>
      <c r="J733" s="196"/>
      <c r="K733" s="196"/>
      <c r="L733" s="196"/>
      <c r="M733" s="196"/>
      <c r="N733" s="196"/>
      <c r="O733" s="196"/>
      <c r="P733" s="196"/>
      <c r="Q733" s="196"/>
      <c r="R733" s="196"/>
      <c r="S733" s="9"/>
      <c r="T733" s="9"/>
      <c r="U733" s="9"/>
      <c r="V733" s="199"/>
      <c r="W733" s="9"/>
      <c r="X733" s="9"/>
      <c r="Y733" s="9"/>
      <c r="Z733" s="9"/>
    </row>
    <row r="734" ht="22.5" customHeight="1">
      <c r="A734" s="9"/>
      <c r="B734" s="9"/>
      <c r="C734" s="9"/>
      <c r="D734" s="196"/>
      <c r="E734" s="196"/>
      <c r="F734" s="196"/>
      <c r="G734" s="196"/>
      <c r="H734" s="196"/>
      <c r="I734" s="196"/>
      <c r="J734" s="196"/>
      <c r="K734" s="196"/>
      <c r="L734" s="196"/>
      <c r="M734" s="196"/>
      <c r="N734" s="196"/>
      <c r="O734" s="196"/>
      <c r="P734" s="196"/>
      <c r="Q734" s="196"/>
      <c r="R734" s="196"/>
      <c r="S734" s="9"/>
      <c r="T734" s="9"/>
      <c r="U734" s="9"/>
      <c r="V734" s="199"/>
      <c r="W734" s="9"/>
      <c r="X734" s="9"/>
      <c r="Y734" s="9"/>
      <c r="Z734" s="9"/>
    </row>
    <row r="735" ht="22.5" customHeight="1">
      <c r="A735" s="9"/>
      <c r="B735" s="9"/>
      <c r="C735" s="9"/>
      <c r="D735" s="196"/>
      <c r="E735" s="196"/>
      <c r="F735" s="196"/>
      <c r="G735" s="196"/>
      <c r="H735" s="196"/>
      <c r="I735" s="196"/>
      <c r="J735" s="196"/>
      <c r="K735" s="196"/>
      <c r="L735" s="196"/>
      <c r="M735" s="196"/>
      <c r="N735" s="196"/>
      <c r="O735" s="196"/>
      <c r="P735" s="196"/>
      <c r="Q735" s="196"/>
      <c r="R735" s="196"/>
      <c r="S735" s="9"/>
      <c r="T735" s="9"/>
      <c r="U735" s="9"/>
      <c r="V735" s="199"/>
      <c r="W735" s="9"/>
      <c r="X735" s="9"/>
      <c r="Y735" s="9"/>
      <c r="Z735" s="9"/>
    </row>
    <row r="736" ht="22.5" customHeight="1">
      <c r="A736" s="9"/>
      <c r="B736" s="9"/>
      <c r="C736" s="9"/>
      <c r="D736" s="196"/>
      <c r="E736" s="196"/>
      <c r="F736" s="196"/>
      <c r="G736" s="196"/>
      <c r="H736" s="196"/>
      <c r="I736" s="196"/>
      <c r="J736" s="196"/>
      <c r="K736" s="196"/>
      <c r="L736" s="196"/>
      <c r="M736" s="196"/>
      <c r="N736" s="196"/>
      <c r="O736" s="196"/>
      <c r="P736" s="196"/>
      <c r="Q736" s="196"/>
      <c r="R736" s="196"/>
      <c r="S736" s="9"/>
      <c r="T736" s="9"/>
      <c r="U736" s="9"/>
      <c r="V736" s="199"/>
      <c r="W736" s="9"/>
      <c r="X736" s="9"/>
      <c r="Y736" s="9"/>
      <c r="Z736" s="9"/>
    </row>
    <row r="737" ht="22.5" customHeight="1">
      <c r="A737" s="9"/>
      <c r="B737" s="9"/>
      <c r="C737" s="9"/>
      <c r="D737" s="196"/>
      <c r="E737" s="196"/>
      <c r="F737" s="196"/>
      <c r="G737" s="196"/>
      <c r="H737" s="196"/>
      <c r="I737" s="196"/>
      <c r="J737" s="196"/>
      <c r="K737" s="196"/>
      <c r="L737" s="196"/>
      <c r="M737" s="196"/>
      <c r="N737" s="196"/>
      <c r="O737" s="196"/>
      <c r="P737" s="196"/>
      <c r="Q737" s="196"/>
      <c r="R737" s="196"/>
      <c r="S737" s="9"/>
      <c r="T737" s="9"/>
      <c r="U737" s="9"/>
      <c r="V737" s="199"/>
      <c r="W737" s="9"/>
      <c r="X737" s="9"/>
      <c r="Y737" s="9"/>
      <c r="Z737" s="9"/>
    </row>
    <row r="738" ht="22.5" customHeight="1">
      <c r="A738" s="9"/>
      <c r="B738" s="9"/>
      <c r="C738" s="9"/>
      <c r="D738" s="196"/>
      <c r="E738" s="196"/>
      <c r="F738" s="196"/>
      <c r="G738" s="196"/>
      <c r="H738" s="196"/>
      <c r="I738" s="196"/>
      <c r="J738" s="196"/>
      <c r="K738" s="196"/>
      <c r="L738" s="196"/>
      <c r="M738" s="196"/>
      <c r="N738" s="196"/>
      <c r="O738" s="196"/>
      <c r="P738" s="196"/>
      <c r="Q738" s="196"/>
      <c r="R738" s="196"/>
      <c r="S738" s="9"/>
      <c r="T738" s="9"/>
      <c r="U738" s="9"/>
      <c r="V738" s="199"/>
      <c r="W738" s="9"/>
      <c r="X738" s="9"/>
      <c r="Y738" s="9"/>
      <c r="Z738" s="9"/>
    </row>
    <row r="739" ht="22.5" customHeight="1">
      <c r="A739" s="9"/>
      <c r="B739" s="9"/>
      <c r="C739" s="9"/>
      <c r="D739" s="196"/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196"/>
      <c r="Q739" s="196"/>
      <c r="R739" s="196"/>
      <c r="S739" s="9"/>
      <c r="T739" s="9"/>
      <c r="U739" s="9"/>
      <c r="V739" s="199"/>
      <c r="W739" s="9"/>
      <c r="X739" s="9"/>
      <c r="Y739" s="9"/>
      <c r="Z739" s="9"/>
    </row>
    <row r="740" ht="22.5" customHeight="1">
      <c r="A740" s="9"/>
      <c r="B740" s="9"/>
      <c r="C740" s="9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196"/>
      <c r="Q740" s="196"/>
      <c r="R740" s="196"/>
      <c r="S740" s="9"/>
      <c r="T740" s="9"/>
      <c r="U740" s="9"/>
      <c r="V740" s="199"/>
      <c r="W740" s="9"/>
      <c r="X740" s="9"/>
      <c r="Y740" s="9"/>
      <c r="Z740" s="9"/>
    </row>
    <row r="741" ht="22.5" customHeight="1">
      <c r="A741" s="9"/>
      <c r="B741" s="9"/>
      <c r="C741" s="9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196"/>
      <c r="Q741" s="196"/>
      <c r="R741" s="196"/>
      <c r="S741" s="9"/>
      <c r="T741" s="9"/>
      <c r="U741" s="9"/>
      <c r="V741" s="199"/>
      <c r="W741" s="9"/>
      <c r="X741" s="9"/>
      <c r="Y741" s="9"/>
      <c r="Z741" s="9"/>
    </row>
    <row r="742" ht="22.5" customHeight="1">
      <c r="A742" s="9"/>
      <c r="B742" s="9"/>
      <c r="C742" s="9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196"/>
      <c r="S742" s="9"/>
      <c r="T742" s="9"/>
      <c r="U742" s="9"/>
      <c r="V742" s="199"/>
      <c r="W742" s="9"/>
      <c r="X742" s="9"/>
      <c r="Y742" s="9"/>
      <c r="Z742" s="9"/>
    </row>
    <row r="743" ht="22.5" customHeight="1">
      <c r="A743" s="9"/>
      <c r="B743" s="9"/>
      <c r="C743" s="9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196"/>
      <c r="S743" s="9"/>
      <c r="T743" s="9"/>
      <c r="U743" s="9"/>
      <c r="V743" s="199"/>
      <c r="W743" s="9"/>
      <c r="X743" s="9"/>
      <c r="Y743" s="9"/>
      <c r="Z743" s="9"/>
    </row>
    <row r="744" ht="22.5" customHeight="1">
      <c r="A744" s="9"/>
      <c r="B744" s="9"/>
      <c r="C744" s="9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196"/>
      <c r="S744" s="9"/>
      <c r="T744" s="9"/>
      <c r="U744" s="9"/>
      <c r="V744" s="199"/>
      <c r="W744" s="9"/>
      <c r="X744" s="9"/>
      <c r="Y744" s="9"/>
      <c r="Z744" s="9"/>
    </row>
    <row r="745" ht="22.5" customHeight="1">
      <c r="A745" s="9"/>
      <c r="B745" s="9"/>
      <c r="C745" s="9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9"/>
      <c r="T745" s="9"/>
      <c r="U745" s="9"/>
      <c r="V745" s="199"/>
      <c r="W745" s="9"/>
      <c r="X745" s="9"/>
      <c r="Y745" s="9"/>
      <c r="Z745" s="9"/>
    </row>
    <row r="746" ht="22.5" customHeight="1">
      <c r="A746" s="9"/>
      <c r="B746" s="9"/>
      <c r="C746" s="9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196"/>
      <c r="S746" s="9"/>
      <c r="T746" s="9"/>
      <c r="U746" s="9"/>
      <c r="V746" s="199"/>
      <c r="W746" s="9"/>
      <c r="X746" s="9"/>
      <c r="Y746" s="9"/>
      <c r="Z746" s="9"/>
    </row>
    <row r="747" ht="22.5" customHeight="1">
      <c r="A747" s="9"/>
      <c r="B747" s="9"/>
      <c r="C747" s="9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9"/>
      <c r="T747" s="9"/>
      <c r="U747" s="9"/>
      <c r="V747" s="199"/>
      <c r="W747" s="9"/>
      <c r="X747" s="9"/>
      <c r="Y747" s="9"/>
      <c r="Z747" s="9"/>
    </row>
    <row r="748" ht="22.5" customHeight="1">
      <c r="A748" s="9"/>
      <c r="B748" s="9"/>
      <c r="C748" s="9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196"/>
      <c r="S748" s="9"/>
      <c r="T748" s="9"/>
      <c r="U748" s="9"/>
      <c r="V748" s="199"/>
      <c r="W748" s="9"/>
      <c r="X748" s="9"/>
      <c r="Y748" s="9"/>
      <c r="Z748" s="9"/>
    </row>
    <row r="749" ht="22.5" customHeight="1">
      <c r="A749" s="9"/>
      <c r="B749" s="9"/>
      <c r="C749" s="9"/>
      <c r="D749" s="196"/>
      <c r="E749" s="196"/>
      <c r="F749" s="196"/>
      <c r="G749" s="196"/>
      <c r="H749" s="196"/>
      <c r="I749" s="196"/>
      <c r="J749" s="196"/>
      <c r="K749" s="196"/>
      <c r="L749" s="196"/>
      <c r="M749" s="196"/>
      <c r="N749" s="196"/>
      <c r="O749" s="196"/>
      <c r="P749" s="196"/>
      <c r="Q749" s="196"/>
      <c r="R749" s="196"/>
      <c r="S749" s="9"/>
      <c r="T749" s="9"/>
      <c r="U749" s="9"/>
      <c r="V749" s="199"/>
      <c r="W749" s="9"/>
      <c r="X749" s="9"/>
      <c r="Y749" s="9"/>
      <c r="Z749" s="9"/>
    </row>
    <row r="750" ht="22.5" customHeight="1">
      <c r="A750" s="9"/>
      <c r="B750" s="9"/>
      <c r="C750" s="9"/>
      <c r="D750" s="196"/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9"/>
      <c r="T750" s="9"/>
      <c r="U750" s="9"/>
      <c r="V750" s="199"/>
      <c r="W750" s="9"/>
      <c r="X750" s="9"/>
      <c r="Y750" s="9"/>
      <c r="Z750" s="9"/>
    </row>
    <row r="751" ht="22.5" customHeight="1">
      <c r="A751" s="9"/>
      <c r="B751" s="9"/>
      <c r="C751" s="9"/>
      <c r="D751" s="196"/>
      <c r="E751" s="196"/>
      <c r="F751" s="196"/>
      <c r="G751" s="196"/>
      <c r="H751" s="196"/>
      <c r="I751" s="196"/>
      <c r="J751" s="196"/>
      <c r="K751" s="196"/>
      <c r="L751" s="196"/>
      <c r="M751" s="196"/>
      <c r="N751" s="196"/>
      <c r="O751" s="196"/>
      <c r="P751" s="196"/>
      <c r="Q751" s="196"/>
      <c r="R751" s="196"/>
      <c r="S751" s="9"/>
      <c r="T751" s="9"/>
      <c r="U751" s="9"/>
      <c r="V751" s="199"/>
      <c r="W751" s="9"/>
      <c r="X751" s="9"/>
      <c r="Y751" s="9"/>
      <c r="Z751" s="9"/>
    </row>
    <row r="752" ht="22.5" customHeight="1">
      <c r="A752" s="9"/>
      <c r="B752" s="9"/>
      <c r="C752" s="9"/>
      <c r="D752" s="196"/>
      <c r="E752" s="196"/>
      <c r="F752" s="196"/>
      <c r="G752" s="196"/>
      <c r="H752" s="196"/>
      <c r="I752" s="196"/>
      <c r="J752" s="196"/>
      <c r="K752" s="196"/>
      <c r="L752" s="196"/>
      <c r="M752" s="196"/>
      <c r="N752" s="196"/>
      <c r="O752" s="196"/>
      <c r="P752" s="196"/>
      <c r="Q752" s="196"/>
      <c r="R752" s="196"/>
      <c r="S752" s="9"/>
      <c r="T752" s="9"/>
      <c r="U752" s="9"/>
      <c r="V752" s="199"/>
      <c r="W752" s="9"/>
      <c r="X752" s="9"/>
      <c r="Y752" s="9"/>
      <c r="Z752" s="9"/>
    </row>
    <row r="753" ht="22.5" customHeight="1">
      <c r="A753" s="9"/>
      <c r="B753" s="9"/>
      <c r="C753" s="9"/>
      <c r="D753" s="19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9"/>
      <c r="T753" s="9"/>
      <c r="U753" s="9"/>
      <c r="V753" s="199"/>
      <c r="W753" s="9"/>
      <c r="X753" s="9"/>
      <c r="Y753" s="9"/>
      <c r="Z753" s="9"/>
    </row>
    <row r="754" ht="22.5" customHeight="1">
      <c r="A754" s="9"/>
      <c r="B754" s="9"/>
      <c r="C754" s="9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9"/>
      <c r="T754" s="9"/>
      <c r="U754" s="9"/>
      <c r="V754" s="199"/>
      <c r="W754" s="9"/>
      <c r="X754" s="9"/>
      <c r="Y754" s="9"/>
      <c r="Z754" s="9"/>
    </row>
    <row r="755" ht="22.5" customHeight="1">
      <c r="A755" s="9"/>
      <c r="B755" s="9"/>
      <c r="C755" s="9"/>
      <c r="D755" s="19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9"/>
      <c r="T755" s="9"/>
      <c r="U755" s="9"/>
      <c r="V755" s="199"/>
      <c r="W755" s="9"/>
      <c r="X755" s="9"/>
      <c r="Y755" s="9"/>
      <c r="Z755" s="9"/>
    </row>
    <row r="756" ht="22.5" customHeight="1">
      <c r="A756" s="9"/>
      <c r="B756" s="9"/>
      <c r="C756" s="9"/>
      <c r="D756" s="19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  <c r="P756" s="196"/>
      <c r="Q756" s="196"/>
      <c r="R756" s="196"/>
      <c r="S756" s="9"/>
      <c r="T756" s="9"/>
      <c r="U756" s="9"/>
      <c r="V756" s="199"/>
      <c r="W756" s="9"/>
      <c r="X756" s="9"/>
      <c r="Y756" s="9"/>
      <c r="Z756" s="9"/>
    </row>
    <row r="757" ht="22.5" customHeight="1">
      <c r="A757" s="9"/>
      <c r="B757" s="9"/>
      <c r="C757" s="9"/>
      <c r="D757" s="196"/>
      <c r="E757" s="196"/>
      <c r="F757" s="196"/>
      <c r="G757" s="196"/>
      <c r="H757" s="196"/>
      <c r="I757" s="196"/>
      <c r="J757" s="196"/>
      <c r="K757" s="196"/>
      <c r="L757" s="196"/>
      <c r="M757" s="196"/>
      <c r="N757" s="196"/>
      <c r="O757" s="196"/>
      <c r="P757" s="196"/>
      <c r="Q757" s="196"/>
      <c r="R757" s="196"/>
      <c r="S757" s="9"/>
      <c r="T757" s="9"/>
      <c r="U757" s="9"/>
      <c r="V757" s="199"/>
      <c r="W757" s="9"/>
      <c r="X757" s="9"/>
      <c r="Y757" s="9"/>
      <c r="Z757" s="9"/>
    </row>
    <row r="758" ht="22.5" customHeight="1">
      <c r="A758" s="9"/>
      <c r="B758" s="9"/>
      <c r="C758" s="9"/>
      <c r="D758" s="196"/>
      <c r="E758" s="196"/>
      <c r="F758" s="196"/>
      <c r="G758" s="196"/>
      <c r="H758" s="196"/>
      <c r="I758" s="196"/>
      <c r="J758" s="196"/>
      <c r="K758" s="196"/>
      <c r="L758" s="196"/>
      <c r="M758" s="196"/>
      <c r="N758" s="196"/>
      <c r="O758" s="196"/>
      <c r="P758" s="196"/>
      <c r="Q758" s="196"/>
      <c r="R758" s="196"/>
      <c r="S758" s="9"/>
      <c r="T758" s="9"/>
      <c r="U758" s="9"/>
      <c r="V758" s="199"/>
      <c r="W758" s="9"/>
      <c r="X758" s="9"/>
      <c r="Y758" s="9"/>
      <c r="Z758" s="9"/>
    </row>
    <row r="759" ht="22.5" customHeight="1">
      <c r="A759" s="9"/>
      <c r="B759" s="9"/>
      <c r="C759" s="9"/>
      <c r="D759" s="196"/>
      <c r="E759" s="196"/>
      <c r="F759" s="196"/>
      <c r="G759" s="196"/>
      <c r="H759" s="196"/>
      <c r="I759" s="196"/>
      <c r="J759" s="196"/>
      <c r="K759" s="196"/>
      <c r="L759" s="196"/>
      <c r="M759" s="196"/>
      <c r="N759" s="196"/>
      <c r="O759" s="196"/>
      <c r="P759" s="196"/>
      <c r="Q759" s="196"/>
      <c r="R759" s="196"/>
      <c r="S759" s="9"/>
      <c r="T759" s="9"/>
      <c r="U759" s="9"/>
      <c r="V759" s="199"/>
      <c r="W759" s="9"/>
      <c r="X759" s="9"/>
      <c r="Y759" s="9"/>
      <c r="Z759" s="9"/>
    </row>
    <row r="760" ht="22.5" customHeight="1">
      <c r="A760" s="9"/>
      <c r="B760" s="9"/>
      <c r="C760" s="9"/>
      <c r="D760" s="196"/>
      <c r="E760" s="196"/>
      <c r="F760" s="196"/>
      <c r="G760" s="196"/>
      <c r="H760" s="196"/>
      <c r="I760" s="196"/>
      <c r="J760" s="196"/>
      <c r="K760" s="196"/>
      <c r="L760" s="196"/>
      <c r="M760" s="196"/>
      <c r="N760" s="196"/>
      <c r="O760" s="196"/>
      <c r="P760" s="196"/>
      <c r="Q760" s="196"/>
      <c r="R760" s="196"/>
      <c r="S760" s="9"/>
      <c r="T760" s="9"/>
      <c r="U760" s="9"/>
      <c r="V760" s="199"/>
      <c r="W760" s="9"/>
      <c r="X760" s="9"/>
      <c r="Y760" s="9"/>
      <c r="Z760" s="9"/>
    </row>
    <row r="761" ht="22.5" customHeight="1">
      <c r="A761" s="9"/>
      <c r="B761" s="9"/>
      <c r="C761" s="9"/>
      <c r="D761" s="196"/>
      <c r="E761" s="196"/>
      <c r="F761" s="196"/>
      <c r="G761" s="196"/>
      <c r="H761" s="196"/>
      <c r="I761" s="196"/>
      <c r="J761" s="196"/>
      <c r="K761" s="196"/>
      <c r="L761" s="196"/>
      <c r="M761" s="196"/>
      <c r="N761" s="196"/>
      <c r="O761" s="196"/>
      <c r="P761" s="196"/>
      <c r="Q761" s="196"/>
      <c r="R761" s="196"/>
      <c r="S761" s="9"/>
      <c r="T761" s="9"/>
      <c r="U761" s="9"/>
      <c r="V761" s="199"/>
      <c r="W761" s="9"/>
      <c r="X761" s="9"/>
      <c r="Y761" s="9"/>
      <c r="Z761" s="9"/>
    </row>
    <row r="762" ht="22.5" customHeight="1">
      <c r="A762" s="9"/>
      <c r="B762" s="9"/>
      <c r="C762" s="9"/>
      <c r="D762" s="196"/>
      <c r="E762" s="196"/>
      <c r="F762" s="196"/>
      <c r="G762" s="196"/>
      <c r="H762" s="196"/>
      <c r="I762" s="196"/>
      <c r="J762" s="196"/>
      <c r="K762" s="196"/>
      <c r="L762" s="196"/>
      <c r="M762" s="196"/>
      <c r="N762" s="196"/>
      <c r="O762" s="196"/>
      <c r="P762" s="196"/>
      <c r="Q762" s="196"/>
      <c r="R762" s="196"/>
      <c r="S762" s="9"/>
      <c r="T762" s="9"/>
      <c r="U762" s="9"/>
      <c r="V762" s="199"/>
      <c r="W762" s="9"/>
      <c r="X762" s="9"/>
      <c r="Y762" s="9"/>
      <c r="Z762" s="9"/>
    </row>
    <row r="763" ht="22.5" customHeight="1">
      <c r="A763" s="9"/>
      <c r="B763" s="9"/>
      <c r="C763" s="9"/>
      <c r="D763" s="196"/>
      <c r="E763" s="196"/>
      <c r="F763" s="196"/>
      <c r="G763" s="196"/>
      <c r="H763" s="196"/>
      <c r="I763" s="196"/>
      <c r="J763" s="196"/>
      <c r="K763" s="196"/>
      <c r="L763" s="196"/>
      <c r="M763" s="196"/>
      <c r="N763" s="196"/>
      <c r="O763" s="196"/>
      <c r="P763" s="196"/>
      <c r="Q763" s="196"/>
      <c r="R763" s="196"/>
      <c r="S763" s="9"/>
      <c r="T763" s="9"/>
      <c r="U763" s="9"/>
      <c r="V763" s="199"/>
      <c r="W763" s="9"/>
      <c r="X763" s="9"/>
      <c r="Y763" s="9"/>
      <c r="Z763" s="9"/>
    </row>
    <row r="764" ht="22.5" customHeight="1">
      <c r="A764" s="9"/>
      <c r="B764" s="9"/>
      <c r="C764" s="9"/>
      <c r="D764" s="196"/>
      <c r="E764" s="196"/>
      <c r="F764" s="196"/>
      <c r="G764" s="196"/>
      <c r="H764" s="196"/>
      <c r="I764" s="196"/>
      <c r="J764" s="196"/>
      <c r="K764" s="196"/>
      <c r="L764" s="196"/>
      <c r="M764" s="196"/>
      <c r="N764" s="196"/>
      <c r="O764" s="196"/>
      <c r="P764" s="196"/>
      <c r="Q764" s="196"/>
      <c r="R764" s="196"/>
      <c r="S764" s="9"/>
      <c r="T764" s="9"/>
      <c r="U764" s="9"/>
      <c r="V764" s="199"/>
      <c r="W764" s="9"/>
      <c r="X764" s="9"/>
      <c r="Y764" s="9"/>
      <c r="Z764" s="9"/>
    </row>
    <row r="765" ht="22.5" customHeight="1">
      <c r="A765" s="9"/>
      <c r="B765" s="9"/>
      <c r="C765" s="9"/>
      <c r="D765" s="196"/>
      <c r="E765" s="196"/>
      <c r="F765" s="196"/>
      <c r="G765" s="196"/>
      <c r="H765" s="196"/>
      <c r="I765" s="196"/>
      <c r="J765" s="196"/>
      <c r="K765" s="196"/>
      <c r="L765" s="196"/>
      <c r="M765" s="196"/>
      <c r="N765" s="196"/>
      <c r="O765" s="196"/>
      <c r="P765" s="196"/>
      <c r="Q765" s="196"/>
      <c r="R765" s="196"/>
      <c r="S765" s="9"/>
      <c r="T765" s="9"/>
      <c r="U765" s="9"/>
      <c r="V765" s="199"/>
      <c r="W765" s="9"/>
      <c r="X765" s="9"/>
      <c r="Y765" s="9"/>
      <c r="Z765" s="9"/>
    </row>
    <row r="766" ht="22.5" customHeight="1">
      <c r="A766" s="9"/>
      <c r="B766" s="9"/>
      <c r="C766" s="9"/>
      <c r="D766" s="196"/>
      <c r="E766" s="196"/>
      <c r="F766" s="196"/>
      <c r="G766" s="196"/>
      <c r="H766" s="196"/>
      <c r="I766" s="196"/>
      <c r="J766" s="196"/>
      <c r="K766" s="196"/>
      <c r="L766" s="196"/>
      <c r="M766" s="196"/>
      <c r="N766" s="196"/>
      <c r="O766" s="196"/>
      <c r="P766" s="196"/>
      <c r="Q766" s="196"/>
      <c r="R766" s="196"/>
      <c r="S766" s="9"/>
      <c r="T766" s="9"/>
      <c r="U766" s="9"/>
      <c r="V766" s="199"/>
      <c r="W766" s="9"/>
      <c r="X766" s="9"/>
      <c r="Y766" s="9"/>
      <c r="Z766" s="9"/>
    </row>
    <row r="767" ht="22.5" customHeight="1">
      <c r="A767" s="9"/>
      <c r="B767" s="9"/>
      <c r="C767" s="9"/>
      <c r="D767" s="196"/>
      <c r="E767" s="196"/>
      <c r="F767" s="196"/>
      <c r="G767" s="196"/>
      <c r="H767" s="196"/>
      <c r="I767" s="196"/>
      <c r="J767" s="196"/>
      <c r="K767" s="196"/>
      <c r="L767" s="196"/>
      <c r="M767" s="196"/>
      <c r="N767" s="196"/>
      <c r="O767" s="196"/>
      <c r="P767" s="196"/>
      <c r="Q767" s="196"/>
      <c r="R767" s="196"/>
      <c r="S767" s="9"/>
      <c r="T767" s="9"/>
      <c r="U767" s="9"/>
      <c r="V767" s="199"/>
      <c r="W767" s="9"/>
      <c r="X767" s="9"/>
      <c r="Y767" s="9"/>
      <c r="Z767" s="9"/>
    </row>
    <row r="768" ht="22.5" customHeight="1">
      <c r="A768" s="9"/>
      <c r="B768" s="9"/>
      <c r="C768" s="9"/>
      <c r="D768" s="19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  <c r="P768" s="196"/>
      <c r="Q768" s="196"/>
      <c r="R768" s="196"/>
      <c r="S768" s="9"/>
      <c r="T768" s="9"/>
      <c r="U768" s="9"/>
      <c r="V768" s="199"/>
      <c r="W768" s="9"/>
      <c r="X768" s="9"/>
      <c r="Y768" s="9"/>
      <c r="Z768" s="9"/>
    </row>
    <row r="769" ht="22.5" customHeight="1">
      <c r="A769" s="9"/>
      <c r="B769" s="9"/>
      <c r="C769" s="9"/>
      <c r="D769" s="196"/>
      <c r="E769" s="196"/>
      <c r="F769" s="196"/>
      <c r="G769" s="196"/>
      <c r="H769" s="196"/>
      <c r="I769" s="196"/>
      <c r="J769" s="196"/>
      <c r="K769" s="196"/>
      <c r="L769" s="196"/>
      <c r="M769" s="196"/>
      <c r="N769" s="196"/>
      <c r="O769" s="196"/>
      <c r="P769" s="196"/>
      <c r="Q769" s="196"/>
      <c r="R769" s="196"/>
      <c r="S769" s="9"/>
      <c r="T769" s="9"/>
      <c r="U769" s="9"/>
      <c r="V769" s="199"/>
      <c r="W769" s="9"/>
      <c r="X769" s="9"/>
      <c r="Y769" s="9"/>
      <c r="Z769" s="9"/>
    </row>
    <row r="770" ht="22.5" customHeight="1">
      <c r="A770" s="9"/>
      <c r="B770" s="9"/>
      <c r="C770" s="9"/>
      <c r="D770" s="196"/>
      <c r="E770" s="196"/>
      <c r="F770" s="196"/>
      <c r="G770" s="196"/>
      <c r="H770" s="196"/>
      <c r="I770" s="196"/>
      <c r="J770" s="196"/>
      <c r="K770" s="196"/>
      <c r="L770" s="196"/>
      <c r="M770" s="196"/>
      <c r="N770" s="196"/>
      <c r="O770" s="196"/>
      <c r="P770" s="196"/>
      <c r="Q770" s="196"/>
      <c r="R770" s="196"/>
      <c r="S770" s="9"/>
      <c r="T770" s="9"/>
      <c r="U770" s="9"/>
      <c r="V770" s="199"/>
      <c r="W770" s="9"/>
      <c r="X770" s="9"/>
      <c r="Y770" s="9"/>
      <c r="Z770" s="9"/>
    </row>
    <row r="771" ht="22.5" customHeight="1">
      <c r="A771" s="9"/>
      <c r="B771" s="9"/>
      <c r="C771" s="9"/>
      <c r="D771" s="196"/>
      <c r="E771" s="196"/>
      <c r="F771" s="196"/>
      <c r="G771" s="196"/>
      <c r="H771" s="196"/>
      <c r="I771" s="196"/>
      <c r="J771" s="196"/>
      <c r="K771" s="196"/>
      <c r="L771" s="196"/>
      <c r="M771" s="196"/>
      <c r="N771" s="196"/>
      <c r="O771" s="196"/>
      <c r="P771" s="196"/>
      <c r="Q771" s="196"/>
      <c r="R771" s="196"/>
      <c r="S771" s="9"/>
      <c r="T771" s="9"/>
      <c r="U771" s="9"/>
      <c r="V771" s="199"/>
      <c r="W771" s="9"/>
      <c r="X771" s="9"/>
      <c r="Y771" s="9"/>
      <c r="Z771" s="9"/>
    </row>
    <row r="772" ht="22.5" customHeight="1">
      <c r="A772" s="9"/>
      <c r="B772" s="9"/>
      <c r="C772" s="9"/>
      <c r="D772" s="19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  <c r="P772" s="196"/>
      <c r="Q772" s="196"/>
      <c r="R772" s="196"/>
      <c r="S772" s="9"/>
      <c r="T772" s="9"/>
      <c r="U772" s="9"/>
      <c r="V772" s="199"/>
      <c r="W772" s="9"/>
      <c r="X772" s="9"/>
      <c r="Y772" s="9"/>
      <c r="Z772" s="9"/>
    </row>
    <row r="773" ht="22.5" customHeight="1">
      <c r="A773" s="9"/>
      <c r="B773" s="9"/>
      <c r="C773" s="9"/>
      <c r="D773" s="19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  <c r="P773" s="196"/>
      <c r="Q773" s="196"/>
      <c r="R773" s="196"/>
      <c r="S773" s="9"/>
      <c r="T773" s="9"/>
      <c r="U773" s="9"/>
      <c r="V773" s="199"/>
      <c r="W773" s="9"/>
      <c r="X773" s="9"/>
      <c r="Y773" s="9"/>
      <c r="Z773" s="9"/>
    </row>
    <row r="774" ht="22.5" customHeight="1">
      <c r="A774" s="9"/>
      <c r="B774" s="9"/>
      <c r="C774" s="9"/>
      <c r="D774" s="196"/>
      <c r="E774" s="196"/>
      <c r="F774" s="196"/>
      <c r="G774" s="196"/>
      <c r="H774" s="196"/>
      <c r="I774" s="196"/>
      <c r="J774" s="196"/>
      <c r="K774" s="196"/>
      <c r="L774" s="196"/>
      <c r="M774" s="196"/>
      <c r="N774" s="196"/>
      <c r="O774" s="196"/>
      <c r="P774" s="196"/>
      <c r="Q774" s="196"/>
      <c r="R774" s="196"/>
      <c r="S774" s="9"/>
      <c r="T774" s="9"/>
      <c r="U774" s="9"/>
      <c r="V774" s="199"/>
      <c r="W774" s="9"/>
      <c r="X774" s="9"/>
      <c r="Y774" s="9"/>
      <c r="Z774" s="9"/>
    </row>
    <row r="775" ht="22.5" customHeight="1">
      <c r="A775" s="9"/>
      <c r="B775" s="9"/>
      <c r="C775" s="9"/>
      <c r="D775" s="196"/>
      <c r="E775" s="196"/>
      <c r="F775" s="196"/>
      <c r="G775" s="196"/>
      <c r="H775" s="196"/>
      <c r="I775" s="196"/>
      <c r="J775" s="196"/>
      <c r="K775" s="196"/>
      <c r="L775" s="196"/>
      <c r="M775" s="196"/>
      <c r="N775" s="196"/>
      <c r="O775" s="196"/>
      <c r="P775" s="196"/>
      <c r="Q775" s="196"/>
      <c r="R775" s="196"/>
      <c r="S775" s="9"/>
      <c r="T775" s="9"/>
      <c r="U775" s="9"/>
      <c r="V775" s="199"/>
      <c r="W775" s="9"/>
      <c r="X775" s="9"/>
      <c r="Y775" s="9"/>
      <c r="Z775" s="9"/>
    </row>
    <row r="776" ht="22.5" customHeight="1">
      <c r="A776" s="9"/>
      <c r="B776" s="9"/>
      <c r="C776" s="9"/>
      <c r="D776" s="196"/>
      <c r="E776" s="196"/>
      <c r="F776" s="196"/>
      <c r="G776" s="196"/>
      <c r="H776" s="196"/>
      <c r="I776" s="196"/>
      <c r="J776" s="196"/>
      <c r="K776" s="196"/>
      <c r="L776" s="196"/>
      <c r="M776" s="196"/>
      <c r="N776" s="196"/>
      <c r="O776" s="196"/>
      <c r="P776" s="196"/>
      <c r="Q776" s="196"/>
      <c r="R776" s="196"/>
      <c r="S776" s="9"/>
      <c r="T776" s="9"/>
      <c r="U776" s="9"/>
      <c r="V776" s="199"/>
      <c r="W776" s="9"/>
      <c r="X776" s="9"/>
      <c r="Y776" s="9"/>
      <c r="Z776" s="9"/>
    </row>
    <row r="777" ht="22.5" customHeight="1">
      <c r="A777" s="9"/>
      <c r="B777" s="9"/>
      <c r="C777" s="9"/>
      <c r="D777" s="196"/>
      <c r="E777" s="196"/>
      <c r="F777" s="196"/>
      <c r="G777" s="196"/>
      <c r="H777" s="196"/>
      <c r="I777" s="196"/>
      <c r="J777" s="196"/>
      <c r="K777" s="196"/>
      <c r="L777" s="196"/>
      <c r="M777" s="196"/>
      <c r="N777" s="196"/>
      <c r="O777" s="196"/>
      <c r="P777" s="196"/>
      <c r="Q777" s="196"/>
      <c r="R777" s="196"/>
      <c r="S777" s="9"/>
      <c r="T777" s="9"/>
      <c r="U777" s="9"/>
      <c r="V777" s="199"/>
      <c r="W777" s="9"/>
      <c r="X777" s="9"/>
      <c r="Y777" s="9"/>
      <c r="Z777" s="9"/>
    </row>
    <row r="778" ht="22.5" customHeight="1">
      <c r="A778" s="9"/>
      <c r="B778" s="9"/>
      <c r="C778" s="9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196"/>
      <c r="S778" s="9"/>
      <c r="T778" s="9"/>
      <c r="U778" s="9"/>
      <c r="V778" s="199"/>
      <c r="W778" s="9"/>
      <c r="X778" s="9"/>
      <c r="Y778" s="9"/>
      <c r="Z778" s="9"/>
    </row>
    <row r="779" ht="22.5" customHeight="1">
      <c r="A779" s="9"/>
      <c r="B779" s="9"/>
      <c r="C779" s="9"/>
      <c r="D779" s="196"/>
      <c r="E779" s="196"/>
      <c r="F779" s="196"/>
      <c r="G779" s="196"/>
      <c r="H779" s="196"/>
      <c r="I779" s="196"/>
      <c r="J779" s="196"/>
      <c r="K779" s="196"/>
      <c r="L779" s="196"/>
      <c r="M779" s="196"/>
      <c r="N779" s="196"/>
      <c r="O779" s="196"/>
      <c r="P779" s="196"/>
      <c r="Q779" s="196"/>
      <c r="R779" s="196"/>
      <c r="S779" s="9"/>
      <c r="T779" s="9"/>
      <c r="U779" s="9"/>
      <c r="V779" s="199"/>
      <c r="W779" s="9"/>
      <c r="X779" s="9"/>
      <c r="Y779" s="9"/>
      <c r="Z779" s="9"/>
    </row>
    <row r="780" ht="22.5" customHeight="1">
      <c r="A780" s="9"/>
      <c r="B780" s="9"/>
      <c r="C780" s="9"/>
      <c r="D780" s="19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  <c r="P780" s="196"/>
      <c r="Q780" s="196"/>
      <c r="R780" s="196"/>
      <c r="S780" s="9"/>
      <c r="T780" s="9"/>
      <c r="U780" s="9"/>
      <c r="V780" s="199"/>
      <c r="W780" s="9"/>
      <c r="X780" s="9"/>
      <c r="Y780" s="9"/>
      <c r="Z780" s="9"/>
    </row>
    <row r="781" ht="22.5" customHeight="1">
      <c r="A781" s="9"/>
      <c r="B781" s="9"/>
      <c r="C781" s="9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9"/>
      <c r="T781" s="9"/>
      <c r="U781" s="9"/>
      <c r="V781" s="199"/>
      <c r="W781" s="9"/>
      <c r="X781" s="9"/>
      <c r="Y781" s="9"/>
      <c r="Z781" s="9"/>
    </row>
    <row r="782" ht="22.5" customHeight="1">
      <c r="A782" s="9"/>
      <c r="B782" s="9"/>
      <c r="C782" s="9"/>
      <c r="D782" s="19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  <c r="P782" s="196"/>
      <c r="Q782" s="196"/>
      <c r="R782" s="196"/>
      <c r="S782" s="9"/>
      <c r="T782" s="9"/>
      <c r="U782" s="9"/>
      <c r="V782" s="199"/>
      <c r="W782" s="9"/>
      <c r="X782" s="9"/>
      <c r="Y782" s="9"/>
      <c r="Z782" s="9"/>
    </row>
    <row r="783" ht="22.5" customHeight="1">
      <c r="A783" s="9"/>
      <c r="B783" s="9"/>
      <c r="C783" s="9"/>
      <c r="D783" s="196"/>
      <c r="E783" s="196"/>
      <c r="F783" s="196"/>
      <c r="G783" s="196"/>
      <c r="H783" s="196"/>
      <c r="I783" s="196"/>
      <c r="J783" s="196"/>
      <c r="K783" s="196"/>
      <c r="L783" s="196"/>
      <c r="M783" s="196"/>
      <c r="N783" s="196"/>
      <c r="O783" s="196"/>
      <c r="P783" s="196"/>
      <c r="Q783" s="196"/>
      <c r="R783" s="196"/>
      <c r="S783" s="9"/>
      <c r="T783" s="9"/>
      <c r="U783" s="9"/>
      <c r="V783" s="199"/>
      <c r="W783" s="9"/>
      <c r="X783" s="9"/>
      <c r="Y783" s="9"/>
      <c r="Z783" s="9"/>
    </row>
    <row r="784" ht="22.5" customHeight="1">
      <c r="A784" s="9"/>
      <c r="B784" s="9"/>
      <c r="C784" s="9"/>
      <c r="D784" s="196"/>
      <c r="E784" s="196"/>
      <c r="F784" s="196"/>
      <c r="G784" s="196"/>
      <c r="H784" s="196"/>
      <c r="I784" s="196"/>
      <c r="J784" s="196"/>
      <c r="K784" s="196"/>
      <c r="L784" s="196"/>
      <c r="M784" s="196"/>
      <c r="N784" s="196"/>
      <c r="O784" s="196"/>
      <c r="P784" s="196"/>
      <c r="Q784" s="196"/>
      <c r="R784" s="196"/>
      <c r="S784" s="9"/>
      <c r="T784" s="9"/>
      <c r="U784" s="9"/>
      <c r="V784" s="199"/>
      <c r="W784" s="9"/>
      <c r="X784" s="9"/>
      <c r="Y784" s="9"/>
      <c r="Z784" s="9"/>
    </row>
    <row r="785" ht="22.5" customHeight="1">
      <c r="A785" s="9"/>
      <c r="B785" s="9"/>
      <c r="C785" s="9"/>
      <c r="D785" s="196"/>
      <c r="E785" s="196"/>
      <c r="F785" s="196"/>
      <c r="G785" s="196"/>
      <c r="H785" s="196"/>
      <c r="I785" s="196"/>
      <c r="J785" s="196"/>
      <c r="K785" s="196"/>
      <c r="L785" s="196"/>
      <c r="M785" s="196"/>
      <c r="N785" s="196"/>
      <c r="O785" s="196"/>
      <c r="P785" s="196"/>
      <c r="Q785" s="196"/>
      <c r="R785" s="196"/>
      <c r="S785" s="9"/>
      <c r="T785" s="9"/>
      <c r="U785" s="9"/>
      <c r="V785" s="199"/>
      <c r="W785" s="9"/>
      <c r="X785" s="9"/>
      <c r="Y785" s="9"/>
      <c r="Z785" s="9"/>
    </row>
    <row r="786" ht="22.5" customHeight="1">
      <c r="A786" s="9"/>
      <c r="B786" s="9"/>
      <c r="C786" s="9"/>
      <c r="D786" s="196"/>
      <c r="E786" s="196"/>
      <c r="F786" s="196"/>
      <c r="G786" s="196"/>
      <c r="H786" s="196"/>
      <c r="I786" s="196"/>
      <c r="J786" s="196"/>
      <c r="K786" s="196"/>
      <c r="L786" s="196"/>
      <c r="M786" s="196"/>
      <c r="N786" s="196"/>
      <c r="O786" s="196"/>
      <c r="P786" s="196"/>
      <c r="Q786" s="196"/>
      <c r="R786" s="196"/>
      <c r="S786" s="9"/>
      <c r="T786" s="9"/>
      <c r="U786" s="9"/>
      <c r="V786" s="199"/>
      <c r="W786" s="9"/>
      <c r="X786" s="9"/>
      <c r="Y786" s="9"/>
      <c r="Z786" s="9"/>
    </row>
    <row r="787" ht="22.5" customHeight="1">
      <c r="A787" s="9"/>
      <c r="B787" s="9"/>
      <c r="C787" s="9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9"/>
      <c r="T787" s="9"/>
      <c r="U787" s="9"/>
      <c r="V787" s="199"/>
      <c r="W787" s="9"/>
      <c r="X787" s="9"/>
      <c r="Y787" s="9"/>
      <c r="Z787" s="9"/>
    </row>
    <row r="788" ht="22.5" customHeight="1">
      <c r="A788" s="9"/>
      <c r="B788" s="9"/>
      <c r="C788" s="9"/>
      <c r="D788" s="196"/>
      <c r="E788" s="196"/>
      <c r="F788" s="196"/>
      <c r="G788" s="196"/>
      <c r="H788" s="196"/>
      <c r="I788" s="196"/>
      <c r="J788" s="196"/>
      <c r="K788" s="196"/>
      <c r="L788" s="196"/>
      <c r="M788" s="196"/>
      <c r="N788" s="196"/>
      <c r="O788" s="196"/>
      <c r="P788" s="196"/>
      <c r="Q788" s="196"/>
      <c r="R788" s="196"/>
      <c r="S788" s="9"/>
      <c r="T788" s="9"/>
      <c r="U788" s="9"/>
      <c r="V788" s="199"/>
      <c r="W788" s="9"/>
      <c r="X788" s="9"/>
      <c r="Y788" s="9"/>
      <c r="Z788" s="9"/>
    </row>
    <row r="789" ht="22.5" customHeight="1">
      <c r="A789" s="9"/>
      <c r="B789" s="9"/>
      <c r="C789" s="9"/>
      <c r="D789" s="196"/>
      <c r="E789" s="196"/>
      <c r="F789" s="196"/>
      <c r="G789" s="196"/>
      <c r="H789" s="196"/>
      <c r="I789" s="196"/>
      <c r="J789" s="196"/>
      <c r="K789" s="196"/>
      <c r="L789" s="196"/>
      <c r="M789" s="196"/>
      <c r="N789" s="196"/>
      <c r="O789" s="196"/>
      <c r="P789" s="196"/>
      <c r="Q789" s="196"/>
      <c r="R789" s="196"/>
      <c r="S789" s="9"/>
      <c r="T789" s="9"/>
      <c r="U789" s="9"/>
      <c r="V789" s="199"/>
      <c r="W789" s="9"/>
      <c r="X789" s="9"/>
      <c r="Y789" s="9"/>
      <c r="Z789" s="9"/>
    </row>
    <row r="790" ht="22.5" customHeight="1">
      <c r="A790" s="9"/>
      <c r="B790" s="9"/>
      <c r="C790" s="9"/>
      <c r="D790" s="19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  <c r="P790" s="196"/>
      <c r="Q790" s="196"/>
      <c r="R790" s="196"/>
      <c r="S790" s="9"/>
      <c r="T790" s="9"/>
      <c r="U790" s="9"/>
      <c r="V790" s="199"/>
      <c r="W790" s="9"/>
      <c r="X790" s="9"/>
      <c r="Y790" s="9"/>
      <c r="Z790" s="9"/>
    </row>
    <row r="791" ht="22.5" customHeight="1">
      <c r="A791" s="9"/>
      <c r="B791" s="9"/>
      <c r="C791" s="9"/>
      <c r="D791" s="196"/>
      <c r="E791" s="196"/>
      <c r="F791" s="196"/>
      <c r="G791" s="196"/>
      <c r="H791" s="196"/>
      <c r="I791" s="196"/>
      <c r="J791" s="196"/>
      <c r="K791" s="196"/>
      <c r="L791" s="196"/>
      <c r="M791" s="196"/>
      <c r="N791" s="196"/>
      <c r="O791" s="196"/>
      <c r="P791" s="196"/>
      <c r="Q791" s="196"/>
      <c r="R791" s="196"/>
      <c r="S791" s="9"/>
      <c r="T791" s="9"/>
      <c r="U791" s="9"/>
      <c r="V791" s="199"/>
      <c r="W791" s="9"/>
      <c r="X791" s="9"/>
      <c r="Y791" s="9"/>
      <c r="Z791" s="9"/>
    </row>
    <row r="792" ht="22.5" customHeight="1">
      <c r="A792" s="9"/>
      <c r="B792" s="9"/>
      <c r="C792" s="9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196"/>
      <c r="S792" s="9"/>
      <c r="T792" s="9"/>
      <c r="U792" s="9"/>
      <c r="V792" s="199"/>
      <c r="W792" s="9"/>
      <c r="X792" s="9"/>
      <c r="Y792" s="9"/>
      <c r="Z792" s="9"/>
    </row>
    <row r="793" ht="22.5" customHeight="1">
      <c r="A793" s="9"/>
      <c r="B793" s="9"/>
      <c r="C793" s="9"/>
      <c r="D793" s="196"/>
      <c r="E793" s="196"/>
      <c r="F793" s="196"/>
      <c r="G793" s="196"/>
      <c r="H793" s="196"/>
      <c r="I793" s="196"/>
      <c r="J793" s="196"/>
      <c r="K793" s="196"/>
      <c r="L793" s="196"/>
      <c r="M793" s="196"/>
      <c r="N793" s="196"/>
      <c r="O793" s="196"/>
      <c r="P793" s="196"/>
      <c r="Q793" s="196"/>
      <c r="R793" s="196"/>
      <c r="S793" s="9"/>
      <c r="T793" s="9"/>
      <c r="U793" s="9"/>
      <c r="V793" s="199"/>
      <c r="W793" s="9"/>
      <c r="X793" s="9"/>
      <c r="Y793" s="9"/>
      <c r="Z793" s="9"/>
    </row>
    <row r="794" ht="22.5" customHeight="1">
      <c r="A794" s="9"/>
      <c r="B794" s="9"/>
      <c r="C794" s="9"/>
      <c r="D794" s="196"/>
      <c r="E794" s="196"/>
      <c r="F794" s="196"/>
      <c r="G794" s="196"/>
      <c r="H794" s="196"/>
      <c r="I794" s="196"/>
      <c r="J794" s="196"/>
      <c r="K794" s="196"/>
      <c r="L794" s="196"/>
      <c r="M794" s="196"/>
      <c r="N794" s="196"/>
      <c r="O794" s="196"/>
      <c r="P794" s="196"/>
      <c r="Q794" s="196"/>
      <c r="R794" s="196"/>
      <c r="S794" s="9"/>
      <c r="T794" s="9"/>
      <c r="U794" s="9"/>
      <c r="V794" s="199"/>
      <c r="W794" s="9"/>
      <c r="X794" s="9"/>
      <c r="Y794" s="9"/>
      <c r="Z794" s="9"/>
    </row>
    <row r="795" ht="22.5" customHeight="1">
      <c r="A795" s="9"/>
      <c r="B795" s="9"/>
      <c r="C795" s="9"/>
      <c r="D795" s="196"/>
      <c r="E795" s="196"/>
      <c r="F795" s="196"/>
      <c r="G795" s="196"/>
      <c r="H795" s="196"/>
      <c r="I795" s="196"/>
      <c r="J795" s="196"/>
      <c r="K795" s="196"/>
      <c r="L795" s="196"/>
      <c r="M795" s="196"/>
      <c r="N795" s="196"/>
      <c r="O795" s="196"/>
      <c r="P795" s="196"/>
      <c r="Q795" s="196"/>
      <c r="R795" s="196"/>
      <c r="S795" s="9"/>
      <c r="T795" s="9"/>
      <c r="U795" s="9"/>
      <c r="V795" s="199"/>
      <c r="W795" s="9"/>
      <c r="X795" s="9"/>
      <c r="Y795" s="9"/>
      <c r="Z795" s="9"/>
    </row>
    <row r="796" ht="22.5" customHeight="1">
      <c r="A796" s="9"/>
      <c r="B796" s="9"/>
      <c r="C796" s="9"/>
      <c r="D796" s="19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  <c r="P796" s="196"/>
      <c r="Q796" s="196"/>
      <c r="R796" s="196"/>
      <c r="S796" s="9"/>
      <c r="T796" s="9"/>
      <c r="U796" s="9"/>
      <c r="V796" s="199"/>
      <c r="W796" s="9"/>
      <c r="X796" s="9"/>
      <c r="Y796" s="9"/>
      <c r="Z796" s="9"/>
    </row>
    <row r="797" ht="22.5" customHeight="1">
      <c r="A797" s="9"/>
      <c r="B797" s="9"/>
      <c r="C797" s="9"/>
      <c r="D797" s="196"/>
      <c r="E797" s="196"/>
      <c r="F797" s="196"/>
      <c r="G797" s="196"/>
      <c r="H797" s="196"/>
      <c r="I797" s="196"/>
      <c r="J797" s="196"/>
      <c r="K797" s="196"/>
      <c r="L797" s="196"/>
      <c r="M797" s="196"/>
      <c r="N797" s="196"/>
      <c r="O797" s="196"/>
      <c r="P797" s="196"/>
      <c r="Q797" s="196"/>
      <c r="R797" s="196"/>
      <c r="S797" s="9"/>
      <c r="T797" s="9"/>
      <c r="U797" s="9"/>
      <c r="V797" s="199"/>
      <c r="W797" s="9"/>
      <c r="X797" s="9"/>
      <c r="Y797" s="9"/>
      <c r="Z797" s="9"/>
    </row>
    <row r="798" ht="22.5" customHeight="1">
      <c r="A798" s="9"/>
      <c r="B798" s="9"/>
      <c r="C798" s="9"/>
      <c r="D798" s="196"/>
      <c r="E798" s="196"/>
      <c r="F798" s="196"/>
      <c r="G798" s="196"/>
      <c r="H798" s="196"/>
      <c r="I798" s="196"/>
      <c r="J798" s="196"/>
      <c r="K798" s="196"/>
      <c r="L798" s="196"/>
      <c r="M798" s="196"/>
      <c r="N798" s="196"/>
      <c r="O798" s="196"/>
      <c r="P798" s="196"/>
      <c r="Q798" s="196"/>
      <c r="R798" s="196"/>
      <c r="S798" s="9"/>
      <c r="T798" s="9"/>
      <c r="U798" s="9"/>
      <c r="V798" s="199"/>
      <c r="W798" s="9"/>
      <c r="X798" s="9"/>
      <c r="Y798" s="9"/>
      <c r="Z798" s="9"/>
    </row>
    <row r="799" ht="22.5" customHeight="1">
      <c r="A799" s="9"/>
      <c r="B799" s="9"/>
      <c r="C799" s="9"/>
      <c r="D799" s="196"/>
      <c r="E799" s="196"/>
      <c r="F799" s="196"/>
      <c r="G799" s="196"/>
      <c r="H799" s="196"/>
      <c r="I799" s="196"/>
      <c r="J799" s="196"/>
      <c r="K799" s="196"/>
      <c r="L799" s="196"/>
      <c r="M799" s="196"/>
      <c r="N799" s="196"/>
      <c r="O799" s="196"/>
      <c r="P799" s="196"/>
      <c r="Q799" s="196"/>
      <c r="R799" s="196"/>
      <c r="S799" s="9"/>
      <c r="T799" s="9"/>
      <c r="U799" s="9"/>
      <c r="V799" s="199"/>
      <c r="W799" s="9"/>
      <c r="X799" s="9"/>
      <c r="Y799" s="9"/>
      <c r="Z799" s="9"/>
    </row>
    <row r="800" ht="22.5" customHeight="1">
      <c r="A800" s="9"/>
      <c r="B800" s="9"/>
      <c r="C800" s="9"/>
      <c r="D800" s="196"/>
      <c r="E800" s="196"/>
      <c r="F800" s="196"/>
      <c r="G800" s="196"/>
      <c r="H800" s="196"/>
      <c r="I800" s="196"/>
      <c r="J800" s="196"/>
      <c r="K800" s="196"/>
      <c r="L800" s="196"/>
      <c r="M800" s="196"/>
      <c r="N800" s="196"/>
      <c r="O800" s="196"/>
      <c r="P800" s="196"/>
      <c r="Q800" s="196"/>
      <c r="R800" s="196"/>
      <c r="S800" s="9"/>
      <c r="T800" s="9"/>
      <c r="U800" s="9"/>
      <c r="V800" s="199"/>
      <c r="W800" s="9"/>
      <c r="X800" s="9"/>
      <c r="Y800" s="9"/>
      <c r="Z800" s="9"/>
    </row>
    <row r="801" ht="22.5" customHeight="1">
      <c r="A801" s="9"/>
      <c r="B801" s="9"/>
      <c r="C801" s="9"/>
      <c r="D801" s="196"/>
      <c r="E801" s="196"/>
      <c r="F801" s="196"/>
      <c r="G801" s="196"/>
      <c r="H801" s="196"/>
      <c r="I801" s="196"/>
      <c r="J801" s="196"/>
      <c r="K801" s="196"/>
      <c r="L801" s="196"/>
      <c r="M801" s="196"/>
      <c r="N801" s="196"/>
      <c r="O801" s="196"/>
      <c r="P801" s="196"/>
      <c r="Q801" s="196"/>
      <c r="R801" s="196"/>
      <c r="S801" s="9"/>
      <c r="T801" s="9"/>
      <c r="U801" s="9"/>
      <c r="V801" s="199"/>
      <c r="W801" s="9"/>
      <c r="X801" s="9"/>
      <c r="Y801" s="9"/>
      <c r="Z801" s="9"/>
    </row>
    <row r="802" ht="22.5" customHeight="1">
      <c r="A802" s="9"/>
      <c r="B802" s="9"/>
      <c r="C802" s="9"/>
      <c r="D802" s="19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  <c r="P802" s="196"/>
      <c r="Q802" s="196"/>
      <c r="R802" s="196"/>
      <c r="S802" s="9"/>
      <c r="T802" s="9"/>
      <c r="U802" s="9"/>
      <c r="V802" s="199"/>
      <c r="W802" s="9"/>
      <c r="X802" s="9"/>
      <c r="Y802" s="9"/>
      <c r="Z802" s="9"/>
    </row>
    <row r="803" ht="22.5" customHeight="1">
      <c r="A803" s="9"/>
      <c r="B803" s="9"/>
      <c r="C803" s="9"/>
      <c r="D803" s="196"/>
      <c r="E803" s="196"/>
      <c r="F803" s="196"/>
      <c r="G803" s="196"/>
      <c r="H803" s="196"/>
      <c r="I803" s="196"/>
      <c r="J803" s="196"/>
      <c r="K803" s="196"/>
      <c r="L803" s="196"/>
      <c r="M803" s="196"/>
      <c r="N803" s="196"/>
      <c r="O803" s="196"/>
      <c r="P803" s="196"/>
      <c r="Q803" s="196"/>
      <c r="R803" s="196"/>
      <c r="S803" s="9"/>
      <c r="T803" s="9"/>
      <c r="U803" s="9"/>
      <c r="V803" s="199"/>
      <c r="W803" s="9"/>
      <c r="X803" s="9"/>
      <c r="Y803" s="9"/>
      <c r="Z803" s="9"/>
    </row>
    <row r="804" ht="22.5" customHeight="1">
      <c r="A804" s="9"/>
      <c r="B804" s="9"/>
      <c r="C804" s="9"/>
      <c r="D804" s="19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  <c r="P804" s="196"/>
      <c r="Q804" s="196"/>
      <c r="R804" s="196"/>
      <c r="S804" s="9"/>
      <c r="T804" s="9"/>
      <c r="U804" s="9"/>
      <c r="V804" s="199"/>
      <c r="W804" s="9"/>
      <c r="X804" s="9"/>
      <c r="Y804" s="9"/>
      <c r="Z804" s="9"/>
    </row>
    <row r="805" ht="22.5" customHeight="1">
      <c r="A805" s="9"/>
      <c r="B805" s="9"/>
      <c r="C805" s="9"/>
      <c r="D805" s="196"/>
      <c r="E805" s="196"/>
      <c r="F805" s="196"/>
      <c r="G805" s="196"/>
      <c r="H805" s="196"/>
      <c r="I805" s="196"/>
      <c r="J805" s="196"/>
      <c r="K805" s="196"/>
      <c r="L805" s="196"/>
      <c r="M805" s="196"/>
      <c r="N805" s="196"/>
      <c r="O805" s="196"/>
      <c r="P805" s="196"/>
      <c r="Q805" s="196"/>
      <c r="R805" s="196"/>
      <c r="S805" s="9"/>
      <c r="T805" s="9"/>
      <c r="U805" s="9"/>
      <c r="V805" s="199"/>
      <c r="W805" s="9"/>
      <c r="X805" s="9"/>
      <c r="Y805" s="9"/>
      <c r="Z805" s="9"/>
    </row>
    <row r="806" ht="22.5" customHeight="1">
      <c r="A806" s="9"/>
      <c r="B806" s="9"/>
      <c r="C806" s="9"/>
      <c r="D806" s="196"/>
      <c r="E806" s="196"/>
      <c r="F806" s="196"/>
      <c r="G806" s="196"/>
      <c r="H806" s="196"/>
      <c r="I806" s="196"/>
      <c r="J806" s="196"/>
      <c r="K806" s="196"/>
      <c r="L806" s="196"/>
      <c r="M806" s="196"/>
      <c r="N806" s="196"/>
      <c r="O806" s="196"/>
      <c r="P806" s="196"/>
      <c r="Q806" s="196"/>
      <c r="R806" s="196"/>
      <c r="S806" s="9"/>
      <c r="T806" s="9"/>
      <c r="U806" s="9"/>
      <c r="V806" s="199"/>
      <c r="W806" s="9"/>
      <c r="X806" s="9"/>
      <c r="Y806" s="9"/>
      <c r="Z806" s="9"/>
    </row>
    <row r="807" ht="22.5" customHeight="1">
      <c r="A807" s="9"/>
      <c r="B807" s="9"/>
      <c r="C807" s="9"/>
      <c r="D807" s="196"/>
      <c r="E807" s="196"/>
      <c r="F807" s="196"/>
      <c r="G807" s="196"/>
      <c r="H807" s="196"/>
      <c r="I807" s="196"/>
      <c r="J807" s="196"/>
      <c r="K807" s="196"/>
      <c r="L807" s="196"/>
      <c r="M807" s="196"/>
      <c r="N807" s="196"/>
      <c r="O807" s="196"/>
      <c r="P807" s="196"/>
      <c r="Q807" s="196"/>
      <c r="R807" s="196"/>
      <c r="S807" s="9"/>
      <c r="T807" s="9"/>
      <c r="U807" s="9"/>
      <c r="V807" s="199"/>
      <c r="W807" s="9"/>
      <c r="X807" s="9"/>
      <c r="Y807" s="9"/>
      <c r="Z807" s="9"/>
    </row>
    <row r="808" ht="22.5" customHeight="1">
      <c r="A808" s="9"/>
      <c r="B808" s="9"/>
      <c r="C808" s="9"/>
      <c r="D808" s="196"/>
      <c r="E808" s="196"/>
      <c r="F808" s="196"/>
      <c r="G808" s="196"/>
      <c r="H808" s="196"/>
      <c r="I808" s="196"/>
      <c r="J808" s="196"/>
      <c r="K808" s="196"/>
      <c r="L808" s="196"/>
      <c r="M808" s="196"/>
      <c r="N808" s="196"/>
      <c r="O808" s="196"/>
      <c r="P808" s="196"/>
      <c r="Q808" s="196"/>
      <c r="R808" s="196"/>
      <c r="S808" s="9"/>
      <c r="T808" s="9"/>
      <c r="U808" s="9"/>
      <c r="V808" s="199"/>
      <c r="W808" s="9"/>
      <c r="X808" s="9"/>
      <c r="Y808" s="9"/>
      <c r="Z808" s="9"/>
    </row>
    <row r="809" ht="22.5" customHeight="1">
      <c r="A809" s="9"/>
      <c r="B809" s="9"/>
      <c r="C809" s="9"/>
      <c r="D809" s="196"/>
      <c r="E809" s="196"/>
      <c r="F809" s="196"/>
      <c r="G809" s="196"/>
      <c r="H809" s="196"/>
      <c r="I809" s="196"/>
      <c r="J809" s="196"/>
      <c r="K809" s="196"/>
      <c r="L809" s="196"/>
      <c r="M809" s="196"/>
      <c r="N809" s="196"/>
      <c r="O809" s="196"/>
      <c r="P809" s="196"/>
      <c r="Q809" s="196"/>
      <c r="R809" s="196"/>
      <c r="S809" s="9"/>
      <c r="T809" s="9"/>
      <c r="U809" s="9"/>
      <c r="V809" s="199"/>
      <c r="W809" s="9"/>
      <c r="X809" s="9"/>
      <c r="Y809" s="9"/>
      <c r="Z809" s="9"/>
    </row>
    <row r="810" ht="22.5" customHeight="1">
      <c r="A810" s="9"/>
      <c r="B810" s="9"/>
      <c r="C810" s="9"/>
      <c r="D810" s="196"/>
      <c r="E810" s="196"/>
      <c r="F810" s="196"/>
      <c r="G810" s="196"/>
      <c r="H810" s="196"/>
      <c r="I810" s="196"/>
      <c r="J810" s="196"/>
      <c r="K810" s="196"/>
      <c r="L810" s="196"/>
      <c r="M810" s="196"/>
      <c r="N810" s="196"/>
      <c r="O810" s="196"/>
      <c r="P810" s="196"/>
      <c r="Q810" s="196"/>
      <c r="R810" s="196"/>
      <c r="S810" s="9"/>
      <c r="T810" s="9"/>
      <c r="U810" s="9"/>
      <c r="V810" s="199"/>
      <c r="W810" s="9"/>
      <c r="X810" s="9"/>
      <c r="Y810" s="9"/>
      <c r="Z810" s="9"/>
    </row>
    <row r="811" ht="22.5" customHeight="1">
      <c r="A811" s="9"/>
      <c r="B811" s="9"/>
      <c r="C811" s="9"/>
      <c r="D811" s="196"/>
      <c r="E811" s="196"/>
      <c r="F811" s="196"/>
      <c r="G811" s="196"/>
      <c r="H811" s="196"/>
      <c r="I811" s="196"/>
      <c r="J811" s="196"/>
      <c r="K811" s="196"/>
      <c r="L811" s="196"/>
      <c r="M811" s="196"/>
      <c r="N811" s="196"/>
      <c r="O811" s="196"/>
      <c r="P811" s="196"/>
      <c r="Q811" s="196"/>
      <c r="R811" s="196"/>
      <c r="S811" s="9"/>
      <c r="T811" s="9"/>
      <c r="U811" s="9"/>
      <c r="V811" s="199"/>
      <c r="W811" s="9"/>
      <c r="X811" s="9"/>
      <c r="Y811" s="9"/>
      <c r="Z811" s="9"/>
    </row>
    <row r="812" ht="22.5" customHeight="1">
      <c r="A812" s="9"/>
      <c r="B812" s="9"/>
      <c r="C812" s="9"/>
      <c r="D812" s="196"/>
      <c r="E812" s="196"/>
      <c r="F812" s="196"/>
      <c r="G812" s="196"/>
      <c r="H812" s="196"/>
      <c r="I812" s="196"/>
      <c r="J812" s="196"/>
      <c r="K812" s="196"/>
      <c r="L812" s="196"/>
      <c r="M812" s="196"/>
      <c r="N812" s="196"/>
      <c r="O812" s="196"/>
      <c r="P812" s="196"/>
      <c r="Q812" s="196"/>
      <c r="R812" s="196"/>
      <c r="S812" s="9"/>
      <c r="T812" s="9"/>
      <c r="U812" s="9"/>
      <c r="V812" s="199"/>
      <c r="W812" s="9"/>
      <c r="X812" s="9"/>
      <c r="Y812" s="9"/>
      <c r="Z812" s="9"/>
    </row>
    <row r="813" ht="22.5" customHeight="1">
      <c r="A813" s="9"/>
      <c r="B813" s="9"/>
      <c r="C813" s="9"/>
      <c r="D813" s="196"/>
      <c r="E813" s="196"/>
      <c r="F813" s="196"/>
      <c r="G813" s="196"/>
      <c r="H813" s="196"/>
      <c r="I813" s="196"/>
      <c r="J813" s="196"/>
      <c r="K813" s="196"/>
      <c r="L813" s="196"/>
      <c r="M813" s="196"/>
      <c r="N813" s="196"/>
      <c r="O813" s="196"/>
      <c r="P813" s="196"/>
      <c r="Q813" s="196"/>
      <c r="R813" s="196"/>
      <c r="S813" s="9"/>
      <c r="T813" s="9"/>
      <c r="U813" s="9"/>
      <c r="V813" s="199"/>
      <c r="W813" s="9"/>
      <c r="X813" s="9"/>
      <c r="Y813" s="9"/>
      <c r="Z813" s="9"/>
    </row>
    <row r="814" ht="22.5" customHeight="1">
      <c r="A814" s="9"/>
      <c r="B814" s="9"/>
      <c r="C814" s="9"/>
      <c r="D814" s="19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  <c r="P814" s="196"/>
      <c r="Q814" s="196"/>
      <c r="R814" s="196"/>
      <c r="S814" s="9"/>
      <c r="T814" s="9"/>
      <c r="U814" s="9"/>
      <c r="V814" s="199"/>
      <c r="W814" s="9"/>
      <c r="X814" s="9"/>
      <c r="Y814" s="9"/>
      <c r="Z814" s="9"/>
    </row>
    <row r="815" ht="22.5" customHeight="1">
      <c r="A815" s="9"/>
      <c r="B815" s="9"/>
      <c r="C815" s="9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9"/>
      <c r="T815" s="9"/>
      <c r="U815" s="9"/>
      <c r="V815" s="199"/>
      <c r="W815" s="9"/>
      <c r="X815" s="9"/>
      <c r="Y815" s="9"/>
      <c r="Z815" s="9"/>
    </row>
    <row r="816" ht="22.5" customHeight="1">
      <c r="A816" s="9"/>
      <c r="B816" s="9"/>
      <c r="C816" s="9"/>
      <c r="D816" s="19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  <c r="P816" s="196"/>
      <c r="Q816" s="196"/>
      <c r="R816" s="196"/>
      <c r="S816" s="9"/>
      <c r="T816" s="9"/>
      <c r="U816" s="9"/>
      <c r="V816" s="199"/>
      <c r="W816" s="9"/>
      <c r="X816" s="9"/>
      <c r="Y816" s="9"/>
      <c r="Z816" s="9"/>
    </row>
    <row r="817" ht="22.5" customHeight="1">
      <c r="A817" s="9"/>
      <c r="B817" s="9"/>
      <c r="C817" s="9"/>
      <c r="D817" s="196"/>
      <c r="E817" s="196"/>
      <c r="F817" s="196"/>
      <c r="G817" s="196"/>
      <c r="H817" s="196"/>
      <c r="I817" s="196"/>
      <c r="J817" s="196"/>
      <c r="K817" s="196"/>
      <c r="L817" s="196"/>
      <c r="M817" s="196"/>
      <c r="N817" s="196"/>
      <c r="O817" s="196"/>
      <c r="P817" s="196"/>
      <c r="Q817" s="196"/>
      <c r="R817" s="196"/>
      <c r="S817" s="9"/>
      <c r="T817" s="9"/>
      <c r="U817" s="9"/>
      <c r="V817" s="199"/>
      <c r="W817" s="9"/>
      <c r="X817" s="9"/>
      <c r="Y817" s="9"/>
      <c r="Z817" s="9"/>
    </row>
    <row r="818" ht="22.5" customHeight="1">
      <c r="A818" s="9"/>
      <c r="B818" s="9"/>
      <c r="C818" s="9"/>
      <c r="D818" s="196"/>
      <c r="E818" s="196"/>
      <c r="F818" s="196"/>
      <c r="G818" s="196"/>
      <c r="H818" s="196"/>
      <c r="I818" s="196"/>
      <c r="J818" s="196"/>
      <c r="K818" s="196"/>
      <c r="L818" s="196"/>
      <c r="M818" s="196"/>
      <c r="N818" s="196"/>
      <c r="O818" s="196"/>
      <c r="P818" s="196"/>
      <c r="Q818" s="196"/>
      <c r="R818" s="196"/>
      <c r="S818" s="9"/>
      <c r="T818" s="9"/>
      <c r="U818" s="9"/>
      <c r="V818" s="199"/>
      <c r="W818" s="9"/>
      <c r="X818" s="9"/>
      <c r="Y818" s="9"/>
      <c r="Z818" s="9"/>
    </row>
    <row r="819" ht="22.5" customHeight="1">
      <c r="A819" s="9"/>
      <c r="B819" s="9"/>
      <c r="C819" s="9"/>
      <c r="D819" s="19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  <c r="P819" s="196"/>
      <c r="Q819" s="196"/>
      <c r="R819" s="196"/>
      <c r="S819" s="9"/>
      <c r="T819" s="9"/>
      <c r="U819" s="9"/>
      <c r="V819" s="199"/>
      <c r="W819" s="9"/>
      <c r="X819" s="9"/>
      <c r="Y819" s="9"/>
      <c r="Z819" s="9"/>
    </row>
    <row r="820" ht="22.5" customHeight="1">
      <c r="A820" s="9"/>
      <c r="B820" s="9"/>
      <c r="C820" s="9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9"/>
      <c r="T820" s="9"/>
      <c r="U820" s="9"/>
      <c r="V820" s="199"/>
      <c r="W820" s="9"/>
      <c r="X820" s="9"/>
      <c r="Y820" s="9"/>
      <c r="Z820" s="9"/>
    </row>
    <row r="821" ht="22.5" customHeight="1">
      <c r="A821" s="9"/>
      <c r="B821" s="9"/>
      <c r="C821" s="9"/>
      <c r="D821" s="196"/>
      <c r="E821" s="196"/>
      <c r="F821" s="196"/>
      <c r="G821" s="196"/>
      <c r="H821" s="196"/>
      <c r="I821" s="196"/>
      <c r="J821" s="196"/>
      <c r="K821" s="196"/>
      <c r="L821" s="196"/>
      <c r="M821" s="196"/>
      <c r="N821" s="196"/>
      <c r="O821" s="196"/>
      <c r="P821" s="196"/>
      <c r="Q821" s="196"/>
      <c r="R821" s="196"/>
      <c r="S821" s="9"/>
      <c r="T821" s="9"/>
      <c r="U821" s="9"/>
      <c r="V821" s="199"/>
      <c r="W821" s="9"/>
      <c r="X821" s="9"/>
      <c r="Y821" s="9"/>
      <c r="Z821" s="9"/>
    </row>
    <row r="822" ht="22.5" customHeight="1">
      <c r="A822" s="9"/>
      <c r="B822" s="9"/>
      <c r="C822" s="9"/>
      <c r="D822" s="196"/>
      <c r="E822" s="196"/>
      <c r="F822" s="196"/>
      <c r="G822" s="196"/>
      <c r="H822" s="196"/>
      <c r="I822" s="196"/>
      <c r="J822" s="196"/>
      <c r="K822" s="196"/>
      <c r="L822" s="196"/>
      <c r="M822" s="196"/>
      <c r="N822" s="196"/>
      <c r="O822" s="196"/>
      <c r="P822" s="196"/>
      <c r="Q822" s="196"/>
      <c r="R822" s="196"/>
      <c r="S822" s="9"/>
      <c r="T822" s="9"/>
      <c r="U822" s="9"/>
      <c r="V822" s="199"/>
      <c r="W822" s="9"/>
      <c r="X822" s="9"/>
      <c r="Y822" s="9"/>
      <c r="Z822" s="9"/>
    </row>
    <row r="823" ht="22.5" customHeight="1">
      <c r="A823" s="9"/>
      <c r="B823" s="9"/>
      <c r="C823" s="9"/>
      <c r="D823" s="196"/>
      <c r="E823" s="196"/>
      <c r="F823" s="196"/>
      <c r="G823" s="196"/>
      <c r="H823" s="196"/>
      <c r="I823" s="196"/>
      <c r="J823" s="196"/>
      <c r="K823" s="196"/>
      <c r="L823" s="196"/>
      <c r="M823" s="196"/>
      <c r="N823" s="196"/>
      <c r="O823" s="196"/>
      <c r="P823" s="196"/>
      <c r="Q823" s="196"/>
      <c r="R823" s="196"/>
      <c r="S823" s="9"/>
      <c r="T823" s="9"/>
      <c r="U823" s="9"/>
      <c r="V823" s="199"/>
      <c r="W823" s="9"/>
      <c r="X823" s="9"/>
      <c r="Y823" s="9"/>
      <c r="Z823" s="9"/>
    </row>
    <row r="824" ht="22.5" customHeight="1">
      <c r="A824" s="9"/>
      <c r="B824" s="9"/>
      <c r="C824" s="9"/>
      <c r="D824" s="196"/>
      <c r="E824" s="196"/>
      <c r="F824" s="196"/>
      <c r="G824" s="196"/>
      <c r="H824" s="196"/>
      <c r="I824" s="196"/>
      <c r="J824" s="196"/>
      <c r="K824" s="196"/>
      <c r="L824" s="196"/>
      <c r="M824" s="196"/>
      <c r="N824" s="196"/>
      <c r="O824" s="196"/>
      <c r="P824" s="196"/>
      <c r="Q824" s="196"/>
      <c r="R824" s="196"/>
      <c r="S824" s="9"/>
      <c r="T824" s="9"/>
      <c r="U824" s="9"/>
      <c r="V824" s="199"/>
      <c r="W824" s="9"/>
      <c r="X824" s="9"/>
      <c r="Y824" s="9"/>
      <c r="Z824" s="9"/>
    </row>
    <row r="825" ht="22.5" customHeight="1">
      <c r="A825" s="9"/>
      <c r="B825" s="9"/>
      <c r="C825" s="9"/>
      <c r="D825" s="196"/>
      <c r="E825" s="196"/>
      <c r="F825" s="196"/>
      <c r="G825" s="196"/>
      <c r="H825" s="196"/>
      <c r="I825" s="196"/>
      <c r="J825" s="196"/>
      <c r="K825" s="196"/>
      <c r="L825" s="196"/>
      <c r="M825" s="196"/>
      <c r="N825" s="196"/>
      <c r="O825" s="196"/>
      <c r="P825" s="196"/>
      <c r="Q825" s="196"/>
      <c r="R825" s="196"/>
      <c r="S825" s="9"/>
      <c r="T825" s="9"/>
      <c r="U825" s="9"/>
      <c r="V825" s="199"/>
      <c r="W825" s="9"/>
      <c r="X825" s="9"/>
      <c r="Y825" s="9"/>
      <c r="Z825" s="9"/>
    </row>
    <row r="826" ht="22.5" customHeight="1">
      <c r="A826" s="9"/>
      <c r="B826" s="9"/>
      <c r="C826" s="9"/>
      <c r="D826" s="19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  <c r="P826" s="196"/>
      <c r="Q826" s="196"/>
      <c r="R826" s="196"/>
      <c r="S826" s="9"/>
      <c r="T826" s="9"/>
      <c r="U826" s="9"/>
      <c r="V826" s="199"/>
      <c r="W826" s="9"/>
      <c r="X826" s="9"/>
      <c r="Y826" s="9"/>
      <c r="Z826" s="9"/>
    </row>
    <row r="827" ht="22.5" customHeight="1">
      <c r="A827" s="9"/>
      <c r="B827" s="9"/>
      <c r="C827" s="9"/>
      <c r="D827" s="19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  <c r="P827" s="196"/>
      <c r="Q827" s="196"/>
      <c r="R827" s="196"/>
      <c r="S827" s="9"/>
      <c r="T827" s="9"/>
      <c r="U827" s="9"/>
      <c r="V827" s="199"/>
      <c r="W827" s="9"/>
      <c r="X827" s="9"/>
      <c r="Y827" s="9"/>
      <c r="Z827" s="9"/>
    </row>
    <row r="828" ht="22.5" customHeight="1">
      <c r="A828" s="9"/>
      <c r="B828" s="9"/>
      <c r="C828" s="9"/>
      <c r="D828" s="19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  <c r="P828" s="196"/>
      <c r="Q828" s="196"/>
      <c r="R828" s="196"/>
      <c r="S828" s="9"/>
      <c r="T828" s="9"/>
      <c r="U828" s="9"/>
      <c r="V828" s="199"/>
      <c r="W828" s="9"/>
      <c r="X828" s="9"/>
      <c r="Y828" s="9"/>
      <c r="Z828" s="9"/>
    </row>
    <row r="829" ht="22.5" customHeight="1">
      <c r="A829" s="9"/>
      <c r="B829" s="9"/>
      <c r="C829" s="9"/>
      <c r="D829" s="19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  <c r="P829" s="196"/>
      <c r="Q829" s="196"/>
      <c r="R829" s="196"/>
      <c r="S829" s="9"/>
      <c r="T829" s="9"/>
      <c r="U829" s="9"/>
      <c r="V829" s="199"/>
      <c r="W829" s="9"/>
      <c r="X829" s="9"/>
      <c r="Y829" s="9"/>
      <c r="Z829" s="9"/>
    </row>
    <row r="830" ht="22.5" customHeight="1">
      <c r="A830" s="9"/>
      <c r="B830" s="9"/>
      <c r="C830" s="9"/>
      <c r="D830" s="196"/>
      <c r="E830" s="196"/>
      <c r="F830" s="196"/>
      <c r="G830" s="196"/>
      <c r="H830" s="196"/>
      <c r="I830" s="196"/>
      <c r="J830" s="196"/>
      <c r="K830" s="196"/>
      <c r="L830" s="196"/>
      <c r="M830" s="196"/>
      <c r="N830" s="196"/>
      <c r="O830" s="196"/>
      <c r="P830" s="196"/>
      <c r="Q830" s="196"/>
      <c r="R830" s="196"/>
      <c r="S830" s="9"/>
      <c r="T830" s="9"/>
      <c r="U830" s="9"/>
      <c r="V830" s="199"/>
      <c r="W830" s="9"/>
      <c r="X830" s="9"/>
      <c r="Y830" s="9"/>
      <c r="Z830" s="9"/>
    </row>
    <row r="831" ht="22.5" customHeight="1">
      <c r="A831" s="9"/>
      <c r="B831" s="9"/>
      <c r="C831" s="9"/>
      <c r="D831" s="196"/>
      <c r="E831" s="196"/>
      <c r="F831" s="196"/>
      <c r="G831" s="196"/>
      <c r="H831" s="196"/>
      <c r="I831" s="196"/>
      <c r="J831" s="196"/>
      <c r="K831" s="196"/>
      <c r="L831" s="196"/>
      <c r="M831" s="196"/>
      <c r="N831" s="196"/>
      <c r="O831" s="196"/>
      <c r="P831" s="196"/>
      <c r="Q831" s="196"/>
      <c r="R831" s="196"/>
      <c r="S831" s="9"/>
      <c r="T831" s="9"/>
      <c r="U831" s="9"/>
      <c r="V831" s="199"/>
      <c r="W831" s="9"/>
      <c r="X831" s="9"/>
      <c r="Y831" s="9"/>
      <c r="Z831" s="9"/>
    </row>
    <row r="832" ht="22.5" customHeight="1">
      <c r="A832" s="9"/>
      <c r="B832" s="9"/>
      <c r="C832" s="9"/>
      <c r="D832" s="196"/>
      <c r="E832" s="196"/>
      <c r="F832" s="196"/>
      <c r="G832" s="196"/>
      <c r="H832" s="196"/>
      <c r="I832" s="196"/>
      <c r="J832" s="196"/>
      <c r="K832" s="196"/>
      <c r="L832" s="196"/>
      <c r="M832" s="196"/>
      <c r="N832" s="196"/>
      <c r="O832" s="196"/>
      <c r="P832" s="196"/>
      <c r="Q832" s="196"/>
      <c r="R832" s="196"/>
      <c r="S832" s="9"/>
      <c r="T832" s="9"/>
      <c r="U832" s="9"/>
      <c r="V832" s="199"/>
      <c r="W832" s="9"/>
      <c r="X832" s="9"/>
      <c r="Y832" s="9"/>
      <c r="Z832" s="9"/>
    </row>
    <row r="833" ht="22.5" customHeight="1">
      <c r="A833" s="9"/>
      <c r="B833" s="9"/>
      <c r="C833" s="9"/>
      <c r="D833" s="196"/>
      <c r="E833" s="196"/>
      <c r="F833" s="196"/>
      <c r="G833" s="196"/>
      <c r="H833" s="196"/>
      <c r="I833" s="196"/>
      <c r="J833" s="196"/>
      <c r="K833" s="196"/>
      <c r="L833" s="196"/>
      <c r="M833" s="196"/>
      <c r="N833" s="196"/>
      <c r="O833" s="196"/>
      <c r="P833" s="196"/>
      <c r="Q833" s="196"/>
      <c r="R833" s="196"/>
      <c r="S833" s="9"/>
      <c r="T833" s="9"/>
      <c r="U833" s="9"/>
      <c r="V833" s="199"/>
      <c r="W833" s="9"/>
      <c r="X833" s="9"/>
      <c r="Y833" s="9"/>
      <c r="Z833" s="9"/>
    </row>
    <row r="834" ht="22.5" customHeight="1">
      <c r="A834" s="9"/>
      <c r="B834" s="9"/>
      <c r="C834" s="9"/>
      <c r="D834" s="19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/>
      <c r="R834" s="196"/>
      <c r="S834" s="9"/>
      <c r="T834" s="9"/>
      <c r="U834" s="9"/>
      <c r="V834" s="199"/>
      <c r="W834" s="9"/>
      <c r="X834" s="9"/>
      <c r="Y834" s="9"/>
      <c r="Z834" s="9"/>
    </row>
    <row r="835" ht="22.5" customHeight="1">
      <c r="A835" s="9"/>
      <c r="B835" s="9"/>
      <c r="C835" s="9"/>
      <c r="D835" s="196"/>
      <c r="E835" s="196"/>
      <c r="F835" s="196"/>
      <c r="G835" s="196"/>
      <c r="H835" s="196"/>
      <c r="I835" s="196"/>
      <c r="J835" s="196"/>
      <c r="K835" s="196"/>
      <c r="L835" s="196"/>
      <c r="M835" s="196"/>
      <c r="N835" s="196"/>
      <c r="O835" s="196"/>
      <c r="P835" s="196"/>
      <c r="Q835" s="196"/>
      <c r="R835" s="196"/>
      <c r="S835" s="9"/>
      <c r="T835" s="9"/>
      <c r="U835" s="9"/>
      <c r="V835" s="199"/>
      <c r="W835" s="9"/>
      <c r="X835" s="9"/>
      <c r="Y835" s="9"/>
      <c r="Z835" s="9"/>
    </row>
    <row r="836" ht="22.5" customHeight="1">
      <c r="A836" s="9"/>
      <c r="B836" s="9"/>
      <c r="C836" s="9"/>
      <c r="D836" s="196"/>
      <c r="E836" s="196"/>
      <c r="F836" s="196"/>
      <c r="G836" s="196"/>
      <c r="H836" s="196"/>
      <c r="I836" s="196"/>
      <c r="J836" s="196"/>
      <c r="K836" s="196"/>
      <c r="L836" s="196"/>
      <c r="M836" s="196"/>
      <c r="N836" s="196"/>
      <c r="O836" s="196"/>
      <c r="P836" s="196"/>
      <c r="Q836" s="196"/>
      <c r="R836" s="196"/>
      <c r="S836" s="9"/>
      <c r="T836" s="9"/>
      <c r="U836" s="9"/>
      <c r="V836" s="199"/>
      <c r="W836" s="9"/>
      <c r="X836" s="9"/>
      <c r="Y836" s="9"/>
      <c r="Z836" s="9"/>
    </row>
    <row r="837" ht="22.5" customHeight="1">
      <c r="A837" s="9"/>
      <c r="B837" s="9"/>
      <c r="C837" s="9"/>
      <c r="D837" s="196"/>
      <c r="E837" s="196"/>
      <c r="F837" s="196"/>
      <c r="G837" s="196"/>
      <c r="H837" s="196"/>
      <c r="I837" s="196"/>
      <c r="J837" s="196"/>
      <c r="K837" s="196"/>
      <c r="L837" s="196"/>
      <c r="M837" s="196"/>
      <c r="N837" s="196"/>
      <c r="O837" s="196"/>
      <c r="P837" s="196"/>
      <c r="Q837" s="196"/>
      <c r="R837" s="196"/>
      <c r="S837" s="9"/>
      <c r="T837" s="9"/>
      <c r="U837" s="9"/>
      <c r="V837" s="199"/>
      <c r="W837" s="9"/>
      <c r="X837" s="9"/>
      <c r="Y837" s="9"/>
      <c r="Z837" s="9"/>
    </row>
    <row r="838" ht="22.5" customHeight="1">
      <c r="A838" s="9"/>
      <c r="B838" s="9"/>
      <c r="C838" s="9"/>
      <c r="D838" s="196"/>
      <c r="E838" s="196"/>
      <c r="F838" s="196"/>
      <c r="G838" s="196"/>
      <c r="H838" s="196"/>
      <c r="I838" s="196"/>
      <c r="J838" s="196"/>
      <c r="K838" s="196"/>
      <c r="L838" s="196"/>
      <c r="M838" s="196"/>
      <c r="N838" s="196"/>
      <c r="O838" s="196"/>
      <c r="P838" s="196"/>
      <c r="Q838" s="196"/>
      <c r="R838" s="196"/>
      <c r="S838" s="9"/>
      <c r="T838" s="9"/>
      <c r="U838" s="9"/>
      <c r="V838" s="199"/>
      <c r="W838" s="9"/>
      <c r="X838" s="9"/>
      <c r="Y838" s="9"/>
      <c r="Z838" s="9"/>
    </row>
    <row r="839" ht="22.5" customHeight="1">
      <c r="A839" s="9"/>
      <c r="B839" s="9"/>
      <c r="C839" s="9"/>
      <c r="D839" s="196"/>
      <c r="E839" s="196"/>
      <c r="F839" s="196"/>
      <c r="G839" s="196"/>
      <c r="H839" s="196"/>
      <c r="I839" s="196"/>
      <c r="J839" s="196"/>
      <c r="K839" s="196"/>
      <c r="L839" s="196"/>
      <c r="M839" s="196"/>
      <c r="N839" s="196"/>
      <c r="O839" s="196"/>
      <c r="P839" s="196"/>
      <c r="Q839" s="196"/>
      <c r="R839" s="196"/>
      <c r="S839" s="9"/>
      <c r="T839" s="9"/>
      <c r="U839" s="9"/>
      <c r="V839" s="199"/>
      <c r="W839" s="9"/>
      <c r="X839" s="9"/>
      <c r="Y839" s="9"/>
      <c r="Z839" s="9"/>
    </row>
    <row r="840" ht="22.5" customHeight="1">
      <c r="A840" s="9"/>
      <c r="B840" s="9"/>
      <c r="C840" s="9"/>
      <c r="D840" s="19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  <c r="P840" s="196"/>
      <c r="Q840" s="196"/>
      <c r="R840" s="196"/>
      <c r="S840" s="9"/>
      <c r="T840" s="9"/>
      <c r="U840" s="9"/>
      <c r="V840" s="199"/>
      <c r="W840" s="9"/>
      <c r="X840" s="9"/>
      <c r="Y840" s="9"/>
      <c r="Z840" s="9"/>
    </row>
    <row r="841" ht="22.5" customHeight="1">
      <c r="A841" s="9"/>
      <c r="B841" s="9"/>
      <c r="C841" s="9"/>
      <c r="D841" s="196"/>
      <c r="E841" s="196"/>
      <c r="F841" s="196"/>
      <c r="G841" s="196"/>
      <c r="H841" s="196"/>
      <c r="I841" s="196"/>
      <c r="J841" s="196"/>
      <c r="K841" s="196"/>
      <c r="L841" s="196"/>
      <c r="M841" s="196"/>
      <c r="N841" s="196"/>
      <c r="O841" s="196"/>
      <c r="P841" s="196"/>
      <c r="Q841" s="196"/>
      <c r="R841" s="196"/>
      <c r="S841" s="9"/>
      <c r="T841" s="9"/>
      <c r="U841" s="9"/>
      <c r="V841" s="199"/>
      <c r="W841" s="9"/>
      <c r="X841" s="9"/>
      <c r="Y841" s="9"/>
      <c r="Z841" s="9"/>
    </row>
    <row r="842" ht="22.5" customHeight="1">
      <c r="A842" s="9"/>
      <c r="B842" s="9"/>
      <c r="C842" s="9"/>
      <c r="D842" s="196"/>
      <c r="E842" s="196"/>
      <c r="F842" s="196"/>
      <c r="G842" s="196"/>
      <c r="H842" s="196"/>
      <c r="I842" s="196"/>
      <c r="J842" s="196"/>
      <c r="K842" s="196"/>
      <c r="L842" s="196"/>
      <c r="M842" s="196"/>
      <c r="N842" s="196"/>
      <c r="O842" s="196"/>
      <c r="P842" s="196"/>
      <c r="Q842" s="196"/>
      <c r="R842" s="196"/>
      <c r="S842" s="9"/>
      <c r="T842" s="9"/>
      <c r="U842" s="9"/>
      <c r="V842" s="199"/>
      <c r="W842" s="9"/>
      <c r="X842" s="9"/>
      <c r="Y842" s="9"/>
      <c r="Z842" s="9"/>
    </row>
    <row r="843" ht="22.5" customHeight="1">
      <c r="A843" s="9"/>
      <c r="B843" s="9"/>
      <c r="C843" s="9"/>
      <c r="D843" s="196"/>
      <c r="E843" s="196"/>
      <c r="F843" s="196"/>
      <c r="G843" s="196"/>
      <c r="H843" s="196"/>
      <c r="I843" s="196"/>
      <c r="J843" s="196"/>
      <c r="K843" s="196"/>
      <c r="L843" s="196"/>
      <c r="M843" s="196"/>
      <c r="N843" s="196"/>
      <c r="O843" s="196"/>
      <c r="P843" s="196"/>
      <c r="Q843" s="196"/>
      <c r="R843" s="196"/>
      <c r="S843" s="9"/>
      <c r="T843" s="9"/>
      <c r="U843" s="9"/>
      <c r="V843" s="199"/>
      <c r="W843" s="9"/>
      <c r="X843" s="9"/>
      <c r="Y843" s="9"/>
      <c r="Z843" s="9"/>
    </row>
    <row r="844" ht="22.5" customHeight="1">
      <c r="A844" s="9"/>
      <c r="B844" s="9"/>
      <c r="C844" s="9"/>
      <c r="D844" s="19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  <c r="P844" s="196"/>
      <c r="Q844" s="196"/>
      <c r="R844" s="196"/>
      <c r="S844" s="9"/>
      <c r="T844" s="9"/>
      <c r="U844" s="9"/>
      <c r="V844" s="199"/>
      <c r="W844" s="9"/>
      <c r="X844" s="9"/>
      <c r="Y844" s="9"/>
      <c r="Z844" s="9"/>
    </row>
    <row r="845" ht="22.5" customHeight="1">
      <c r="A845" s="9"/>
      <c r="B845" s="9"/>
      <c r="C845" s="9"/>
      <c r="D845" s="196"/>
      <c r="E845" s="196"/>
      <c r="F845" s="196"/>
      <c r="G845" s="196"/>
      <c r="H845" s="196"/>
      <c r="I845" s="196"/>
      <c r="J845" s="196"/>
      <c r="K845" s="196"/>
      <c r="L845" s="196"/>
      <c r="M845" s="196"/>
      <c r="N845" s="196"/>
      <c r="O845" s="196"/>
      <c r="P845" s="196"/>
      <c r="Q845" s="196"/>
      <c r="R845" s="196"/>
      <c r="S845" s="9"/>
      <c r="T845" s="9"/>
      <c r="U845" s="9"/>
      <c r="V845" s="199"/>
      <c r="W845" s="9"/>
      <c r="X845" s="9"/>
      <c r="Y845" s="9"/>
      <c r="Z845" s="9"/>
    </row>
    <row r="846" ht="22.5" customHeight="1">
      <c r="A846" s="9"/>
      <c r="B846" s="9"/>
      <c r="C846" s="9"/>
      <c r="D846" s="196"/>
      <c r="E846" s="196"/>
      <c r="F846" s="196"/>
      <c r="G846" s="196"/>
      <c r="H846" s="196"/>
      <c r="I846" s="196"/>
      <c r="J846" s="196"/>
      <c r="K846" s="196"/>
      <c r="L846" s="196"/>
      <c r="M846" s="196"/>
      <c r="N846" s="196"/>
      <c r="O846" s="196"/>
      <c r="P846" s="196"/>
      <c r="Q846" s="196"/>
      <c r="R846" s="196"/>
      <c r="S846" s="9"/>
      <c r="T846" s="9"/>
      <c r="U846" s="9"/>
      <c r="V846" s="199"/>
      <c r="W846" s="9"/>
      <c r="X846" s="9"/>
      <c r="Y846" s="9"/>
      <c r="Z846" s="9"/>
    </row>
    <row r="847" ht="22.5" customHeight="1">
      <c r="A847" s="9"/>
      <c r="B847" s="9"/>
      <c r="C847" s="9"/>
      <c r="D847" s="196"/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/>
      <c r="S847" s="9"/>
      <c r="T847" s="9"/>
      <c r="U847" s="9"/>
      <c r="V847" s="199"/>
      <c r="W847" s="9"/>
      <c r="X847" s="9"/>
      <c r="Y847" s="9"/>
      <c r="Z847" s="9"/>
    </row>
    <row r="848" ht="22.5" customHeight="1">
      <c r="A848" s="9"/>
      <c r="B848" s="9"/>
      <c r="C848" s="9"/>
      <c r="D848" s="196"/>
      <c r="E848" s="196"/>
      <c r="F848" s="196"/>
      <c r="G848" s="196"/>
      <c r="H848" s="196"/>
      <c r="I848" s="196"/>
      <c r="J848" s="196"/>
      <c r="K848" s="196"/>
      <c r="L848" s="196"/>
      <c r="M848" s="196"/>
      <c r="N848" s="196"/>
      <c r="O848" s="196"/>
      <c r="P848" s="196"/>
      <c r="Q848" s="196"/>
      <c r="R848" s="196"/>
      <c r="S848" s="9"/>
      <c r="T848" s="9"/>
      <c r="U848" s="9"/>
      <c r="V848" s="199"/>
      <c r="W848" s="9"/>
      <c r="X848" s="9"/>
      <c r="Y848" s="9"/>
      <c r="Z848" s="9"/>
    </row>
    <row r="849" ht="22.5" customHeight="1">
      <c r="A849" s="9"/>
      <c r="B849" s="9"/>
      <c r="C849" s="9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9"/>
      <c r="T849" s="9"/>
      <c r="U849" s="9"/>
      <c r="V849" s="199"/>
      <c r="W849" s="9"/>
      <c r="X849" s="9"/>
      <c r="Y849" s="9"/>
      <c r="Z849" s="9"/>
    </row>
    <row r="850" ht="22.5" customHeight="1">
      <c r="A850" s="9"/>
      <c r="B850" s="9"/>
      <c r="C850" s="9"/>
      <c r="D850" s="19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  <c r="P850" s="196"/>
      <c r="Q850" s="196"/>
      <c r="R850" s="196"/>
      <c r="S850" s="9"/>
      <c r="T850" s="9"/>
      <c r="U850" s="9"/>
      <c r="V850" s="199"/>
      <c r="W850" s="9"/>
      <c r="X850" s="9"/>
      <c r="Y850" s="9"/>
      <c r="Z850" s="9"/>
    </row>
    <row r="851" ht="22.5" customHeight="1">
      <c r="A851" s="9"/>
      <c r="B851" s="9"/>
      <c r="C851" s="9"/>
      <c r="D851" s="196"/>
      <c r="E851" s="196"/>
      <c r="F851" s="196"/>
      <c r="G851" s="196"/>
      <c r="H851" s="196"/>
      <c r="I851" s="196"/>
      <c r="J851" s="196"/>
      <c r="K851" s="196"/>
      <c r="L851" s="196"/>
      <c r="M851" s="196"/>
      <c r="N851" s="196"/>
      <c r="O851" s="196"/>
      <c r="P851" s="196"/>
      <c r="Q851" s="196"/>
      <c r="R851" s="196"/>
      <c r="S851" s="9"/>
      <c r="T851" s="9"/>
      <c r="U851" s="9"/>
      <c r="V851" s="199"/>
      <c r="W851" s="9"/>
      <c r="X851" s="9"/>
      <c r="Y851" s="9"/>
      <c r="Z851" s="9"/>
    </row>
    <row r="852" ht="22.5" customHeight="1">
      <c r="A852" s="9"/>
      <c r="B852" s="9"/>
      <c r="C852" s="9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196"/>
      <c r="S852" s="9"/>
      <c r="T852" s="9"/>
      <c r="U852" s="9"/>
      <c r="V852" s="199"/>
      <c r="W852" s="9"/>
      <c r="X852" s="9"/>
      <c r="Y852" s="9"/>
      <c r="Z852" s="9"/>
    </row>
    <row r="853" ht="22.5" customHeight="1">
      <c r="A853" s="9"/>
      <c r="B853" s="9"/>
      <c r="C853" s="9"/>
      <c r="D853" s="196"/>
      <c r="E853" s="196"/>
      <c r="F853" s="196"/>
      <c r="G853" s="196"/>
      <c r="H853" s="196"/>
      <c r="I853" s="196"/>
      <c r="J853" s="196"/>
      <c r="K853" s="196"/>
      <c r="L853" s="196"/>
      <c r="M853" s="196"/>
      <c r="N853" s="196"/>
      <c r="O853" s="196"/>
      <c r="P853" s="196"/>
      <c r="Q853" s="196"/>
      <c r="R853" s="196"/>
      <c r="S853" s="9"/>
      <c r="T853" s="9"/>
      <c r="U853" s="9"/>
      <c r="V853" s="199"/>
      <c r="W853" s="9"/>
      <c r="X853" s="9"/>
      <c r="Y853" s="9"/>
      <c r="Z853" s="9"/>
    </row>
    <row r="854" ht="22.5" customHeight="1">
      <c r="A854" s="9"/>
      <c r="B854" s="9"/>
      <c r="C854" s="9"/>
      <c r="D854" s="196"/>
      <c r="E854" s="196"/>
      <c r="F854" s="196"/>
      <c r="G854" s="196"/>
      <c r="H854" s="196"/>
      <c r="I854" s="196"/>
      <c r="J854" s="196"/>
      <c r="K854" s="196"/>
      <c r="L854" s="196"/>
      <c r="M854" s="196"/>
      <c r="N854" s="196"/>
      <c r="O854" s="196"/>
      <c r="P854" s="196"/>
      <c r="Q854" s="196"/>
      <c r="R854" s="196"/>
      <c r="S854" s="9"/>
      <c r="T854" s="9"/>
      <c r="U854" s="9"/>
      <c r="V854" s="199"/>
      <c r="W854" s="9"/>
      <c r="X854" s="9"/>
      <c r="Y854" s="9"/>
      <c r="Z854" s="9"/>
    </row>
    <row r="855" ht="22.5" customHeight="1">
      <c r="A855" s="9"/>
      <c r="B855" s="9"/>
      <c r="C855" s="9"/>
      <c r="D855" s="196"/>
      <c r="E855" s="196"/>
      <c r="F855" s="196"/>
      <c r="G855" s="196"/>
      <c r="H855" s="196"/>
      <c r="I855" s="196"/>
      <c r="J855" s="196"/>
      <c r="K855" s="196"/>
      <c r="L855" s="196"/>
      <c r="M855" s="196"/>
      <c r="N855" s="196"/>
      <c r="O855" s="196"/>
      <c r="P855" s="196"/>
      <c r="Q855" s="196"/>
      <c r="R855" s="196"/>
      <c r="S855" s="9"/>
      <c r="T855" s="9"/>
      <c r="U855" s="9"/>
      <c r="V855" s="199"/>
      <c r="W855" s="9"/>
      <c r="X855" s="9"/>
      <c r="Y855" s="9"/>
      <c r="Z855" s="9"/>
    </row>
    <row r="856" ht="22.5" customHeight="1">
      <c r="A856" s="9"/>
      <c r="B856" s="9"/>
      <c r="C856" s="9"/>
      <c r="D856" s="19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  <c r="P856" s="196"/>
      <c r="Q856" s="196"/>
      <c r="R856" s="196"/>
      <c r="S856" s="9"/>
      <c r="T856" s="9"/>
      <c r="U856" s="9"/>
      <c r="V856" s="199"/>
      <c r="W856" s="9"/>
      <c r="X856" s="9"/>
      <c r="Y856" s="9"/>
      <c r="Z856" s="9"/>
    </row>
    <row r="857" ht="22.5" customHeight="1">
      <c r="A857" s="9"/>
      <c r="B857" s="9"/>
      <c r="C857" s="9"/>
      <c r="D857" s="196"/>
      <c r="E857" s="196"/>
      <c r="F857" s="196"/>
      <c r="G857" s="196"/>
      <c r="H857" s="196"/>
      <c r="I857" s="196"/>
      <c r="J857" s="196"/>
      <c r="K857" s="196"/>
      <c r="L857" s="196"/>
      <c r="M857" s="196"/>
      <c r="N857" s="196"/>
      <c r="O857" s="196"/>
      <c r="P857" s="196"/>
      <c r="Q857" s="196"/>
      <c r="R857" s="196"/>
      <c r="S857" s="9"/>
      <c r="T857" s="9"/>
      <c r="U857" s="9"/>
      <c r="V857" s="199"/>
      <c r="W857" s="9"/>
      <c r="X857" s="9"/>
      <c r="Y857" s="9"/>
      <c r="Z857" s="9"/>
    </row>
    <row r="858" ht="22.5" customHeight="1">
      <c r="A858" s="9"/>
      <c r="B858" s="9"/>
      <c r="C858" s="9"/>
      <c r="D858" s="196"/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9"/>
      <c r="T858" s="9"/>
      <c r="U858" s="9"/>
      <c r="V858" s="199"/>
      <c r="W858" s="9"/>
      <c r="X858" s="9"/>
      <c r="Y858" s="9"/>
      <c r="Z858" s="9"/>
    </row>
    <row r="859" ht="22.5" customHeight="1">
      <c r="A859" s="9"/>
      <c r="B859" s="9"/>
      <c r="C859" s="9"/>
      <c r="D859" s="196"/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9"/>
      <c r="T859" s="9"/>
      <c r="U859" s="9"/>
      <c r="V859" s="199"/>
      <c r="W859" s="9"/>
      <c r="X859" s="9"/>
      <c r="Y859" s="9"/>
      <c r="Z859" s="9"/>
    </row>
    <row r="860" ht="22.5" customHeight="1">
      <c r="A860" s="9"/>
      <c r="B860" s="9"/>
      <c r="C860" s="9"/>
      <c r="D860" s="196"/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9"/>
      <c r="T860" s="9"/>
      <c r="U860" s="9"/>
      <c r="V860" s="199"/>
      <c r="W860" s="9"/>
      <c r="X860" s="9"/>
      <c r="Y860" s="9"/>
      <c r="Z860" s="9"/>
    </row>
    <row r="861" ht="22.5" customHeight="1">
      <c r="A861" s="9"/>
      <c r="B861" s="9"/>
      <c r="C861" s="9"/>
      <c r="D861" s="196"/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9"/>
      <c r="T861" s="9"/>
      <c r="U861" s="9"/>
      <c r="V861" s="199"/>
      <c r="W861" s="9"/>
      <c r="X861" s="9"/>
      <c r="Y861" s="9"/>
      <c r="Z861" s="9"/>
    </row>
    <row r="862" ht="22.5" customHeight="1">
      <c r="A862" s="9"/>
      <c r="B862" s="9"/>
      <c r="C862" s="9"/>
      <c r="D862" s="196"/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9"/>
      <c r="T862" s="9"/>
      <c r="U862" s="9"/>
      <c r="V862" s="199"/>
      <c r="W862" s="9"/>
      <c r="X862" s="9"/>
      <c r="Y862" s="9"/>
      <c r="Z862" s="9"/>
    </row>
    <row r="863" ht="22.5" customHeight="1">
      <c r="A863" s="9"/>
      <c r="B863" s="9"/>
      <c r="C863" s="9"/>
      <c r="D863" s="196"/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9"/>
      <c r="T863" s="9"/>
      <c r="U863" s="9"/>
      <c r="V863" s="199"/>
      <c r="W863" s="9"/>
      <c r="X863" s="9"/>
      <c r="Y863" s="9"/>
      <c r="Z863" s="9"/>
    </row>
    <row r="864" ht="22.5" customHeight="1">
      <c r="A864" s="9"/>
      <c r="B864" s="9"/>
      <c r="C864" s="9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9"/>
      <c r="T864" s="9"/>
      <c r="U864" s="9"/>
      <c r="V864" s="199"/>
      <c r="W864" s="9"/>
      <c r="X864" s="9"/>
      <c r="Y864" s="9"/>
      <c r="Z864" s="9"/>
    </row>
    <row r="865" ht="22.5" customHeight="1">
      <c r="A865" s="9"/>
      <c r="B865" s="9"/>
      <c r="C865" s="9"/>
      <c r="D865" s="196"/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9"/>
      <c r="T865" s="9"/>
      <c r="U865" s="9"/>
      <c r="V865" s="199"/>
      <c r="W865" s="9"/>
      <c r="X865" s="9"/>
      <c r="Y865" s="9"/>
      <c r="Z865" s="9"/>
    </row>
    <row r="866" ht="22.5" customHeight="1">
      <c r="A866" s="9"/>
      <c r="B866" s="9"/>
      <c r="C866" s="9"/>
      <c r="D866" s="19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  <c r="P866" s="196"/>
      <c r="Q866" s="196"/>
      <c r="R866" s="196"/>
      <c r="S866" s="9"/>
      <c r="T866" s="9"/>
      <c r="U866" s="9"/>
      <c r="V866" s="199"/>
      <c r="W866" s="9"/>
      <c r="X866" s="9"/>
      <c r="Y866" s="9"/>
      <c r="Z866" s="9"/>
    </row>
    <row r="867" ht="22.5" customHeight="1">
      <c r="A867" s="9"/>
      <c r="B867" s="9"/>
      <c r="C867" s="9"/>
      <c r="D867" s="196"/>
      <c r="E867" s="196"/>
      <c r="F867" s="196"/>
      <c r="G867" s="196"/>
      <c r="H867" s="196"/>
      <c r="I867" s="196"/>
      <c r="J867" s="196"/>
      <c r="K867" s="196"/>
      <c r="L867" s="196"/>
      <c r="M867" s="196"/>
      <c r="N867" s="196"/>
      <c r="O867" s="196"/>
      <c r="P867" s="196"/>
      <c r="Q867" s="196"/>
      <c r="R867" s="196"/>
      <c r="S867" s="9"/>
      <c r="T867" s="9"/>
      <c r="U867" s="9"/>
      <c r="V867" s="199"/>
      <c r="W867" s="9"/>
      <c r="X867" s="9"/>
      <c r="Y867" s="9"/>
      <c r="Z867" s="9"/>
    </row>
    <row r="868" ht="22.5" customHeight="1">
      <c r="A868" s="9"/>
      <c r="B868" s="9"/>
      <c r="C868" s="9"/>
      <c r="D868" s="19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  <c r="P868" s="196"/>
      <c r="Q868" s="196"/>
      <c r="R868" s="196"/>
      <c r="S868" s="9"/>
      <c r="T868" s="9"/>
      <c r="U868" s="9"/>
      <c r="V868" s="199"/>
      <c r="W868" s="9"/>
      <c r="X868" s="9"/>
      <c r="Y868" s="9"/>
      <c r="Z868" s="9"/>
    </row>
    <row r="869" ht="22.5" customHeight="1">
      <c r="A869" s="9"/>
      <c r="B869" s="9"/>
      <c r="C869" s="9"/>
      <c r="D869" s="196"/>
      <c r="E869" s="196"/>
      <c r="F869" s="196"/>
      <c r="G869" s="196"/>
      <c r="H869" s="196"/>
      <c r="I869" s="196"/>
      <c r="J869" s="196"/>
      <c r="K869" s="196"/>
      <c r="L869" s="196"/>
      <c r="M869" s="196"/>
      <c r="N869" s="196"/>
      <c r="O869" s="196"/>
      <c r="P869" s="196"/>
      <c r="Q869" s="196"/>
      <c r="R869" s="196"/>
      <c r="S869" s="9"/>
      <c r="T869" s="9"/>
      <c r="U869" s="9"/>
      <c r="V869" s="199"/>
      <c r="W869" s="9"/>
      <c r="X869" s="9"/>
      <c r="Y869" s="9"/>
      <c r="Z869" s="9"/>
    </row>
    <row r="870" ht="22.5" customHeight="1">
      <c r="A870" s="9"/>
      <c r="B870" s="9"/>
      <c r="C870" s="9"/>
      <c r="D870" s="196"/>
      <c r="E870" s="196"/>
      <c r="F870" s="196"/>
      <c r="G870" s="196"/>
      <c r="H870" s="196"/>
      <c r="I870" s="196"/>
      <c r="J870" s="196"/>
      <c r="K870" s="196"/>
      <c r="L870" s="196"/>
      <c r="M870" s="196"/>
      <c r="N870" s="196"/>
      <c r="O870" s="196"/>
      <c r="P870" s="196"/>
      <c r="Q870" s="196"/>
      <c r="R870" s="196"/>
      <c r="S870" s="9"/>
      <c r="T870" s="9"/>
      <c r="U870" s="9"/>
      <c r="V870" s="199"/>
      <c r="W870" s="9"/>
      <c r="X870" s="9"/>
      <c r="Y870" s="9"/>
      <c r="Z870" s="9"/>
    </row>
    <row r="871" ht="22.5" customHeight="1">
      <c r="A871" s="9"/>
      <c r="B871" s="9"/>
      <c r="C871" s="9"/>
      <c r="D871" s="196"/>
      <c r="E871" s="196"/>
      <c r="F871" s="196"/>
      <c r="G871" s="196"/>
      <c r="H871" s="196"/>
      <c r="I871" s="196"/>
      <c r="J871" s="196"/>
      <c r="K871" s="196"/>
      <c r="L871" s="196"/>
      <c r="M871" s="196"/>
      <c r="N871" s="196"/>
      <c r="O871" s="196"/>
      <c r="P871" s="196"/>
      <c r="Q871" s="196"/>
      <c r="R871" s="196"/>
      <c r="S871" s="9"/>
      <c r="T871" s="9"/>
      <c r="U871" s="9"/>
      <c r="V871" s="199"/>
      <c r="W871" s="9"/>
      <c r="X871" s="9"/>
      <c r="Y871" s="9"/>
      <c r="Z871" s="9"/>
    </row>
    <row r="872" ht="22.5" customHeight="1">
      <c r="A872" s="9"/>
      <c r="B872" s="9"/>
      <c r="C872" s="9"/>
      <c r="D872" s="196"/>
      <c r="E872" s="196"/>
      <c r="F872" s="196"/>
      <c r="G872" s="196"/>
      <c r="H872" s="196"/>
      <c r="I872" s="196"/>
      <c r="J872" s="196"/>
      <c r="K872" s="196"/>
      <c r="L872" s="196"/>
      <c r="M872" s="196"/>
      <c r="N872" s="196"/>
      <c r="O872" s="196"/>
      <c r="P872" s="196"/>
      <c r="Q872" s="196"/>
      <c r="R872" s="196"/>
      <c r="S872" s="9"/>
      <c r="T872" s="9"/>
      <c r="U872" s="9"/>
      <c r="V872" s="199"/>
      <c r="W872" s="9"/>
      <c r="X872" s="9"/>
      <c r="Y872" s="9"/>
      <c r="Z872" s="9"/>
    </row>
    <row r="873" ht="22.5" customHeight="1">
      <c r="A873" s="9"/>
      <c r="B873" s="9"/>
      <c r="C873" s="9"/>
      <c r="D873" s="196"/>
      <c r="E873" s="196"/>
      <c r="F873" s="196"/>
      <c r="G873" s="196"/>
      <c r="H873" s="196"/>
      <c r="I873" s="196"/>
      <c r="J873" s="196"/>
      <c r="K873" s="196"/>
      <c r="L873" s="196"/>
      <c r="M873" s="196"/>
      <c r="N873" s="196"/>
      <c r="O873" s="196"/>
      <c r="P873" s="196"/>
      <c r="Q873" s="196"/>
      <c r="R873" s="196"/>
      <c r="S873" s="9"/>
      <c r="T873" s="9"/>
      <c r="U873" s="9"/>
      <c r="V873" s="199"/>
      <c r="W873" s="9"/>
      <c r="X873" s="9"/>
      <c r="Y873" s="9"/>
      <c r="Z873" s="9"/>
    </row>
    <row r="874" ht="22.5" customHeight="1">
      <c r="A874" s="9"/>
      <c r="B874" s="9"/>
      <c r="C874" s="9"/>
      <c r="D874" s="19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  <c r="P874" s="196"/>
      <c r="Q874" s="196"/>
      <c r="R874" s="196"/>
      <c r="S874" s="9"/>
      <c r="T874" s="9"/>
      <c r="U874" s="9"/>
      <c r="V874" s="199"/>
      <c r="W874" s="9"/>
      <c r="X874" s="9"/>
      <c r="Y874" s="9"/>
      <c r="Z874" s="9"/>
    </row>
    <row r="875" ht="22.5" customHeight="1">
      <c r="A875" s="9"/>
      <c r="B875" s="9"/>
      <c r="C875" s="9"/>
      <c r="D875" s="196"/>
      <c r="E875" s="196"/>
      <c r="F875" s="196"/>
      <c r="G875" s="196"/>
      <c r="H875" s="196"/>
      <c r="I875" s="196"/>
      <c r="J875" s="196"/>
      <c r="K875" s="196"/>
      <c r="L875" s="196"/>
      <c r="M875" s="196"/>
      <c r="N875" s="196"/>
      <c r="O875" s="196"/>
      <c r="P875" s="196"/>
      <c r="Q875" s="196"/>
      <c r="R875" s="196"/>
      <c r="S875" s="9"/>
      <c r="T875" s="9"/>
      <c r="U875" s="9"/>
      <c r="V875" s="199"/>
      <c r="W875" s="9"/>
      <c r="X875" s="9"/>
      <c r="Y875" s="9"/>
      <c r="Z875" s="9"/>
    </row>
    <row r="876" ht="22.5" customHeight="1">
      <c r="A876" s="9"/>
      <c r="B876" s="9"/>
      <c r="C876" s="9"/>
      <c r="D876" s="19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  <c r="P876" s="196"/>
      <c r="Q876" s="196"/>
      <c r="R876" s="196"/>
      <c r="S876" s="9"/>
      <c r="T876" s="9"/>
      <c r="U876" s="9"/>
      <c r="V876" s="199"/>
      <c r="W876" s="9"/>
      <c r="X876" s="9"/>
      <c r="Y876" s="9"/>
      <c r="Z876" s="9"/>
    </row>
    <row r="877" ht="22.5" customHeight="1">
      <c r="A877" s="9"/>
      <c r="B877" s="9"/>
      <c r="C877" s="9"/>
      <c r="D877" s="196"/>
      <c r="E877" s="196"/>
      <c r="F877" s="196"/>
      <c r="G877" s="196"/>
      <c r="H877" s="196"/>
      <c r="I877" s="196"/>
      <c r="J877" s="196"/>
      <c r="K877" s="196"/>
      <c r="L877" s="196"/>
      <c r="M877" s="196"/>
      <c r="N877" s="196"/>
      <c r="O877" s="196"/>
      <c r="P877" s="196"/>
      <c r="Q877" s="196"/>
      <c r="R877" s="196"/>
      <c r="S877" s="9"/>
      <c r="T877" s="9"/>
      <c r="U877" s="9"/>
      <c r="V877" s="199"/>
      <c r="W877" s="9"/>
      <c r="X877" s="9"/>
      <c r="Y877" s="9"/>
      <c r="Z877" s="9"/>
    </row>
    <row r="878" ht="22.5" customHeight="1">
      <c r="A878" s="9"/>
      <c r="B878" s="9"/>
      <c r="C878" s="9"/>
      <c r="D878" s="196"/>
      <c r="E878" s="196"/>
      <c r="F878" s="196"/>
      <c r="G878" s="196"/>
      <c r="H878" s="196"/>
      <c r="I878" s="196"/>
      <c r="J878" s="196"/>
      <c r="K878" s="196"/>
      <c r="L878" s="196"/>
      <c r="M878" s="196"/>
      <c r="N878" s="196"/>
      <c r="O878" s="196"/>
      <c r="P878" s="196"/>
      <c r="Q878" s="196"/>
      <c r="R878" s="196"/>
      <c r="S878" s="9"/>
      <c r="T878" s="9"/>
      <c r="U878" s="9"/>
      <c r="V878" s="199"/>
      <c r="W878" s="9"/>
      <c r="X878" s="9"/>
      <c r="Y878" s="9"/>
      <c r="Z878" s="9"/>
    </row>
    <row r="879" ht="22.5" customHeight="1">
      <c r="A879" s="9"/>
      <c r="B879" s="9"/>
      <c r="C879" s="9"/>
      <c r="D879" s="196"/>
      <c r="E879" s="196"/>
      <c r="F879" s="196"/>
      <c r="G879" s="196"/>
      <c r="H879" s="196"/>
      <c r="I879" s="196"/>
      <c r="J879" s="196"/>
      <c r="K879" s="196"/>
      <c r="L879" s="196"/>
      <c r="M879" s="196"/>
      <c r="N879" s="196"/>
      <c r="O879" s="196"/>
      <c r="P879" s="196"/>
      <c r="Q879" s="196"/>
      <c r="R879" s="196"/>
      <c r="S879" s="9"/>
      <c r="T879" s="9"/>
      <c r="U879" s="9"/>
      <c r="V879" s="199"/>
      <c r="W879" s="9"/>
      <c r="X879" s="9"/>
      <c r="Y879" s="9"/>
      <c r="Z879" s="9"/>
    </row>
    <row r="880" ht="22.5" customHeight="1">
      <c r="A880" s="9"/>
      <c r="B880" s="9"/>
      <c r="C880" s="9"/>
      <c r="D880" s="196"/>
      <c r="E880" s="196"/>
      <c r="F880" s="196"/>
      <c r="G880" s="196"/>
      <c r="H880" s="196"/>
      <c r="I880" s="196"/>
      <c r="J880" s="196"/>
      <c r="K880" s="196"/>
      <c r="L880" s="196"/>
      <c r="M880" s="196"/>
      <c r="N880" s="196"/>
      <c r="O880" s="196"/>
      <c r="P880" s="196"/>
      <c r="Q880" s="196"/>
      <c r="R880" s="196"/>
      <c r="S880" s="9"/>
      <c r="T880" s="9"/>
      <c r="U880" s="9"/>
      <c r="V880" s="199"/>
      <c r="W880" s="9"/>
      <c r="X880" s="9"/>
      <c r="Y880" s="9"/>
      <c r="Z880" s="9"/>
    </row>
    <row r="881" ht="22.5" customHeight="1">
      <c r="A881" s="9"/>
      <c r="B881" s="9"/>
      <c r="C881" s="9"/>
      <c r="D881" s="196"/>
      <c r="E881" s="196"/>
      <c r="F881" s="196"/>
      <c r="G881" s="196"/>
      <c r="H881" s="196"/>
      <c r="I881" s="196"/>
      <c r="J881" s="196"/>
      <c r="K881" s="196"/>
      <c r="L881" s="196"/>
      <c r="M881" s="196"/>
      <c r="N881" s="196"/>
      <c r="O881" s="196"/>
      <c r="P881" s="196"/>
      <c r="Q881" s="196"/>
      <c r="R881" s="196"/>
      <c r="S881" s="9"/>
      <c r="T881" s="9"/>
      <c r="U881" s="9"/>
      <c r="V881" s="199"/>
      <c r="W881" s="9"/>
      <c r="X881" s="9"/>
      <c r="Y881" s="9"/>
      <c r="Z881" s="9"/>
    </row>
    <row r="882" ht="22.5" customHeight="1">
      <c r="A882" s="9"/>
      <c r="B882" s="9"/>
      <c r="C882" s="9"/>
      <c r="D882" s="196"/>
      <c r="E882" s="196"/>
      <c r="F882" s="196"/>
      <c r="G882" s="196"/>
      <c r="H882" s="196"/>
      <c r="I882" s="196"/>
      <c r="J882" s="196"/>
      <c r="K882" s="196"/>
      <c r="L882" s="196"/>
      <c r="M882" s="196"/>
      <c r="N882" s="196"/>
      <c r="O882" s="196"/>
      <c r="P882" s="196"/>
      <c r="Q882" s="196"/>
      <c r="R882" s="196"/>
      <c r="S882" s="9"/>
      <c r="T882" s="9"/>
      <c r="U882" s="9"/>
      <c r="V882" s="199"/>
      <c r="W882" s="9"/>
      <c r="X882" s="9"/>
      <c r="Y882" s="9"/>
      <c r="Z882" s="9"/>
    </row>
    <row r="883" ht="22.5" customHeight="1">
      <c r="A883" s="9"/>
      <c r="B883" s="9"/>
      <c r="C883" s="9"/>
      <c r="D883" s="196"/>
      <c r="E883" s="196"/>
      <c r="F883" s="196"/>
      <c r="G883" s="196"/>
      <c r="H883" s="196"/>
      <c r="I883" s="196"/>
      <c r="J883" s="196"/>
      <c r="K883" s="196"/>
      <c r="L883" s="196"/>
      <c r="M883" s="196"/>
      <c r="N883" s="196"/>
      <c r="O883" s="196"/>
      <c r="P883" s="196"/>
      <c r="Q883" s="196"/>
      <c r="R883" s="196"/>
      <c r="S883" s="9"/>
      <c r="T883" s="9"/>
      <c r="U883" s="9"/>
      <c r="V883" s="199"/>
      <c r="W883" s="9"/>
      <c r="X883" s="9"/>
      <c r="Y883" s="9"/>
      <c r="Z883" s="9"/>
    </row>
    <row r="884" ht="22.5" customHeight="1">
      <c r="A884" s="9"/>
      <c r="B884" s="9"/>
      <c r="C884" s="9"/>
      <c r="D884" s="196"/>
      <c r="E884" s="196"/>
      <c r="F884" s="196"/>
      <c r="G884" s="196"/>
      <c r="H884" s="196"/>
      <c r="I884" s="196"/>
      <c r="J884" s="196"/>
      <c r="K884" s="196"/>
      <c r="L884" s="196"/>
      <c r="M884" s="196"/>
      <c r="N884" s="196"/>
      <c r="O884" s="196"/>
      <c r="P884" s="196"/>
      <c r="Q884" s="196"/>
      <c r="R884" s="196"/>
      <c r="S884" s="9"/>
      <c r="T884" s="9"/>
      <c r="U884" s="9"/>
      <c r="V884" s="199"/>
      <c r="W884" s="9"/>
      <c r="X884" s="9"/>
      <c r="Y884" s="9"/>
      <c r="Z884" s="9"/>
    </row>
    <row r="885" ht="22.5" customHeight="1">
      <c r="A885" s="9"/>
      <c r="B885" s="9"/>
      <c r="C885" s="9"/>
      <c r="D885" s="196"/>
      <c r="E885" s="196"/>
      <c r="F885" s="196"/>
      <c r="G885" s="196"/>
      <c r="H885" s="196"/>
      <c r="I885" s="196"/>
      <c r="J885" s="196"/>
      <c r="K885" s="196"/>
      <c r="L885" s="196"/>
      <c r="M885" s="196"/>
      <c r="N885" s="196"/>
      <c r="O885" s="196"/>
      <c r="P885" s="196"/>
      <c r="Q885" s="196"/>
      <c r="R885" s="196"/>
      <c r="S885" s="9"/>
      <c r="T885" s="9"/>
      <c r="U885" s="9"/>
      <c r="V885" s="199"/>
      <c r="W885" s="9"/>
      <c r="X885" s="9"/>
      <c r="Y885" s="9"/>
      <c r="Z885" s="9"/>
    </row>
    <row r="886" ht="22.5" customHeight="1">
      <c r="A886" s="9"/>
      <c r="B886" s="9"/>
      <c r="C886" s="9"/>
      <c r="D886" s="196"/>
      <c r="E886" s="196"/>
      <c r="F886" s="196"/>
      <c r="G886" s="196"/>
      <c r="H886" s="196"/>
      <c r="I886" s="196"/>
      <c r="J886" s="196"/>
      <c r="K886" s="196"/>
      <c r="L886" s="196"/>
      <c r="M886" s="196"/>
      <c r="N886" s="196"/>
      <c r="O886" s="196"/>
      <c r="P886" s="196"/>
      <c r="Q886" s="196"/>
      <c r="R886" s="196"/>
      <c r="S886" s="9"/>
      <c r="T886" s="9"/>
      <c r="U886" s="9"/>
      <c r="V886" s="199"/>
      <c r="W886" s="9"/>
      <c r="X886" s="9"/>
      <c r="Y886" s="9"/>
      <c r="Z886" s="9"/>
    </row>
    <row r="887" ht="22.5" customHeight="1">
      <c r="A887" s="9"/>
      <c r="B887" s="9"/>
      <c r="C887" s="9"/>
      <c r="D887" s="196"/>
      <c r="E887" s="196"/>
      <c r="F887" s="196"/>
      <c r="G887" s="196"/>
      <c r="H887" s="196"/>
      <c r="I887" s="196"/>
      <c r="J887" s="196"/>
      <c r="K887" s="196"/>
      <c r="L887" s="196"/>
      <c r="M887" s="196"/>
      <c r="N887" s="196"/>
      <c r="O887" s="196"/>
      <c r="P887" s="196"/>
      <c r="Q887" s="196"/>
      <c r="R887" s="196"/>
      <c r="S887" s="9"/>
      <c r="T887" s="9"/>
      <c r="U887" s="9"/>
      <c r="V887" s="199"/>
      <c r="W887" s="9"/>
      <c r="X887" s="9"/>
      <c r="Y887" s="9"/>
      <c r="Z887" s="9"/>
    </row>
    <row r="888" ht="22.5" customHeight="1">
      <c r="A888" s="9"/>
      <c r="B888" s="9"/>
      <c r="C888" s="9"/>
      <c r="D888" s="19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  <c r="P888" s="196"/>
      <c r="Q888" s="196"/>
      <c r="R888" s="196"/>
      <c r="S888" s="9"/>
      <c r="T888" s="9"/>
      <c r="U888" s="9"/>
      <c r="V888" s="199"/>
      <c r="W888" s="9"/>
      <c r="X888" s="9"/>
      <c r="Y888" s="9"/>
      <c r="Z888" s="9"/>
    </row>
    <row r="889" ht="22.5" customHeight="1">
      <c r="A889" s="9"/>
      <c r="B889" s="9"/>
      <c r="C889" s="9"/>
      <c r="D889" s="19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  <c r="P889" s="196"/>
      <c r="Q889" s="196"/>
      <c r="R889" s="196"/>
      <c r="S889" s="9"/>
      <c r="T889" s="9"/>
      <c r="U889" s="9"/>
      <c r="V889" s="199"/>
      <c r="W889" s="9"/>
      <c r="X889" s="9"/>
      <c r="Y889" s="9"/>
      <c r="Z889" s="9"/>
    </row>
    <row r="890" ht="22.5" customHeight="1">
      <c r="A890" s="9"/>
      <c r="B890" s="9"/>
      <c r="C890" s="9"/>
      <c r="D890" s="196"/>
      <c r="E890" s="196"/>
      <c r="F890" s="196"/>
      <c r="G890" s="196"/>
      <c r="H890" s="196"/>
      <c r="I890" s="196"/>
      <c r="J890" s="196"/>
      <c r="K890" s="196"/>
      <c r="L890" s="196"/>
      <c r="M890" s="196"/>
      <c r="N890" s="196"/>
      <c r="O890" s="196"/>
      <c r="P890" s="196"/>
      <c r="Q890" s="196"/>
      <c r="R890" s="196"/>
      <c r="S890" s="9"/>
      <c r="T890" s="9"/>
      <c r="U890" s="9"/>
      <c r="V890" s="199"/>
      <c r="W890" s="9"/>
      <c r="X890" s="9"/>
      <c r="Y890" s="9"/>
      <c r="Z890" s="9"/>
    </row>
    <row r="891" ht="22.5" customHeight="1">
      <c r="A891" s="9"/>
      <c r="B891" s="9"/>
      <c r="C891" s="9"/>
      <c r="D891" s="196"/>
      <c r="E891" s="196"/>
      <c r="F891" s="196"/>
      <c r="G891" s="196"/>
      <c r="H891" s="196"/>
      <c r="I891" s="196"/>
      <c r="J891" s="196"/>
      <c r="K891" s="196"/>
      <c r="L891" s="196"/>
      <c r="M891" s="196"/>
      <c r="N891" s="196"/>
      <c r="O891" s="196"/>
      <c r="P891" s="196"/>
      <c r="Q891" s="196"/>
      <c r="R891" s="196"/>
      <c r="S891" s="9"/>
      <c r="T891" s="9"/>
      <c r="U891" s="9"/>
      <c r="V891" s="199"/>
      <c r="W891" s="9"/>
      <c r="X891" s="9"/>
      <c r="Y891" s="9"/>
      <c r="Z891" s="9"/>
    </row>
    <row r="892" ht="22.5" customHeight="1">
      <c r="A892" s="9"/>
      <c r="B892" s="9"/>
      <c r="C892" s="9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  <c r="P892" s="196"/>
      <c r="Q892" s="196"/>
      <c r="R892" s="196"/>
      <c r="S892" s="9"/>
      <c r="T892" s="9"/>
      <c r="U892" s="9"/>
      <c r="V892" s="199"/>
      <c r="W892" s="9"/>
      <c r="X892" s="9"/>
      <c r="Y892" s="9"/>
      <c r="Z892" s="9"/>
    </row>
    <row r="893" ht="22.5" customHeight="1">
      <c r="A893" s="9"/>
      <c r="B893" s="9"/>
      <c r="C893" s="9"/>
      <c r="D893" s="19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  <c r="P893" s="196"/>
      <c r="Q893" s="196"/>
      <c r="R893" s="196"/>
      <c r="S893" s="9"/>
      <c r="T893" s="9"/>
      <c r="U893" s="9"/>
      <c r="V893" s="199"/>
      <c r="W893" s="9"/>
      <c r="X893" s="9"/>
      <c r="Y893" s="9"/>
      <c r="Z893" s="9"/>
    </row>
    <row r="894" ht="22.5" customHeight="1">
      <c r="A894" s="9"/>
      <c r="B894" s="9"/>
      <c r="C894" s="9"/>
      <c r="D894" s="196"/>
      <c r="E894" s="196"/>
      <c r="F894" s="196"/>
      <c r="G894" s="196"/>
      <c r="H894" s="196"/>
      <c r="I894" s="196"/>
      <c r="J894" s="196"/>
      <c r="K894" s="196"/>
      <c r="L894" s="196"/>
      <c r="M894" s="196"/>
      <c r="N894" s="196"/>
      <c r="O894" s="196"/>
      <c r="P894" s="196"/>
      <c r="Q894" s="196"/>
      <c r="R894" s="196"/>
      <c r="S894" s="9"/>
      <c r="T894" s="9"/>
      <c r="U894" s="9"/>
      <c r="V894" s="199"/>
      <c r="W894" s="9"/>
      <c r="X894" s="9"/>
      <c r="Y894" s="9"/>
      <c r="Z894" s="9"/>
    </row>
    <row r="895" ht="22.5" customHeight="1">
      <c r="A895" s="9"/>
      <c r="B895" s="9"/>
      <c r="C895" s="9"/>
      <c r="D895" s="196"/>
      <c r="E895" s="196"/>
      <c r="F895" s="196"/>
      <c r="G895" s="196"/>
      <c r="H895" s="196"/>
      <c r="I895" s="196"/>
      <c r="J895" s="196"/>
      <c r="K895" s="196"/>
      <c r="L895" s="196"/>
      <c r="M895" s="196"/>
      <c r="N895" s="196"/>
      <c r="O895" s="196"/>
      <c r="P895" s="196"/>
      <c r="Q895" s="196"/>
      <c r="R895" s="196"/>
      <c r="S895" s="9"/>
      <c r="T895" s="9"/>
      <c r="U895" s="9"/>
      <c r="V895" s="199"/>
      <c r="W895" s="9"/>
      <c r="X895" s="9"/>
      <c r="Y895" s="9"/>
      <c r="Z895" s="9"/>
    </row>
    <row r="896" ht="22.5" customHeight="1">
      <c r="A896" s="9"/>
      <c r="B896" s="9"/>
      <c r="C896" s="9"/>
      <c r="D896" s="196"/>
      <c r="E896" s="196"/>
      <c r="F896" s="196"/>
      <c r="G896" s="196"/>
      <c r="H896" s="196"/>
      <c r="I896" s="196"/>
      <c r="J896" s="196"/>
      <c r="K896" s="196"/>
      <c r="L896" s="196"/>
      <c r="M896" s="196"/>
      <c r="N896" s="196"/>
      <c r="O896" s="196"/>
      <c r="P896" s="196"/>
      <c r="Q896" s="196"/>
      <c r="R896" s="196"/>
      <c r="S896" s="9"/>
      <c r="T896" s="9"/>
      <c r="U896" s="9"/>
      <c r="V896" s="199"/>
      <c r="W896" s="9"/>
      <c r="X896" s="9"/>
      <c r="Y896" s="9"/>
      <c r="Z896" s="9"/>
    </row>
    <row r="897" ht="22.5" customHeight="1">
      <c r="A897" s="9"/>
      <c r="B897" s="9"/>
      <c r="C897" s="9"/>
      <c r="D897" s="196"/>
      <c r="E897" s="196"/>
      <c r="F897" s="196"/>
      <c r="G897" s="196"/>
      <c r="H897" s="196"/>
      <c r="I897" s="196"/>
      <c r="J897" s="196"/>
      <c r="K897" s="196"/>
      <c r="L897" s="196"/>
      <c r="M897" s="196"/>
      <c r="N897" s="196"/>
      <c r="O897" s="196"/>
      <c r="P897" s="196"/>
      <c r="Q897" s="196"/>
      <c r="R897" s="196"/>
      <c r="S897" s="9"/>
      <c r="T897" s="9"/>
      <c r="U897" s="9"/>
      <c r="V897" s="199"/>
      <c r="W897" s="9"/>
      <c r="X897" s="9"/>
      <c r="Y897" s="9"/>
      <c r="Z897" s="9"/>
    </row>
    <row r="898" ht="22.5" customHeight="1">
      <c r="A898" s="9"/>
      <c r="B898" s="9"/>
      <c r="C898" s="9"/>
      <c r="D898" s="19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  <c r="P898" s="196"/>
      <c r="Q898" s="196"/>
      <c r="R898" s="196"/>
      <c r="S898" s="9"/>
      <c r="T898" s="9"/>
      <c r="U898" s="9"/>
      <c r="V898" s="199"/>
      <c r="W898" s="9"/>
      <c r="X898" s="9"/>
      <c r="Y898" s="9"/>
      <c r="Z898" s="9"/>
    </row>
    <row r="899" ht="22.5" customHeight="1">
      <c r="A899" s="9"/>
      <c r="B899" s="9"/>
      <c r="C899" s="9"/>
      <c r="D899" s="196"/>
      <c r="E899" s="196"/>
      <c r="F899" s="196"/>
      <c r="G899" s="196"/>
      <c r="H899" s="196"/>
      <c r="I899" s="196"/>
      <c r="J899" s="196"/>
      <c r="K899" s="196"/>
      <c r="L899" s="196"/>
      <c r="M899" s="196"/>
      <c r="N899" s="196"/>
      <c r="O899" s="196"/>
      <c r="P899" s="196"/>
      <c r="Q899" s="196"/>
      <c r="R899" s="196"/>
      <c r="S899" s="9"/>
      <c r="T899" s="9"/>
      <c r="U899" s="9"/>
      <c r="V899" s="199"/>
      <c r="W899" s="9"/>
      <c r="X899" s="9"/>
      <c r="Y899" s="9"/>
      <c r="Z899" s="9"/>
    </row>
    <row r="900" ht="22.5" customHeight="1">
      <c r="A900" s="9"/>
      <c r="B900" s="9"/>
      <c r="C900" s="9"/>
      <c r="D900" s="19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  <c r="P900" s="196"/>
      <c r="Q900" s="196"/>
      <c r="R900" s="196"/>
      <c r="S900" s="9"/>
      <c r="T900" s="9"/>
      <c r="U900" s="9"/>
      <c r="V900" s="199"/>
      <c r="W900" s="9"/>
      <c r="X900" s="9"/>
      <c r="Y900" s="9"/>
      <c r="Z900" s="9"/>
    </row>
    <row r="901" ht="22.5" customHeight="1">
      <c r="A901" s="9"/>
      <c r="B901" s="9"/>
      <c r="C901" s="9"/>
      <c r="D901" s="19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  <c r="P901" s="196"/>
      <c r="Q901" s="196"/>
      <c r="R901" s="196"/>
      <c r="S901" s="9"/>
      <c r="T901" s="9"/>
      <c r="U901" s="9"/>
      <c r="V901" s="199"/>
      <c r="W901" s="9"/>
      <c r="X901" s="9"/>
      <c r="Y901" s="9"/>
      <c r="Z901" s="9"/>
    </row>
    <row r="902" ht="22.5" customHeight="1">
      <c r="A902" s="9"/>
      <c r="B902" s="9"/>
      <c r="C902" s="9"/>
      <c r="D902" s="196"/>
      <c r="E902" s="196"/>
      <c r="F902" s="196"/>
      <c r="G902" s="196"/>
      <c r="H902" s="196"/>
      <c r="I902" s="196"/>
      <c r="J902" s="196"/>
      <c r="K902" s="196"/>
      <c r="L902" s="196"/>
      <c r="M902" s="196"/>
      <c r="N902" s="196"/>
      <c r="O902" s="196"/>
      <c r="P902" s="196"/>
      <c r="Q902" s="196"/>
      <c r="R902" s="196"/>
      <c r="S902" s="9"/>
      <c r="T902" s="9"/>
      <c r="U902" s="9"/>
      <c r="V902" s="199"/>
      <c r="W902" s="9"/>
      <c r="X902" s="9"/>
      <c r="Y902" s="9"/>
      <c r="Z902" s="9"/>
    </row>
    <row r="903" ht="22.5" customHeight="1">
      <c r="A903" s="9"/>
      <c r="B903" s="9"/>
      <c r="C903" s="9"/>
      <c r="D903" s="19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  <c r="P903" s="196"/>
      <c r="Q903" s="196"/>
      <c r="R903" s="196"/>
      <c r="S903" s="9"/>
      <c r="T903" s="9"/>
      <c r="U903" s="9"/>
      <c r="V903" s="199"/>
      <c r="W903" s="9"/>
      <c r="X903" s="9"/>
      <c r="Y903" s="9"/>
      <c r="Z903" s="9"/>
    </row>
    <row r="904" ht="22.5" customHeight="1">
      <c r="A904" s="9"/>
      <c r="B904" s="9"/>
      <c r="C904" s="9"/>
      <c r="D904" s="196"/>
      <c r="E904" s="196"/>
      <c r="F904" s="196"/>
      <c r="G904" s="196"/>
      <c r="H904" s="196"/>
      <c r="I904" s="196"/>
      <c r="J904" s="196"/>
      <c r="K904" s="196"/>
      <c r="L904" s="196"/>
      <c r="M904" s="196"/>
      <c r="N904" s="196"/>
      <c r="O904" s="196"/>
      <c r="P904" s="196"/>
      <c r="Q904" s="196"/>
      <c r="R904" s="196"/>
      <c r="S904" s="9"/>
      <c r="T904" s="9"/>
      <c r="U904" s="9"/>
      <c r="V904" s="199"/>
      <c r="W904" s="9"/>
      <c r="X904" s="9"/>
      <c r="Y904" s="9"/>
      <c r="Z904" s="9"/>
    </row>
    <row r="905" ht="22.5" customHeight="1">
      <c r="A905" s="9"/>
      <c r="B905" s="9"/>
      <c r="C905" s="9"/>
      <c r="D905" s="196"/>
      <c r="E905" s="196"/>
      <c r="F905" s="196"/>
      <c r="G905" s="196"/>
      <c r="H905" s="196"/>
      <c r="I905" s="196"/>
      <c r="J905" s="196"/>
      <c r="K905" s="196"/>
      <c r="L905" s="196"/>
      <c r="M905" s="196"/>
      <c r="N905" s="196"/>
      <c r="O905" s="196"/>
      <c r="P905" s="196"/>
      <c r="Q905" s="196"/>
      <c r="R905" s="196"/>
      <c r="S905" s="9"/>
      <c r="T905" s="9"/>
      <c r="U905" s="9"/>
      <c r="V905" s="199"/>
      <c r="W905" s="9"/>
      <c r="X905" s="9"/>
      <c r="Y905" s="9"/>
      <c r="Z905" s="9"/>
    </row>
    <row r="906" ht="22.5" customHeight="1">
      <c r="A906" s="9"/>
      <c r="B906" s="9"/>
      <c r="C906" s="9"/>
      <c r="D906" s="196"/>
      <c r="E906" s="196"/>
      <c r="F906" s="196"/>
      <c r="G906" s="196"/>
      <c r="H906" s="196"/>
      <c r="I906" s="196"/>
      <c r="J906" s="196"/>
      <c r="K906" s="196"/>
      <c r="L906" s="196"/>
      <c r="M906" s="196"/>
      <c r="N906" s="196"/>
      <c r="O906" s="196"/>
      <c r="P906" s="196"/>
      <c r="Q906" s="196"/>
      <c r="R906" s="196"/>
      <c r="S906" s="9"/>
      <c r="T906" s="9"/>
      <c r="U906" s="9"/>
      <c r="V906" s="199"/>
      <c r="W906" s="9"/>
      <c r="X906" s="9"/>
      <c r="Y906" s="9"/>
      <c r="Z906" s="9"/>
    </row>
    <row r="907" ht="22.5" customHeight="1">
      <c r="A907" s="9"/>
      <c r="B907" s="9"/>
      <c r="C907" s="9"/>
      <c r="D907" s="196"/>
      <c r="E907" s="196"/>
      <c r="F907" s="196"/>
      <c r="G907" s="196"/>
      <c r="H907" s="196"/>
      <c r="I907" s="196"/>
      <c r="J907" s="196"/>
      <c r="K907" s="196"/>
      <c r="L907" s="196"/>
      <c r="M907" s="196"/>
      <c r="N907" s="196"/>
      <c r="O907" s="196"/>
      <c r="P907" s="196"/>
      <c r="Q907" s="196"/>
      <c r="R907" s="196"/>
      <c r="S907" s="9"/>
      <c r="T907" s="9"/>
      <c r="U907" s="9"/>
      <c r="V907" s="199"/>
      <c r="W907" s="9"/>
      <c r="X907" s="9"/>
      <c r="Y907" s="9"/>
      <c r="Z907" s="9"/>
    </row>
    <row r="908" ht="22.5" customHeight="1">
      <c r="A908" s="9"/>
      <c r="B908" s="9"/>
      <c r="C908" s="9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6"/>
      <c r="O908" s="196"/>
      <c r="P908" s="196"/>
      <c r="Q908" s="196"/>
      <c r="R908" s="196"/>
      <c r="S908" s="9"/>
      <c r="T908" s="9"/>
      <c r="U908" s="9"/>
      <c r="V908" s="199"/>
      <c r="W908" s="9"/>
      <c r="X908" s="9"/>
      <c r="Y908" s="9"/>
      <c r="Z908" s="9"/>
    </row>
    <row r="909" ht="22.5" customHeight="1">
      <c r="A909" s="9"/>
      <c r="B909" s="9"/>
      <c r="C909" s="9"/>
      <c r="D909" s="196"/>
      <c r="E909" s="196"/>
      <c r="F909" s="196"/>
      <c r="G909" s="196"/>
      <c r="H909" s="196"/>
      <c r="I909" s="196"/>
      <c r="J909" s="196"/>
      <c r="K909" s="196"/>
      <c r="L909" s="196"/>
      <c r="M909" s="196"/>
      <c r="N909" s="196"/>
      <c r="O909" s="196"/>
      <c r="P909" s="196"/>
      <c r="Q909" s="196"/>
      <c r="R909" s="196"/>
      <c r="S909" s="9"/>
      <c r="T909" s="9"/>
      <c r="U909" s="9"/>
      <c r="V909" s="199"/>
      <c r="W909" s="9"/>
      <c r="X909" s="9"/>
      <c r="Y909" s="9"/>
      <c r="Z909" s="9"/>
    </row>
    <row r="910" ht="22.5" customHeight="1">
      <c r="A910" s="9"/>
      <c r="B910" s="9"/>
      <c r="C910" s="9"/>
      <c r="D910" s="196"/>
      <c r="E910" s="196"/>
      <c r="F910" s="196"/>
      <c r="G910" s="196"/>
      <c r="H910" s="196"/>
      <c r="I910" s="196"/>
      <c r="J910" s="196"/>
      <c r="K910" s="196"/>
      <c r="L910" s="196"/>
      <c r="M910" s="196"/>
      <c r="N910" s="196"/>
      <c r="O910" s="196"/>
      <c r="P910" s="196"/>
      <c r="Q910" s="196"/>
      <c r="R910" s="196"/>
      <c r="S910" s="9"/>
      <c r="T910" s="9"/>
      <c r="U910" s="9"/>
      <c r="V910" s="199"/>
      <c r="W910" s="9"/>
      <c r="X910" s="9"/>
      <c r="Y910" s="9"/>
      <c r="Z910" s="9"/>
    </row>
    <row r="911" ht="22.5" customHeight="1">
      <c r="A911" s="9"/>
      <c r="B911" s="9"/>
      <c r="C911" s="9"/>
      <c r="D911" s="196"/>
      <c r="E911" s="196"/>
      <c r="F911" s="196"/>
      <c r="G911" s="196"/>
      <c r="H911" s="196"/>
      <c r="I911" s="196"/>
      <c r="J911" s="196"/>
      <c r="K911" s="196"/>
      <c r="L911" s="196"/>
      <c r="M911" s="196"/>
      <c r="N911" s="196"/>
      <c r="O911" s="196"/>
      <c r="P911" s="196"/>
      <c r="Q911" s="196"/>
      <c r="R911" s="196"/>
      <c r="S911" s="9"/>
      <c r="T911" s="9"/>
      <c r="U911" s="9"/>
      <c r="V911" s="199"/>
      <c r="W911" s="9"/>
      <c r="X911" s="9"/>
      <c r="Y911" s="9"/>
      <c r="Z911" s="9"/>
    </row>
    <row r="912" ht="22.5" customHeight="1">
      <c r="A912" s="9"/>
      <c r="B912" s="9"/>
      <c r="C912" s="9"/>
      <c r="D912" s="19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  <c r="P912" s="196"/>
      <c r="Q912" s="196"/>
      <c r="R912" s="196"/>
      <c r="S912" s="9"/>
      <c r="T912" s="9"/>
      <c r="U912" s="9"/>
      <c r="V912" s="199"/>
      <c r="W912" s="9"/>
      <c r="X912" s="9"/>
      <c r="Y912" s="9"/>
      <c r="Z912" s="9"/>
    </row>
    <row r="913" ht="22.5" customHeight="1">
      <c r="A913" s="9"/>
      <c r="B913" s="9"/>
      <c r="C913" s="9"/>
      <c r="D913" s="196"/>
      <c r="E913" s="196"/>
      <c r="F913" s="196"/>
      <c r="G913" s="196"/>
      <c r="H913" s="196"/>
      <c r="I913" s="196"/>
      <c r="J913" s="196"/>
      <c r="K913" s="196"/>
      <c r="L913" s="196"/>
      <c r="M913" s="196"/>
      <c r="N913" s="196"/>
      <c r="O913" s="196"/>
      <c r="P913" s="196"/>
      <c r="Q913" s="196"/>
      <c r="R913" s="196"/>
      <c r="S913" s="9"/>
      <c r="T913" s="9"/>
      <c r="U913" s="9"/>
      <c r="V913" s="199"/>
      <c r="W913" s="9"/>
      <c r="X913" s="9"/>
      <c r="Y913" s="9"/>
      <c r="Z913" s="9"/>
    </row>
    <row r="914" ht="22.5" customHeight="1">
      <c r="A914" s="9"/>
      <c r="B914" s="9"/>
      <c r="C914" s="9"/>
      <c r="D914" s="196"/>
      <c r="E914" s="196"/>
      <c r="F914" s="196"/>
      <c r="G914" s="196"/>
      <c r="H914" s="196"/>
      <c r="I914" s="196"/>
      <c r="J914" s="196"/>
      <c r="K914" s="196"/>
      <c r="L914" s="196"/>
      <c r="M914" s="196"/>
      <c r="N914" s="196"/>
      <c r="O914" s="196"/>
      <c r="P914" s="196"/>
      <c r="Q914" s="196"/>
      <c r="R914" s="196"/>
      <c r="S914" s="9"/>
      <c r="T914" s="9"/>
      <c r="U914" s="9"/>
      <c r="V914" s="199"/>
      <c r="W914" s="9"/>
      <c r="X914" s="9"/>
      <c r="Y914" s="9"/>
      <c r="Z914" s="9"/>
    </row>
    <row r="915" ht="22.5" customHeight="1">
      <c r="A915" s="9"/>
      <c r="B915" s="9"/>
      <c r="C915" s="9"/>
      <c r="D915" s="196"/>
      <c r="E915" s="196"/>
      <c r="F915" s="196"/>
      <c r="G915" s="196"/>
      <c r="H915" s="196"/>
      <c r="I915" s="196"/>
      <c r="J915" s="196"/>
      <c r="K915" s="196"/>
      <c r="L915" s="196"/>
      <c r="M915" s="196"/>
      <c r="N915" s="196"/>
      <c r="O915" s="196"/>
      <c r="P915" s="196"/>
      <c r="Q915" s="196"/>
      <c r="R915" s="196"/>
      <c r="S915" s="9"/>
      <c r="T915" s="9"/>
      <c r="U915" s="9"/>
      <c r="V915" s="199"/>
      <c r="W915" s="9"/>
      <c r="X915" s="9"/>
      <c r="Y915" s="9"/>
      <c r="Z915" s="9"/>
    </row>
    <row r="916" ht="22.5" customHeight="1">
      <c r="A916" s="9"/>
      <c r="B916" s="9"/>
      <c r="C916" s="9"/>
      <c r="D916" s="19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  <c r="P916" s="196"/>
      <c r="Q916" s="196"/>
      <c r="R916" s="196"/>
      <c r="S916" s="9"/>
      <c r="T916" s="9"/>
      <c r="U916" s="9"/>
      <c r="V916" s="199"/>
      <c r="W916" s="9"/>
      <c r="X916" s="9"/>
      <c r="Y916" s="9"/>
      <c r="Z916" s="9"/>
    </row>
    <row r="917" ht="22.5" customHeight="1">
      <c r="A917" s="9"/>
      <c r="B917" s="9"/>
      <c r="C917" s="9"/>
      <c r="D917" s="196"/>
      <c r="E917" s="196"/>
      <c r="F917" s="196"/>
      <c r="G917" s="196"/>
      <c r="H917" s="196"/>
      <c r="I917" s="196"/>
      <c r="J917" s="196"/>
      <c r="K917" s="196"/>
      <c r="L917" s="196"/>
      <c r="M917" s="196"/>
      <c r="N917" s="196"/>
      <c r="O917" s="196"/>
      <c r="P917" s="196"/>
      <c r="Q917" s="196"/>
      <c r="R917" s="196"/>
      <c r="S917" s="9"/>
      <c r="T917" s="9"/>
      <c r="U917" s="9"/>
      <c r="V917" s="199"/>
      <c r="W917" s="9"/>
      <c r="X917" s="9"/>
      <c r="Y917" s="9"/>
      <c r="Z917" s="9"/>
    </row>
    <row r="918" ht="22.5" customHeight="1">
      <c r="A918" s="9"/>
      <c r="B918" s="9"/>
      <c r="C918" s="9"/>
      <c r="D918" s="196"/>
      <c r="E918" s="196"/>
      <c r="F918" s="196"/>
      <c r="G918" s="196"/>
      <c r="H918" s="196"/>
      <c r="I918" s="196"/>
      <c r="J918" s="196"/>
      <c r="K918" s="196"/>
      <c r="L918" s="196"/>
      <c r="M918" s="196"/>
      <c r="N918" s="196"/>
      <c r="O918" s="196"/>
      <c r="P918" s="196"/>
      <c r="Q918" s="196"/>
      <c r="R918" s="196"/>
      <c r="S918" s="9"/>
      <c r="T918" s="9"/>
      <c r="U918" s="9"/>
      <c r="V918" s="199"/>
      <c r="W918" s="9"/>
      <c r="X918" s="9"/>
      <c r="Y918" s="9"/>
      <c r="Z918" s="9"/>
    </row>
    <row r="919" ht="22.5" customHeight="1">
      <c r="A919" s="9"/>
      <c r="B919" s="9"/>
      <c r="C919" s="9"/>
      <c r="D919" s="196"/>
      <c r="E919" s="196"/>
      <c r="F919" s="196"/>
      <c r="G919" s="196"/>
      <c r="H919" s="196"/>
      <c r="I919" s="196"/>
      <c r="J919" s="196"/>
      <c r="K919" s="196"/>
      <c r="L919" s="196"/>
      <c r="M919" s="196"/>
      <c r="N919" s="196"/>
      <c r="O919" s="196"/>
      <c r="P919" s="196"/>
      <c r="Q919" s="196"/>
      <c r="R919" s="196"/>
      <c r="S919" s="9"/>
      <c r="T919" s="9"/>
      <c r="U919" s="9"/>
      <c r="V919" s="199"/>
      <c r="W919" s="9"/>
      <c r="X919" s="9"/>
      <c r="Y919" s="9"/>
      <c r="Z919" s="9"/>
    </row>
    <row r="920" ht="22.5" customHeight="1">
      <c r="A920" s="9"/>
      <c r="B920" s="9"/>
      <c r="C920" s="9"/>
      <c r="D920" s="196"/>
      <c r="E920" s="196"/>
      <c r="F920" s="196"/>
      <c r="G920" s="196"/>
      <c r="H920" s="196"/>
      <c r="I920" s="196"/>
      <c r="J920" s="196"/>
      <c r="K920" s="196"/>
      <c r="L920" s="196"/>
      <c r="M920" s="196"/>
      <c r="N920" s="196"/>
      <c r="O920" s="196"/>
      <c r="P920" s="196"/>
      <c r="Q920" s="196"/>
      <c r="R920" s="196"/>
      <c r="S920" s="9"/>
      <c r="T920" s="9"/>
      <c r="U920" s="9"/>
      <c r="V920" s="199"/>
      <c r="W920" s="9"/>
      <c r="X920" s="9"/>
      <c r="Y920" s="9"/>
      <c r="Z920" s="9"/>
    </row>
    <row r="921" ht="22.5" customHeight="1">
      <c r="A921" s="9"/>
      <c r="B921" s="9"/>
      <c r="C921" s="9"/>
      <c r="D921" s="196"/>
      <c r="E921" s="196"/>
      <c r="F921" s="196"/>
      <c r="G921" s="196"/>
      <c r="H921" s="196"/>
      <c r="I921" s="196"/>
      <c r="J921" s="196"/>
      <c r="K921" s="196"/>
      <c r="L921" s="196"/>
      <c r="M921" s="196"/>
      <c r="N921" s="196"/>
      <c r="O921" s="196"/>
      <c r="P921" s="196"/>
      <c r="Q921" s="196"/>
      <c r="R921" s="196"/>
      <c r="S921" s="9"/>
      <c r="T921" s="9"/>
      <c r="U921" s="9"/>
      <c r="V921" s="199"/>
      <c r="W921" s="9"/>
      <c r="X921" s="9"/>
      <c r="Y921" s="9"/>
      <c r="Z921" s="9"/>
    </row>
    <row r="922" ht="22.5" customHeight="1">
      <c r="A922" s="9"/>
      <c r="B922" s="9"/>
      <c r="C922" s="9"/>
      <c r="D922" s="19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  <c r="P922" s="196"/>
      <c r="Q922" s="196"/>
      <c r="R922" s="196"/>
      <c r="S922" s="9"/>
      <c r="T922" s="9"/>
      <c r="U922" s="9"/>
      <c r="V922" s="199"/>
      <c r="W922" s="9"/>
      <c r="X922" s="9"/>
      <c r="Y922" s="9"/>
      <c r="Z922" s="9"/>
    </row>
    <row r="923" ht="22.5" customHeight="1">
      <c r="A923" s="9"/>
      <c r="B923" s="9"/>
      <c r="C923" s="9"/>
      <c r="D923" s="196"/>
      <c r="E923" s="196"/>
      <c r="F923" s="196"/>
      <c r="G923" s="196"/>
      <c r="H923" s="196"/>
      <c r="I923" s="196"/>
      <c r="J923" s="196"/>
      <c r="K923" s="196"/>
      <c r="L923" s="196"/>
      <c r="M923" s="196"/>
      <c r="N923" s="196"/>
      <c r="O923" s="196"/>
      <c r="P923" s="196"/>
      <c r="Q923" s="196"/>
      <c r="R923" s="196"/>
      <c r="S923" s="9"/>
      <c r="T923" s="9"/>
      <c r="U923" s="9"/>
      <c r="V923" s="199"/>
      <c r="W923" s="9"/>
      <c r="X923" s="9"/>
      <c r="Y923" s="9"/>
      <c r="Z923" s="9"/>
    </row>
    <row r="924" ht="22.5" customHeight="1">
      <c r="A924" s="9"/>
      <c r="B924" s="9"/>
      <c r="C924" s="9"/>
      <c r="D924" s="19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  <c r="P924" s="196"/>
      <c r="Q924" s="196"/>
      <c r="R924" s="196"/>
      <c r="S924" s="9"/>
      <c r="T924" s="9"/>
      <c r="U924" s="9"/>
      <c r="V924" s="199"/>
      <c r="W924" s="9"/>
      <c r="X924" s="9"/>
      <c r="Y924" s="9"/>
      <c r="Z924" s="9"/>
    </row>
    <row r="925" ht="22.5" customHeight="1">
      <c r="A925" s="9"/>
      <c r="B925" s="9"/>
      <c r="C925" s="9"/>
      <c r="D925" s="196"/>
      <c r="E925" s="196"/>
      <c r="F925" s="196"/>
      <c r="G925" s="196"/>
      <c r="H925" s="196"/>
      <c r="I925" s="196"/>
      <c r="J925" s="196"/>
      <c r="K925" s="196"/>
      <c r="L925" s="196"/>
      <c r="M925" s="196"/>
      <c r="N925" s="196"/>
      <c r="O925" s="196"/>
      <c r="P925" s="196"/>
      <c r="Q925" s="196"/>
      <c r="R925" s="196"/>
      <c r="S925" s="9"/>
      <c r="T925" s="9"/>
      <c r="U925" s="9"/>
      <c r="V925" s="199"/>
      <c r="W925" s="9"/>
      <c r="X925" s="9"/>
      <c r="Y925" s="9"/>
      <c r="Z925" s="9"/>
    </row>
    <row r="926" ht="22.5" customHeight="1">
      <c r="A926" s="9"/>
      <c r="B926" s="9"/>
      <c r="C926" s="9"/>
      <c r="D926" s="19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  <c r="P926" s="196"/>
      <c r="Q926" s="196"/>
      <c r="R926" s="196"/>
      <c r="S926" s="9"/>
      <c r="T926" s="9"/>
      <c r="U926" s="9"/>
      <c r="V926" s="199"/>
      <c r="W926" s="9"/>
      <c r="X926" s="9"/>
      <c r="Y926" s="9"/>
      <c r="Z926" s="9"/>
    </row>
    <row r="927" ht="22.5" customHeight="1">
      <c r="A927" s="9"/>
      <c r="B927" s="9"/>
      <c r="C927" s="9"/>
      <c r="D927" s="196"/>
      <c r="E927" s="196"/>
      <c r="F927" s="196"/>
      <c r="G927" s="196"/>
      <c r="H927" s="196"/>
      <c r="I927" s="196"/>
      <c r="J927" s="196"/>
      <c r="K927" s="196"/>
      <c r="L927" s="196"/>
      <c r="M927" s="196"/>
      <c r="N927" s="196"/>
      <c r="O927" s="196"/>
      <c r="P927" s="196"/>
      <c r="Q927" s="196"/>
      <c r="R927" s="196"/>
      <c r="S927" s="9"/>
      <c r="T927" s="9"/>
      <c r="U927" s="9"/>
      <c r="V927" s="199"/>
      <c r="W927" s="9"/>
      <c r="X927" s="9"/>
      <c r="Y927" s="9"/>
      <c r="Z927" s="9"/>
    </row>
    <row r="928" ht="22.5" customHeight="1">
      <c r="A928" s="9"/>
      <c r="B928" s="9"/>
      <c r="C928" s="9"/>
      <c r="D928" s="196"/>
      <c r="E928" s="196"/>
      <c r="F928" s="196"/>
      <c r="G928" s="196"/>
      <c r="H928" s="196"/>
      <c r="I928" s="196"/>
      <c r="J928" s="196"/>
      <c r="K928" s="196"/>
      <c r="L928" s="196"/>
      <c r="M928" s="196"/>
      <c r="N928" s="196"/>
      <c r="O928" s="196"/>
      <c r="P928" s="196"/>
      <c r="Q928" s="196"/>
      <c r="R928" s="196"/>
      <c r="S928" s="9"/>
      <c r="T928" s="9"/>
      <c r="U928" s="9"/>
      <c r="V928" s="199"/>
      <c r="W928" s="9"/>
      <c r="X928" s="9"/>
      <c r="Y928" s="9"/>
      <c r="Z928" s="9"/>
    </row>
    <row r="929" ht="22.5" customHeight="1">
      <c r="A929" s="9"/>
      <c r="B929" s="9"/>
      <c r="C929" s="9"/>
      <c r="D929" s="196"/>
      <c r="E929" s="196"/>
      <c r="F929" s="196"/>
      <c r="G929" s="196"/>
      <c r="H929" s="196"/>
      <c r="I929" s="196"/>
      <c r="J929" s="196"/>
      <c r="K929" s="196"/>
      <c r="L929" s="196"/>
      <c r="M929" s="196"/>
      <c r="N929" s="196"/>
      <c r="O929" s="196"/>
      <c r="P929" s="196"/>
      <c r="Q929" s="196"/>
      <c r="R929" s="196"/>
      <c r="S929" s="9"/>
      <c r="T929" s="9"/>
      <c r="U929" s="9"/>
      <c r="V929" s="199"/>
      <c r="W929" s="9"/>
      <c r="X929" s="9"/>
      <c r="Y929" s="9"/>
      <c r="Z929" s="9"/>
    </row>
    <row r="930" ht="22.5" customHeight="1">
      <c r="A930" s="9"/>
      <c r="B930" s="9"/>
      <c r="C930" s="9"/>
      <c r="D930" s="19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  <c r="P930" s="196"/>
      <c r="Q930" s="196"/>
      <c r="R930" s="196"/>
      <c r="S930" s="9"/>
      <c r="T930" s="9"/>
      <c r="U930" s="9"/>
      <c r="V930" s="199"/>
      <c r="W930" s="9"/>
      <c r="X930" s="9"/>
      <c r="Y930" s="9"/>
      <c r="Z930" s="9"/>
    </row>
    <row r="931" ht="22.5" customHeight="1">
      <c r="A931" s="9"/>
      <c r="B931" s="9"/>
      <c r="C931" s="9"/>
      <c r="D931" s="196"/>
      <c r="E931" s="196"/>
      <c r="F931" s="196"/>
      <c r="G931" s="196"/>
      <c r="H931" s="196"/>
      <c r="I931" s="196"/>
      <c r="J931" s="196"/>
      <c r="K931" s="196"/>
      <c r="L931" s="196"/>
      <c r="M931" s="196"/>
      <c r="N931" s="196"/>
      <c r="O931" s="196"/>
      <c r="P931" s="196"/>
      <c r="Q931" s="196"/>
      <c r="R931" s="196"/>
      <c r="S931" s="9"/>
      <c r="T931" s="9"/>
      <c r="U931" s="9"/>
      <c r="V931" s="199"/>
      <c r="W931" s="9"/>
      <c r="X931" s="9"/>
      <c r="Y931" s="9"/>
      <c r="Z931" s="9"/>
    </row>
    <row r="932" ht="22.5" customHeight="1">
      <c r="A932" s="9"/>
      <c r="B932" s="9"/>
      <c r="C932" s="9"/>
      <c r="D932" s="196"/>
      <c r="E932" s="196"/>
      <c r="F932" s="196"/>
      <c r="G932" s="196"/>
      <c r="H932" s="196"/>
      <c r="I932" s="196"/>
      <c r="J932" s="196"/>
      <c r="K932" s="196"/>
      <c r="L932" s="196"/>
      <c r="M932" s="196"/>
      <c r="N932" s="196"/>
      <c r="O932" s="196"/>
      <c r="P932" s="196"/>
      <c r="Q932" s="196"/>
      <c r="R932" s="196"/>
      <c r="S932" s="9"/>
      <c r="T932" s="9"/>
      <c r="U932" s="9"/>
      <c r="V932" s="199"/>
      <c r="W932" s="9"/>
      <c r="X932" s="9"/>
      <c r="Y932" s="9"/>
      <c r="Z932" s="9"/>
    </row>
    <row r="933" ht="22.5" customHeight="1">
      <c r="A933" s="9"/>
      <c r="B933" s="9"/>
      <c r="C933" s="9"/>
      <c r="D933" s="196"/>
      <c r="E933" s="196"/>
      <c r="F933" s="196"/>
      <c r="G933" s="196"/>
      <c r="H933" s="196"/>
      <c r="I933" s="196"/>
      <c r="J933" s="196"/>
      <c r="K933" s="196"/>
      <c r="L933" s="196"/>
      <c r="M933" s="196"/>
      <c r="N933" s="196"/>
      <c r="O933" s="196"/>
      <c r="P933" s="196"/>
      <c r="Q933" s="196"/>
      <c r="R933" s="196"/>
      <c r="S933" s="9"/>
      <c r="T933" s="9"/>
      <c r="U933" s="9"/>
      <c r="V933" s="199"/>
      <c r="W933" s="9"/>
      <c r="X933" s="9"/>
      <c r="Y933" s="9"/>
      <c r="Z933" s="9"/>
    </row>
    <row r="934" ht="22.5" customHeight="1">
      <c r="A934" s="9"/>
      <c r="B934" s="9"/>
      <c r="C934" s="9"/>
      <c r="D934" s="196"/>
      <c r="E934" s="196"/>
      <c r="F934" s="196"/>
      <c r="G934" s="196"/>
      <c r="H934" s="196"/>
      <c r="I934" s="196"/>
      <c r="J934" s="196"/>
      <c r="K934" s="196"/>
      <c r="L934" s="196"/>
      <c r="M934" s="196"/>
      <c r="N934" s="196"/>
      <c r="O934" s="196"/>
      <c r="P934" s="196"/>
      <c r="Q934" s="196"/>
      <c r="R934" s="196"/>
      <c r="S934" s="9"/>
      <c r="T934" s="9"/>
      <c r="U934" s="9"/>
      <c r="V934" s="199"/>
      <c r="W934" s="9"/>
      <c r="X934" s="9"/>
      <c r="Y934" s="9"/>
      <c r="Z934" s="9"/>
    </row>
    <row r="935" ht="22.5" customHeight="1">
      <c r="A935" s="9"/>
      <c r="B935" s="9"/>
      <c r="C935" s="9"/>
      <c r="D935" s="196"/>
      <c r="E935" s="196"/>
      <c r="F935" s="196"/>
      <c r="G935" s="196"/>
      <c r="H935" s="196"/>
      <c r="I935" s="196"/>
      <c r="J935" s="196"/>
      <c r="K935" s="196"/>
      <c r="L935" s="196"/>
      <c r="M935" s="196"/>
      <c r="N935" s="196"/>
      <c r="O935" s="196"/>
      <c r="P935" s="196"/>
      <c r="Q935" s="196"/>
      <c r="R935" s="196"/>
      <c r="S935" s="9"/>
      <c r="T935" s="9"/>
      <c r="U935" s="9"/>
      <c r="V935" s="199"/>
      <c r="W935" s="9"/>
      <c r="X935" s="9"/>
      <c r="Y935" s="9"/>
      <c r="Z935" s="9"/>
    </row>
    <row r="936" ht="22.5" customHeight="1">
      <c r="A936" s="9"/>
      <c r="B936" s="9"/>
      <c r="C936" s="9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196"/>
      <c r="S936" s="9"/>
      <c r="T936" s="9"/>
      <c r="U936" s="9"/>
      <c r="V936" s="199"/>
      <c r="W936" s="9"/>
      <c r="X936" s="9"/>
      <c r="Y936" s="9"/>
      <c r="Z936" s="9"/>
    </row>
    <row r="937" ht="22.5" customHeight="1">
      <c r="A937" s="9"/>
      <c r="B937" s="9"/>
      <c r="C937" s="9"/>
      <c r="D937" s="196"/>
      <c r="E937" s="196"/>
      <c r="F937" s="196"/>
      <c r="G937" s="196"/>
      <c r="H937" s="196"/>
      <c r="I937" s="196"/>
      <c r="J937" s="196"/>
      <c r="K937" s="196"/>
      <c r="L937" s="196"/>
      <c r="M937" s="196"/>
      <c r="N937" s="196"/>
      <c r="O937" s="196"/>
      <c r="P937" s="196"/>
      <c r="Q937" s="196"/>
      <c r="R937" s="196"/>
      <c r="S937" s="9"/>
      <c r="T937" s="9"/>
      <c r="U937" s="9"/>
      <c r="V937" s="199"/>
      <c r="W937" s="9"/>
      <c r="X937" s="9"/>
      <c r="Y937" s="9"/>
      <c r="Z937" s="9"/>
    </row>
    <row r="938" ht="22.5" customHeight="1">
      <c r="A938" s="9"/>
      <c r="B938" s="9"/>
      <c r="C938" s="9"/>
      <c r="D938" s="19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  <c r="P938" s="196"/>
      <c r="Q938" s="196"/>
      <c r="R938" s="196"/>
      <c r="S938" s="9"/>
      <c r="T938" s="9"/>
      <c r="U938" s="9"/>
      <c r="V938" s="199"/>
      <c r="W938" s="9"/>
      <c r="X938" s="9"/>
      <c r="Y938" s="9"/>
      <c r="Z938" s="9"/>
    </row>
    <row r="939" ht="22.5" customHeight="1">
      <c r="A939" s="9"/>
      <c r="B939" s="9"/>
      <c r="C939" s="9"/>
      <c r="D939" s="196"/>
      <c r="E939" s="196"/>
      <c r="F939" s="196"/>
      <c r="G939" s="196"/>
      <c r="H939" s="196"/>
      <c r="I939" s="196"/>
      <c r="J939" s="196"/>
      <c r="K939" s="196"/>
      <c r="L939" s="196"/>
      <c r="M939" s="196"/>
      <c r="N939" s="196"/>
      <c r="O939" s="196"/>
      <c r="P939" s="196"/>
      <c r="Q939" s="196"/>
      <c r="R939" s="196"/>
      <c r="S939" s="9"/>
      <c r="T939" s="9"/>
      <c r="U939" s="9"/>
      <c r="V939" s="199"/>
      <c r="W939" s="9"/>
      <c r="X939" s="9"/>
      <c r="Y939" s="9"/>
      <c r="Z939" s="9"/>
    </row>
    <row r="940" ht="22.5" customHeight="1">
      <c r="A940" s="9"/>
      <c r="B940" s="9"/>
      <c r="C940" s="9"/>
      <c r="D940" s="196"/>
      <c r="E940" s="196"/>
      <c r="F940" s="196"/>
      <c r="G940" s="196"/>
      <c r="H940" s="196"/>
      <c r="I940" s="196"/>
      <c r="J940" s="196"/>
      <c r="K940" s="196"/>
      <c r="L940" s="196"/>
      <c r="M940" s="196"/>
      <c r="N940" s="196"/>
      <c r="O940" s="196"/>
      <c r="P940" s="196"/>
      <c r="Q940" s="196"/>
      <c r="R940" s="196"/>
      <c r="S940" s="9"/>
      <c r="T940" s="9"/>
      <c r="U940" s="9"/>
      <c r="V940" s="199"/>
      <c r="W940" s="9"/>
      <c r="X940" s="9"/>
      <c r="Y940" s="9"/>
      <c r="Z940" s="9"/>
    </row>
    <row r="941" ht="22.5" customHeight="1">
      <c r="A941" s="9"/>
      <c r="B941" s="9"/>
      <c r="C941" s="9"/>
      <c r="D941" s="196"/>
      <c r="E941" s="196"/>
      <c r="F941" s="196"/>
      <c r="G941" s="196"/>
      <c r="H941" s="196"/>
      <c r="I941" s="196"/>
      <c r="J941" s="196"/>
      <c r="K941" s="196"/>
      <c r="L941" s="196"/>
      <c r="M941" s="196"/>
      <c r="N941" s="196"/>
      <c r="O941" s="196"/>
      <c r="P941" s="196"/>
      <c r="Q941" s="196"/>
      <c r="R941" s="196"/>
      <c r="S941" s="9"/>
      <c r="T941" s="9"/>
      <c r="U941" s="9"/>
      <c r="V941" s="199"/>
      <c r="W941" s="9"/>
      <c r="X941" s="9"/>
      <c r="Y941" s="9"/>
      <c r="Z941" s="9"/>
    </row>
    <row r="942" ht="22.5" customHeight="1">
      <c r="A942" s="9"/>
      <c r="B942" s="9"/>
      <c r="C942" s="9"/>
      <c r="D942" s="196"/>
      <c r="E942" s="196"/>
      <c r="F942" s="196"/>
      <c r="G942" s="196"/>
      <c r="H942" s="196"/>
      <c r="I942" s="196"/>
      <c r="J942" s="196"/>
      <c r="K942" s="196"/>
      <c r="L942" s="196"/>
      <c r="M942" s="196"/>
      <c r="N942" s="196"/>
      <c r="O942" s="196"/>
      <c r="P942" s="196"/>
      <c r="Q942" s="196"/>
      <c r="R942" s="196"/>
      <c r="S942" s="9"/>
      <c r="T942" s="9"/>
      <c r="U942" s="9"/>
      <c r="V942" s="199"/>
      <c r="W942" s="9"/>
      <c r="X942" s="9"/>
      <c r="Y942" s="9"/>
      <c r="Z942" s="9"/>
    </row>
    <row r="943" ht="22.5" customHeight="1">
      <c r="A943" s="9"/>
      <c r="B943" s="9"/>
      <c r="C943" s="9"/>
      <c r="D943" s="196"/>
      <c r="E943" s="196"/>
      <c r="F943" s="196"/>
      <c r="G943" s="196"/>
      <c r="H943" s="196"/>
      <c r="I943" s="196"/>
      <c r="J943" s="196"/>
      <c r="K943" s="196"/>
      <c r="L943" s="196"/>
      <c r="M943" s="196"/>
      <c r="N943" s="196"/>
      <c r="O943" s="196"/>
      <c r="P943" s="196"/>
      <c r="Q943" s="196"/>
      <c r="R943" s="196"/>
      <c r="S943" s="9"/>
      <c r="T943" s="9"/>
      <c r="U943" s="9"/>
      <c r="V943" s="199"/>
      <c r="W943" s="9"/>
      <c r="X943" s="9"/>
      <c r="Y943" s="9"/>
      <c r="Z943" s="9"/>
    </row>
    <row r="944" ht="22.5" customHeight="1">
      <c r="A944" s="9"/>
      <c r="B944" s="9"/>
      <c r="C944" s="9"/>
      <c r="D944" s="196"/>
      <c r="E944" s="196"/>
      <c r="F944" s="196"/>
      <c r="G944" s="196"/>
      <c r="H944" s="196"/>
      <c r="I944" s="196"/>
      <c r="J944" s="196"/>
      <c r="K944" s="196"/>
      <c r="L944" s="196"/>
      <c r="M944" s="196"/>
      <c r="N944" s="196"/>
      <c r="O944" s="196"/>
      <c r="P944" s="196"/>
      <c r="Q944" s="196"/>
      <c r="R944" s="196"/>
      <c r="S944" s="9"/>
      <c r="T944" s="9"/>
      <c r="U944" s="9"/>
      <c r="V944" s="199"/>
      <c r="W944" s="9"/>
      <c r="X944" s="9"/>
      <c r="Y944" s="9"/>
      <c r="Z944" s="9"/>
    </row>
    <row r="945" ht="22.5" customHeight="1">
      <c r="A945" s="9"/>
      <c r="B945" s="9"/>
      <c r="C945" s="9"/>
      <c r="D945" s="196"/>
      <c r="E945" s="196"/>
      <c r="F945" s="196"/>
      <c r="G945" s="196"/>
      <c r="H945" s="196"/>
      <c r="I945" s="196"/>
      <c r="J945" s="196"/>
      <c r="K945" s="196"/>
      <c r="L945" s="196"/>
      <c r="M945" s="196"/>
      <c r="N945" s="196"/>
      <c r="O945" s="196"/>
      <c r="P945" s="196"/>
      <c r="Q945" s="196"/>
      <c r="R945" s="196"/>
      <c r="S945" s="9"/>
      <c r="T945" s="9"/>
      <c r="U945" s="9"/>
      <c r="V945" s="199"/>
      <c r="W945" s="9"/>
      <c r="X945" s="9"/>
      <c r="Y945" s="9"/>
      <c r="Z945" s="9"/>
    </row>
    <row r="946" ht="22.5" customHeight="1">
      <c r="A946" s="9"/>
      <c r="B946" s="9"/>
      <c r="C946" s="9"/>
      <c r="D946" s="196"/>
      <c r="E946" s="196"/>
      <c r="F946" s="196"/>
      <c r="G946" s="196"/>
      <c r="H946" s="196"/>
      <c r="I946" s="196"/>
      <c r="J946" s="196"/>
      <c r="K946" s="196"/>
      <c r="L946" s="196"/>
      <c r="M946" s="196"/>
      <c r="N946" s="196"/>
      <c r="O946" s="196"/>
      <c r="P946" s="196"/>
      <c r="Q946" s="196"/>
      <c r="R946" s="196"/>
      <c r="S946" s="9"/>
      <c r="T946" s="9"/>
      <c r="U946" s="9"/>
      <c r="V946" s="199"/>
      <c r="W946" s="9"/>
      <c r="X946" s="9"/>
      <c r="Y946" s="9"/>
      <c r="Z946" s="9"/>
    </row>
    <row r="947" ht="22.5" customHeight="1">
      <c r="A947" s="9"/>
      <c r="B947" s="9"/>
      <c r="C947" s="9"/>
      <c r="D947" s="196"/>
      <c r="E947" s="196"/>
      <c r="F947" s="196"/>
      <c r="G947" s="196"/>
      <c r="H947" s="196"/>
      <c r="I947" s="196"/>
      <c r="J947" s="196"/>
      <c r="K947" s="196"/>
      <c r="L947" s="196"/>
      <c r="M947" s="196"/>
      <c r="N947" s="196"/>
      <c r="O947" s="196"/>
      <c r="P947" s="196"/>
      <c r="Q947" s="196"/>
      <c r="R947" s="196"/>
      <c r="S947" s="9"/>
      <c r="T947" s="9"/>
      <c r="U947" s="9"/>
      <c r="V947" s="199"/>
      <c r="W947" s="9"/>
      <c r="X947" s="9"/>
      <c r="Y947" s="9"/>
      <c r="Z947" s="9"/>
    </row>
    <row r="948" ht="22.5" customHeight="1">
      <c r="A948" s="9"/>
      <c r="B948" s="9"/>
      <c r="C948" s="9"/>
      <c r="D948" s="196"/>
      <c r="E948" s="196"/>
      <c r="F948" s="196"/>
      <c r="G948" s="196"/>
      <c r="H948" s="196"/>
      <c r="I948" s="196"/>
      <c r="J948" s="196"/>
      <c r="K948" s="196"/>
      <c r="L948" s="196"/>
      <c r="M948" s="196"/>
      <c r="N948" s="196"/>
      <c r="O948" s="196"/>
      <c r="P948" s="196"/>
      <c r="Q948" s="196"/>
      <c r="R948" s="196"/>
      <c r="S948" s="9"/>
      <c r="T948" s="9"/>
      <c r="U948" s="9"/>
      <c r="V948" s="199"/>
      <c r="W948" s="9"/>
      <c r="X948" s="9"/>
      <c r="Y948" s="9"/>
      <c r="Z948" s="9"/>
    </row>
    <row r="949" ht="22.5" customHeight="1">
      <c r="A949" s="9"/>
      <c r="B949" s="9"/>
      <c r="C949" s="9"/>
      <c r="D949" s="196"/>
      <c r="E949" s="196"/>
      <c r="F949" s="196"/>
      <c r="G949" s="196"/>
      <c r="H949" s="196"/>
      <c r="I949" s="196"/>
      <c r="J949" s="196"/>
      <c r="K949" s="196"/>
      <c r="L949" s="196"/>
      <c r="M949" s="196"/>
      <c r="N949" s="196"/>
      <c r="O949" s="196"/>
      <c r="P949" s="196"/>
      <c r="Q949" s="196"/>
      <c r="R949" s="196"/>
      <c r="S949" s="9"/>
      <c r="T949" s="9"/>
      <c r="U949" s="9"/>
      <c r="V949" s="199"/>
      <c r="W949" s="9"/>
      <c r="X949" s="9"/>
      <c r="Y949" s="9"/>
      <c r="Z949" s="9"/>
    </row>
    <row r="950" ht="22.5" customHeight="1">
      <c r="A950" s="9"/>
      <c r="B950" s="9"/>
      <c r="C950" s="9"/>
      <c r="D950" s="196"/>
      <c r="E950" s="196"/>
      <c r="F950" s="196"/>
      <c r="G950" s="196"/>
      <c r="H950" s="196"/>
      <c r="I950" s="196"/>
      <c r="J950" s="196"/>
      <c r="K950" s="196"/>
      <c r="L950" s="196"/>
      <c r="M950" s="196"/>
      <c r="N950" s="196"/>
      <c r="O950" s="196"/>
      <c r="P950" s="196"/>
      <c r="Q950" s="196"/>
      <c r="R950" s="196"/>
      <c r="S950" s="9"/>
      <c r="T950" s="9"/>
      <c r="U950" s="9"/>
      <c r="V950" s="199"/>
      <c r="W950" s="9"/>
      <c r="X950" s="9"/>
      <c r="Y950" s="9"/>
      <c r="Z950" s="9"/>
    </row>
    <row r="951" ht="22.5" customHeight="1">
      <c r="A951" s="9"/>
      <c r="B951" s="9"/>
      <c r="C951" s="9"/>
      <c r="D951" s="196"/>
      <c r="E951" s="196"/>
      <c r="F951" s="196"/>
      <c r="G951" s="196"/>
      <c r="H951" s="196"/>
      <c r="I951" s="196"/>
      <c r="J951" s="196"/>
      <c r="K951" s="196"/>
      <c r="L951" s="196"/>
      <c r="M951" s="196"/>
      <c r="N951" s="196"/>
      <c r="O951" s="196"/>
      <c r="P951" s="196"/>
      <c r="Q951" s="196"/>
      <c r="R951" s="196"/>
      <c r="S951" s="9"/>
      <c r="T951" s="9"/>
      <c r="U951" s="9"/>
      <c r="V951" s="199"/>
      <c r="W951" s="9"/>
      <c r="X951" s="9"/>
      <c r="Y951" s="9"/>
      <c r="Z951" s="9"/>
    </row>
    <row r="952" ht="22.5" customHeight="1">
      <c r="A952" s="9"/>
      <c r="B952" s="9"/>
      <c r="C952" s="9"/>
      <c r="D952" s="196"/>
      <c r="E952" s="196"/>
      <c r="F952" s="196"/>
      <c r="G952" s="196"/>
      <c r="H952" s="196"/>
      <c r="I952" s="196"/>
      <c r="J952" s="196"/>
      <c r="K952" s="196"/>
      <c r="L952" s="196"/>
      <c r="M952" s="196"/>
      <c r="N952" s="196"/>
      <c r="O952" s="196"/>
      <c r="P952" s="196"/>
      <c r="Q952" s="196"/>
      <c r="R952" s="196"/>
      <c r="S952" s="9"/>
      <c r="T952" s="9"/>
      <c r="U952" s="9"/>
      <c r="V952" s="199"/>
      <c r="W952" s="9"/>
      <c r="X952" s="9"/>
      <c r="Y952" s="9"/>
      <c r="Z952" s="9"/>
    </row>
    <row r="953" ht="22.5" customHeight="1">
      <c r="A953" s="9"/>
      <c r="B953" s="9"/>
      <c r="C953" s="9"/>
      <c r="D953" s="196"/>
      <c r="E953" s="196"/>
      <c r="F953" s="196"/>
      <c r="G953" s="196"/>
      <c r="H953" s="196"/>
      <c r="I953" s="196"/>
      <c r="J953" s="196"/>
      <c r="K953" s="196"/>
      <c r="L953" s="196"/>
      <c r="M953" s="196"/>
      <c r="N953" s="196"/>
      <c r="O953" s="196"/>
      <c r="P953" s="196"/>
      <c r="Q953" s="196"/>
      <c r="R953" s="196"/>
      <c r="S953" s="9"/>
      <c r="T953" s="9"/>
      <c r="U953" s="9"/>
      <c r="V953" s="199"/>
      <c r="W953" s="9"/>
      <c r="X953" s="9"/>
      <c r="Y953" s="9"/>
      <c r="Z953" s="9"/>
    </row>
    <row r="954" ht="22.5" customHeight="1">
      <c r="A954" s="9"/>
      <c r="B954" s="9"/>
      <c r="C954" s="9"/>
      <c r="D954" s="196"/>
      <c r="E954" s="196"/>
      <c r="F954" s="196"/>
      <c r="G954" s="196"/>
      <c r="H954" s="196"/>
      <c r="I954" s="196"/>
      <c r="J954" s="196"/>
      <c r="K954" s="196"/>
      <c r="L954" s="196"/>
      <c r="M954" s="196"/>
      <c r="N954" s="196"/>
      <c r="O954" s="196"/>
      <c r="P954" s="196"/>
      <c r="Q954" s="196"/>
      <c r="R954" s="196"/>
      <c r="S954" s="9"/>
      <c r="T954" s="9"/>
      <c r="U954" s="9"/>
      <c r="V954" s="199"/>
      <c r="W954" s="9"/>
      <c r="X954" s="9"/>
      <c r="Y954" s="9"/>
      <c r="Z954" s="9"/>
    </row>
    <row r="955" ht="22.5" customHeight="1">
      <c r="A955" s="9"/>
      <c r="B955" s="9"/>
      <c r="C955" s="9"/>
      <c r="D955" s="196"/>
      <c r="E955" s="196"/>
      <c r="F955" s="196"/>
      <c r="G955" s="196"/>
      <c r="H955" s="196"/>
      <c r="I955" s="196"/>
      <c r="J955" s="196"/>
      <c r="K955" s="196"/>
      <c r="L955" s="196"/>
      <c r="M955" s="196"/>
      <c r="N955" s="196"/>
      <c r="O955" s="196"/>
      <c r="P955" s="196"/>
      <c r="Q955" s="196"/>
      <c r="R955" s="196"/>
      <c r="S955" s="9"/>
      <c r="T955" s="9"/>
      <c r="U955" s="9"/>
      <c r="V955" s="199"/>
      <c r="W955" s="9"/>
      <c r="X955" s="9"/>
      <c r="Y955" s="9"/>
      <c r="Z955" s="9"/>
    </row>
    <row r="956" ht="22.5" customHeight="1">
      <c r="A956" s="9"/>
      <c r="B956" s="9"/>
      <c r="C956" s="9"/>
      <c r="D956" s="196"/>
      <c r="E956" s="196"/>
      <c r="F956" s="196"/>
      <c r="G956" s="196"/>
      <c r="H956" s="196"/>
      <c r="I956" s="196"/>
      <c r="J956" s="196"/>
      <c r="K956" s="196"/>
      <c r="L956" s="196"/>
      <c r="M956" s="196"/>
      <c r="N956" s="196"/>
      <c r="O956" s="196"/>
      <c r="P956" s="196"/>
      <c r="Q956" s="196"/>
      <c r="R956" s="196"/>
      <c r="S956" s="9"/>
      <c r="T956" s="9"/>
      <c r="U956" s="9"/>
      <c r="V956" s="199"/>
      <c r="W956" s="9"/>
      <c r="X956" s="9"/>
      <c r="Y956" s="9"/>
      <c r="Z956" s="9"/>
    </row>
    <row r="957" ht="22.5" customHeight="1">
      <c r="A957" s="9"/>
      <c r="B957" s="9"/>
      <c r="C957" s="9"/>
      <c r="D957" s="196"/>
      <c r="E957" s="196"/>
      <c r="F957" s="196"/>
      <c r="G957" s="196"/>
      <c r="H957" s="196"/>
      <c r="I957" s="196"/>
      <c r="J957" s="196"/>
      <c r="K957" s="196"/>
      <c r="L957" s="196"/>
      <c r="M957" s="196"/>
      <c r="N957" s="196"/>
      <c r="O957" s="196"/>
      <c r="P957" s="196"/>
      <c r="Q957" s="196"/>
      <c r="R957" s="196"/>
      <c r="S957" s="9"/>
      <c r="T957" s="9"/>
      <c r="U957" s="9"/>
      <c r="V957" s="199"/>
      <c r="W957" s="9"/>
      <c r="X957" s="9"/>
      <c r="Y957" s="9"/>
      <c r="Z957" s="9"/>
    </row>
    <row r="958" ht="22.5" customHeight="1">
      <c r="A958" s="9"/>
      <c r="B958" s="9"/>
      <c r="C958" s="9"/>
      <c r="D958" s="196"/>
      <c r="E958" s="196"/>
      <c r="F958" s="196"/>
      <c r="G958" s="196"/>
      <c r="H958" s="196"/>
      <c r="I958" s="196"/>
      <c r="J958" s="196"/>
      <c r="K958" s="196"/>
      <c r="L958" s="196"/>
      <c r="M958" s="196"/>
      <c r="N958" s="196"/>
      <c r="O958" s="196"/>
      <c r="P958" s="196"/>
      <c r="Q958" s="196"/>
      <c r="R958" s="196"/>
      <c r="S958" s="9"/>
      <c r="T958" s="9"/>
      <c r="U958" s="9"/>
      <c r="V958" s="199"/>
      <c r="W958" s="9"/>
      <c r="X958" s="9"/>
      <c r="Y958" s="9"/>
      <c r="Z958" s="9"/>
    </row>
    <row r="959" ht="22.5" customHeight="1">
      <c r="A959" s="9"/>
      <c r="B959" s="9"/>
      <c r="C959" s="9"/>
      <c r="D959" s="196"/>
      <c r="E959" s="196"/>
      <c r="F959" s="196"/>
      <c r="G959" s="196"/>
      <c r="H959" s="196"/>
      <c r="I959" s="196"/>
      <c r="J959" s="196"/>
      <c r="K959" s="196"/>
      <c r="L959" s="196"/>
      <c r="M959" s="196"/>
      <c r="N959" s="196"/>
      <c r="O959" s="196"/>
      <c r="P959" s="196"/>
      <c r="Q959" s="196"/>
      <c r="R959" s="196"/>
      <c r="S959" s="9"/>
      <c r="T959" s="9"/>
      <c r="U959" s="9"/>
      <c r="V959" s="199"/>
      <c r="W959" s="9"/>
      <c r="X959" s="9"/>
      <c r="Y959" s="9"/>
      <c r="Z959" s="9"/>
    </row>
    <row r="960" ht="22.5" customHeight="1">
      <c r="A960" s="9"/>
      <c r="B960" s="9"/>
      <c r="C960" s="9"/>
      <c r="D960" s="196"/>
      <c r="E960" s="196"/>
      <c r="F960" s="196"/>
      <c r="G960" s="196"/>
      <c r="H960" s="196"/>
      <c r="I960" s="196"/>
      <c r="J960" s="196"/>
      <c r="K960" s="196"/>
      <c r="L960" s="196"/>
      <c r="M960" s="196"/>
      <c r="N960" s="196"/>
      <c r="O960" s="196"/>
      <c r="P960" s="196"/>
      <c r="Q960" s="196"/>
      <c r="R960" s="196"/>
      <c r="S960" s="9"/>
      <c r="T960" s="9"/>
      <c r="U960" s="9"/>
      <c r="V960" s="199"/>
      <c r="W960" s="9"/>
      <c r="X960" s="9"/>
      <c r="Y960" s="9"/>
      <c r="Z960" s="9"/>
    </row>
    <row r="961" ht="22.5" customHeight="1">
      <c r="A961" s="9"/>
      <c r="B961" s="9"/>
      <c r="C961" s="9"/>
      <c r="D961" s="196"/>
      <c r="E961" s="196"/>
      <c r="F961" s="196"/>
      <c r="G961" s="196"/>
      <c r="H961" s="196"/>
      <c r="I961" s="196"/>
      <c r="J961" s="196"/>
      <c r="K961" s="196"/>
      <c r="L961" s="196"/>
      <c r="M961" s="196"/>
      <c r="N961" s="196"/>
      <c r="O961" s="196"/>
      <c r="P961" s="196"/>
      <c r="Q961" s="196"/>
      <c r="R961" s="196"/>
      <c r="S961" s="9"/>
      <c r="T961" s="9"/>
      <c r="U961" s="9"/>
      <c r="V961" s="199"/>
      <c r="W961" s="9"/>
      <c r="X961" s="9"/>
      <c r="Y961" s="9"/>
      <c r="Z961" s="9"/>
    </row>
    <row r="962" ht="22.5" customHeight="1">
      <c r="A962" s="9"/>
      <c r="B962" s="9"/>
      <c r="C962" s="9"/>
      <c r="D962" s="196"/>
      <c r="E962" s="196"/>
      <c r="F962" s="196"/>
      <c r="G962" s="196"/>
      <c r="H962" s="196"/>
      <c r="I962" s="196"/>
      <c r="J962" s="196"/>
      <c r="K962" s="196"/>
      <c r="L962" s="196"/>
      <c r="M962" s="196"/>
      <c r="N962" s="196"/>
      <c r="O962" s="196"/>
      <c r="P962" s="196"/>
      <c r="Q962" s="196"/>
      <c r="R962" s="196"/>
      <c r="S962" s="9"/>
      <c r="T962" s="9"/>
      <c r="U962" s="9"/>
      <c r="V962" s="199"/>
      <c r="W962" s="9"/>
      <c r="X962" s="9"/>
      <c r="Y962" s="9"/>
      <c r="Z962" s="9"/>
    </row>
    <row r="963" ht="22.5" customHeight="1">
      <c r="A963" s="9"/>
      <c r="B963" s="9"/>
      <c r="C963" s="9"/>
      <c r="D963" s="196"/>
      <c r="E963" s="196"/>
      <c r="F963" s="196"/>
      <c r="G963" s="196"/>
      <c r="H963" s="196"/>
      <c r="I963" s="196"/>
      <c r="J963" s="196"/>
      <c r="K963" s="196"/>
      <c r="L963" s="196"/>
      <c r="M963" s="196"/>
      <c r="N963" s="196"/>
      <c r="O963" s="196"/>
      <c r="P963" s="196"/>
      <c r="Q963" s="196"/>
      <c r="R963" s="196"/>
      <c r="S963" s="9"/>
      <c r="T963" s="9"/>
      <c r="U963" s="9"/>
      <c r="V963" s="199"/>
      <c r="W963" s="9"/>
      <c r="X963" s="9"/>
      <c r="Y963" s="9"/>
      <c r="Z963" s="9"/>
    </row>
    <row r="964" ht="22.5" customHeight="1">
      <c r="A964" s="9"/>
      <c r="B964" s="9"/>
      <c r="C964" s="9"/>
      <c r="D964" s="196"/>
      <c r="E964" s="196"/>
      <c r="F964" s="196"/>
      <c r="G964" s="196"/>
      <c r="H964" s="196"/>
      <c r="I964" s="196"/>
      <c r="J964" s="196"/>
      <c r="K964" s="196"/>
      <c r="L964" s="196"/>
      <c r="M964" s="196"/>
      <c r="N964" s="196"/>
      <c r="O964" s="196"/>
      <c r="P964" s="196"/>
      <c r="Q964" s="196"/>
      <c r="R964" s="196"/>
      <c r="S964" s="9"/>
      <c r="T964" s="9"/>
      <c r="U964" s="9"/>
      <c r="V964" s="199"/>
      <c r="W964" s="9"/>
      <c r="X964" s="9"/>
      <c r="Y964" s="9"/>
      <c r="Z964" s="9"/>
    </row>
    <row r="965" ht="22.5" customHeight="1">
      <c r="A965" s="9"/>
      <c r="B965" s="9"/>
      <c r="C965" s="9"/>
      <c r="D965" s="196"/>
      <c r="E965" s="196"/>
      <c r="F965" s="196"/>
      <c r="G965" s="196"/>
      <c r="H965" s="196"/>
      <c r="I965" s="196"/>
      <c r="J965" s="196"/>
      <c r="K965" s="196"/>
      <c r="L965" s="196"/>
      <c r="M965" s="196"/>
      <c r="N965" s="196"/>
      <c r="O965" s="196"/>
      <c r="P965" s="196"/>
      <c r="Q965" s="196"/>
      <c r="R965" s="196"/>
      <c r="S965" s="9"/>
      <c r="T965" s="9"/>
      <c r="U965" s="9"/>
      <c r="V965" s="199"/>
      <c r="W965" s="9"/>
      <c r="X965" s="9"/>
      <c r="Y965" s="9"/>
      <c r="Z965" s="9"/>
    </row>
    <row r="966" ht="22.5" customHeight="1">
      <c r="A966" s="9"/>
      <c r="B966" s="9"/>
      <c r="C966" s="9"/>
      <c r="D966" s="196"/>
      <c r="E966" s="196"/>
      <c r="F966" s="196"/>
      <c r="G966" s="196"/>
      <c r="H966" s="196"/>
      <c r="I966" s="196"/>
      <c r="J966" s="196"/>
      <c r="K966" s="196"/>
      <c r="L966" s="196"/>
      <c r="M966" s="196"/>
      <c r="N966" s="196"/>
      <c r="O966" s="196"/>
      <c r="P966" s="196"/>
      <c r="Q966" s="196"/>
      <c r="R966" s="196"/>
      <c r="S966" s="9"/>
      <c r="T966" s="9"/>
      <c r="U966" s="9"/>
      <c r="V966" s="199"/>
      <c r="W966" s="9"/>
      <c r="X966" s="9"/>
      <c r="Y966" s="9"/>
      <c r="Z966" s="9"/>
    </row>
    <row r="967" ht="22.5" customHeight="1">
      <c r="A967" s="9"/>
      <c r="B967" s="9"/>
      <c r="C967" s="9"/>
      <c r="D967" s="196"/>
      <c r="E967" s="196"/>
      <c r="F967" s="196"/>
      <c r="G967" s="196"/>
      <c r="H967" s="196"/>
      <c r="I967" s="196"/>
      <c r="J967" s="196"/>
      <c r="K967" s="196"/>
      <c r="L967" s="196"/>
      <c r="M967" s="196"/>
      <c r="N967" s="196"/>
      <c r="O967" s="196"/>
      <c r="P967" s="196"/>
      <c r="Q967" s="196"/>
      <c r="R967" s="196"/>
      <c r="S967" s="9"/>
      <c r="T967" s="9"/>
      <c r="U967" s="9"/>
      <c r="V967" s="199"/>
      <c r="W967" s="9"/>
      <c r="X967" s="9"/>
      <c r="Y967" s="9"/>
      <c r="Z967" s="9"/>
    </row>
    <row r="968" ht="22.5" customHeight="1">
      <c r="A968" s="9"/>
      <c r="B968" s="9"/>
      <c r="C968" s="9"/>
      <c r="D968" s="196"/>
      <c r="E968" s="196"/>
      <c r="F968" s="196"/>
      <c r="G968" s="196"/>
      <c r="H968" s="196"/>
      <c r="I968" s="196"/>
      <c r="J968" s="196"/>
      <c r="K968" s="196"/>
      <c r="L968" s="196"/>
      <c r="M968" s="196"/>
      <c r="N968" s="196"/>
      <c r="O968" s="196"/>
      <c r="P968" s="196"/>
      <c r="Q968" s="196"/>
      <c r="R968" s="196"/>
      <c r="S968" s="9"/>
      <c r="T968" s="9"/>
      <c r="U968" s="9"/>
      <c r="V968" s="199"/>
      <c r="W968" s="9"/>
      <c r="X968" s="9"/>
      <c r="Y968" s="9"/>
      <c r="Z968" s="9"/>
    </row>
    <row r="969" ht="22.5" customHeight="1">
      <c r="A969" s="9"/>
      <c r="B969" s="9"/>
      <c r="C969" s="9"/>
      <c r="D969" s="196"/>
      <c r="E969" s="196"/>
      <c r="F969" s="196"/>
      <c r="G969" s="196"/>
      <c r="H969" s="196"/>
      <c r="I969" s="196"/>
      <c r="J969" s="196"/>
      <c r="K969" s="196"/>
      <c r="L969" s="196"/>
      <c r="M969" s="196"/>
      <c r="N969" s="196"/>
      <c r="O969" s="196"/>
      <c r="P969" s="196"/>
      <c r="Q969" s="196"/>
      <c r="R969" s="196"/>
      <c r="S969" s="9"/>
      <c r="T969" s="9"/>
      <c r="U969" s="9"/>
      <c r="V969" s="199"/>
      <c r="W969" s="9"/>
      <c r="X969" s="9"/>
      <c r="Y969" s="9"/>
      <c r="Z969" s="9"/>
    </row>
    <row r="970" ht="22.5" customHeight="1">
      <c r="A970" s="9"/>
      <c r="B970" s="9"/>
      <c r="C970" s="9"/>
      <c r="D970" s="196"/>
      <c r="E970" s="196"/>
      <c r="F970" s="196"/>
      <c r="G970" s="196"/>
      <c r="H970" s="196"/>
      <c r="I970" s="196"/>
      <c r="J970" s="196"/>
      <c r="K970" s="196"/>
      <c r="L970" s="196"/>
      <c r="M970" s="196"/>
      <c r="N970" s="196"/>
      <c r="O970" s="196"/>
      <c r="P970" s="196"/>
      <c r="Q970" s="196"/>
      <c r="R970" s="196"/>
      <c r="S970" s="9"/>
      <c r="T970" s="9"/>
      <c r="U970" s="9"/>
      <c r="V970" s="199"/>
      <c r="W970" s="9"/>
      <c r="X970" s="9"/>
      <c r="Y970" s="9"/>
      <c r="Z970" s="9"/>
    </row>
    <row r="971" ht="22.5" customHeight="1">
      <c r="A971" s="9"/>
      <c r="B971" s="9"/>
      <c r="C971" s="9"/>
      <c r="D971" s="196"/>
      <c r="E971" s="196"/>
      <c r="F971" s="196"/>
      <c r="G971" s="196"/>
      <c r="H971" s="196"/>
      <c r="I971" s="196"/>
      <c r="J971" s="196"/>
      <c r="K971" s="196"/>
      <c r="L971" s="196"/>
      <c r="M971" s="196"/>
      <c r="N971" s="196"/>
      <c r="O971" s="196"/>
      <c r="P971" s="196"/>
      <c r="Q971" s="196"/>
      <c r="R971" s="196"/>
      <c r="S971" s="9"/>
      <c r="T971" s="9"/>
      <c r="U971" s="9"/>
      <c r="V971" s="199"/>
      <c r="W971" s="9"/>
      <c r="X971" s="9"/>
      <c r="Y971" s="9"/>
      <c r="Z971" s="9"/>
    </row>
    <row r="972" ht="22.5" customHeight="1">
      <c r="A972" s="9"/>
      <c r="B972" s="9"/>
      <c r="C972" s="9"/>
      <c r="D972" s="196"/>
      <c r="E972" s="196"/>
      <c r="F972" s="196"/>
      <c r="G972" s="196"/>
      <c r="H972" s="196"/>
      <c r="I972" s="196"/>
      <c r="J972" s="196"/>
      <c r="K972" s="196"/>
      <c r="L972" s="196"/>
      <c r="M972" s="196"/>
      <c r="N972" s="196"/>
      <c r="O972" s="196"/>
      <c r="P972" s="196"/>
      <c r="Q972" s="196"/>
      <c r="R972" s="196"/>
      <c r="S972" s="9"/>
      <c r="T972" s="9"/>
      <c r="U972" s="9"/>
      <c r="V972" s="199"/>
      <c r="W972" s="9"/>
      <c r="X972" s="9"/>
      <c r="Y972" s="9"/>
      <c r="Z972" s="9"/>
    </row>
    <row r="973" ht="22.5" customHeight="1">
      <c r="A973" s="9"/>
      <c r="B973" s="9"/>
      <c r="C973" s="9"/>
      <c r="D973" s="196"/>
      <c r="E973" s="196"/>
      <c r="F973" s="196"/>
      <c r="G973" s="196"/>
      <c r="H973" s="196"/>
      <c r="I973" s="196"/>
      <c r="J973" s="196"/>
      <c r="K973" s="196"/>
      <c r="L973" s="196"/>
      <c r="M973" s="196"/>
      <c r="N973" s="196"/>
      <c r="O973" s="196"/>
      <c r="P973" s="196"/>
      <c r="Q973" s="196"/>
      <c r="R973" s="196"/>
      <c r="S973" s="9"/>
      <c r="T973" s="9"/>
      <c r="U973" s="9"/>
      <c r="V973" s="199"/>
      <c r="W973" s="9"/>
      <c r="X973" s="9"/>
      <c r="Y973" s="9"/>
      <c r="Z973" s="9"/>
    </row>
    <row r="974" ht="22.5" customHeight="1">
      <c r="A974" s="9"/>
      <c r="B974" s="9"/>
      <c r="C974" s="9"/>
      <c r="D974" s="196"/>
      <c r="E974" s="196"/>
      <c r="F974" s="196"/>
      <c r="G974" s="196"/>
      <c r="H974" s="196"/>
      <c r="I974" s="196"/>
      <c r="J974" s="196"/>
      <c r="K974" s="196"/>
      <c r="L974" s="196"/>
      <c r="M974" s="196"/>
      <c r="N974" s="196"/>
      <c r="O974" s="196"/>
      <c r="P974" s="196"/>
      <c r="Q974" s="196"/>
      <c r="R974" s="196"/>
      <c r="S974" s="9"/>
      <c r="T974" s="9"/>
      <c r="U974" s="9"/>
      <c r="V974" s="199"/>
      <c r="W974" s="9"/>
      <c r="X974" s="9"/>
      <c r="Y974" s="9"/>
      <c r="Z974" s="9"/>
    </row>
    <row r="975" ht="22.5" customHeight="1">
      <c r="A975" s="9"/>
      <c r="B975" s="9"/>
      <c r="C975" s="9"/>
      <c r="D975" s="196"/>
      <c r="E975" s="196"/>
      <c r="F975" s="196"/>
      <c r="G975" s="196"/>
      <c r="H975" s="196"/>
      <c r="I975" s="196"/>
      <c r="J975" s="196"/>
      <c r="K975" s="196"/>
      <c r="L975" s="196"/>
      <c r="M975" s="196"/>
      <c r="N975" s="196"/>
      <c r="O975" s="196"/>
      <c r="P975" s="196"/>
      <c r="Q975" s="196"/>
      <c r="R975" s="196"/>
      <c r="S975" s="9"/>
      <c r="T975" s="9"/>
      <c r="U975" s="9"/>
      <c r="V975" s="199"/>
      <c r="W975" s="9"/>
      <c r="X975" s="9"/>
      <c r="Y975" s="9"/>
      <c r="Z975" s="9"/>
    </row>
    <row r="976" ht="22.5" customHeight="1">
      <c r="A976" s="9"/>
      <c r="B976" s="9"/>
      <c r="C976" s="9"/>
      <c r="D976" s="196"/>
      <c r="E976" s="196"/>
      <c r="F976" s="196"/>
      <c r="G976" s="196"/>
      <c r="H976" s="196"/>
      <c r="I976" s="196"/>
      <c r="J976" s="196"/>
      <c r="K976" s="196"/>
      <c r="L976" s="196"/>
      <c r="M976" s="196"/>
      <c r="N976" s="196"/>
      <c r="O976" s="196"/>
      <c r="P976" s="196"/>
      <c r="Q976" s="196"/>
      <c r="R976" s="196"/>
      <c r="S976" s="9"/>
      <c r="T976" s="9"/>
      <c r="U976" s="9"/>
      <c r="V976" s="199"/>
      <c r="W976" s="9"/>
      <c r="X976" s="9"/>
      <c r="Y976" s="9"/>
      <c r="Z976" s="9"/>
    </row>
    <row r="977" ht="22.5" customHeight="1">
      <c r="A977" s="9"/>
      <c r="B977" s="9"/>
      <c r="C977" s="9"/>
      <c r="D977" s="196"/>
      <c r="E977" s="196"/>
      <c r="F977" s="196"/>
      <c r="G977" s="196"/>
      <c r="H977" s="196"/>
      <c r="I977" s="196"/>
      <c r="J977" s="196"/>
      <c r="K977" s="196"/>
      <c r="L977" s="196"/>
      <c r="M977" s="196"/>
      <c r="N977" s="196"/>
      <c r="O977" s="196"/>
      <c r="P977" s="196"/>
      <c r="Q977" s="196"/>
      <c r="R977" s="196"/>
      <c r="S977" s="9"/>
      <c r="T977" s="9"/>
      <c r="U977" s="9"/>
      <c r="V977" s="199"/>
      <c r="W977" s="9"/>
      <c r="X977" s="9"/>
      <c r="Y977" s="9"/>
      <c r="Z977" s="9"/>
    </row>
    <row r="978" ht="22.5" customHeight="1">
      <c r="A978" s="9"/>
      <c r="B978" s="9"/>
      <c r="C978" s="9"/>
      <c r="D978" s="196"/>
      <c r="E978" s="196"/>
      <c r="F978" s="196"/>
      <c r="G978" s="196"/>
      <c r="H978" s="196"/>
      <c r="I978" s="196"/>
      <c r="J978" s="196"/>
      <c r="K978" s="196"/>
      <c r="L978" s="196"/>
      <c r="M978" s="196"/>
      <c r="N978" s="196"/>
      <c r="O978" s="196"/>
      <c r="P978" s="196"/>
      <c r="Q978" s="196"/>
      <c r="R978" s="196"/>
      <c r="S978" s="9"/>
      <c r="T978" s="9"/>
      <c r="U978" s="9"/>
      <c r="V978" s="199"/>
      <c r="W978" s="9"/>
      <c r="X978" s="9"/>
      <c r="Y978" s="9"/>
      <c r="Z978" s="9"/>
    </row>
    <row r="979" ht="22.5" customHeight="1">
      <c r="A979" s="9"/>
      <c r="B979" s="9"/>
      <c r="C979" s="9"/>
      <c r="D979" s="196"/>
      <c r="E979" s="196"/>
      <c r="F979" s="196"/>
      <c r="G979" s="196"/>
      <c r="H979" s="196"/>
      <c r="I979" s="196"/>
      <c r="J979" s="196"/>
      <c r="K979" s="196"/>
      <c r="L979" s="196"/>
      <c r="M979" s="196"/>
      <c r="N979" s="196"/>
      <c r="O979" s="196"/>
      <c r="P979" s="196"/>
      <c r="Q979" s="196"/>
      <c r="R979" s="196"/>
      <c r="S979" s="9"/>
      <c r="T979" s="9"/>
      <c r="U979" s="9"/>
      <c r="V979" s="199"/>
      <c r="W979" s="9"/>
      <c r="X979" s="9"/>
      <c r="Y979" s="9"/>
      <c r="Z979" s="9"/>
    </row>
    <row r="980" ht="22.5" customHeight="1">
      <c r="A980" s="9"/>
      <c r="B980" s="9"/>
      <c r="C980" s="9"/>
      <c r="D980" s="196"/>
      <c r="E980" s="196"/>
      <c r="F980" s="196"/>
      <c r="G980" s="196"/>
      <c r="H980" s="196"/>
      <c r="I980" s="196"/>
      <c r="J980" s="196"/>
      <c r="K980" s="196"/>
      <c r="L980" s="196"/>
      <c r="M980" s="196"/>
      <c r="N980" s="196"/>
      <c r="O980" s="196"/>
      <c r="P980" s="196"/>
      <c r="Q980" s="196"/>
      <c r="R980" s="196"/>
      <c r="S980" s="9"/>
      <c r="T980" s="9"/>
      <c r="U980" s="9"/>
      <c r="V980" s="199"/>
      <c r="W980" s="9"/>
      <c r="X980" s="9"/>
      <c r="Y980" s="9"/>
      <c r="Z980" s="9"/>
    </row>
    <row r="981" ht="22.5" customHeight="1">
      <c r="A981" s="9"/>
      <c r="B981" s="9"/>
      <c r="C981" s="9"/>
      <c r="D981" s="196"/>
      <c r="E981" s="196"/>
      <c r="F981" s="196"/>
      <c r="G981" s="196"/>
      <c r="H981" s="196"/>
      <c r="I981" s="196"/>
      <c r="J981" s="196"/>
      <c r="K981" s="196"/>
      <c r="L981" s="196"/>
      <c r="M981" s="196"/>
      <c r="N981" s="196"/>
      <c r="O981" s="196"/>
      <c r="P981" s="196"/>
      <c r="Q981" s="196"/>
      <c r="R981" s="196"/>
      <c r="S981" s="9"/>
      <c r="T981" s="9"/>
      <c r="U981" s="9"/>
      <c r="V981" s="199"/>
      <c r="W981" s="9"/>
      <c r="X981" s="9"/>
      <c r="Y981" s="9"/>
      <c r="Z981" s="9"/>
    </row>
    <row r="982" ht="22.5" customHeight="1">
      <c r="A982" s="9"/>
      <c r="B982" s="9"/>
      <c r="C982" s="9"/>
      <c r="D982" s="196"/>
      <c r="E982" s="196"/>
      <c r="F982" s="196"/>
      <c r="G982" s="196"/>
      <c r="H982" s="196"/>
      <c r="I982" s="196"/>
      <c r="J982" s="196"/>
      <c r="K982" s="196"/>
      <c r="L982" s="196"/>
      <c r="M982" s="196"/>
      <c r="N982" s="196"/>
      <c r="O982" s="196"/>
      <c r="P982" s="196"/>
      <c r="Q982" s="196"/>
      <c r="R982" s="196"/>
      <c r="S982" s="9"/>
      <c r="T982" s="9"/>
      <c r="U982" s="9"/>
      <c r="V982" s="199"/>
      <c r="W982" s="9"/>
      <c r="X982" s="9"/>
      <c r="Y982" s="9"/>
      <c r="Z982" s="9"/>
    </row>
    <row r="983" ht="22.5" customHeight="1">
      <c r="A983" s="9"/>
      <c r="B983" s="9"/>
      <c r="C983" s="9"/>
      <c r="D983" s="196"/>
      <c r="E983" s="196"/>
      <c r="F983" s="196"/>
      <c r="G983" s="196"/>
      <c r="H983" s="196"/>
      <c r="I983" s="196"/>
      <c r="J983" s="196"/>
      <c r="K983" s="196"/>
      <c r="L983" s="196"/>
      <c r="M983" s="196"/>
      <c r="N983" s="196"/>
      <c r="O983" s="196"/>
      <c r="P983" s="196"/>
      <c r="Q983" s="196"/>
      <c r="R983" s="196"/>
      <c r="S983" s="9"/>
      <c r="T983" s="9"/>
      <c r="U983" s="9"/>
      <c r="V983" s="199"/>
      <c r="W983" s="9"/>
      <c r="X983" s="9"/>
      <c r="Y983" s="9"/>
      <c r="Z983" s="9"/>
    </row>
    <row r="984" ht="22.5" customHeight="1">
      <c r="A984" s="9"/>
      <c r="B984" s="9"/>
      <c r="C984" s="9"/>
      <c r="D984" s="196"/>
      <c r="E984" s="196"/>
      <c r="F984" s="196"/>
      <c r="G984" s="196"/>
      <c r="H984" s="196"/>
      <c r="I984" s="196"/>
      <c r="J984" s="196"/>
      <c r="K984" s="196"/>
      <c r="L984" s="196"/>
      <c r="M984" s="196"/>
      <c r="N984" s="196"/>
      <c r="O984" s="196"/>
      <c r="P984" s="196"/>
      <c r="Q984" s="196"/>
      <c r="R984" s="196"/>
      <c r="S984" s="9"/>
      <c r="T984" s="9"/>
      <c r="U984" s="9"/>
      <c r="V984" s="199"/>
      <c r="W984" s="9"/>
      <c r="X984" s="9"/>
      <c r="Y984" s="9"/>
      <c r="Z984" s="9"/>
    </row>
    <row r="985" ht="22.5" customHeight="1">
      <c r="A985" s="9"/>
      <c r="B985" s="9"/>
      <c r="C985" s="9"/>
      <c r="D985" s="196"/>
      <c r="E985" s="196"/>
      <c r="F985" s="196"/>
      <c r="G985" s="196"/>
      <c r="H985" s="196"/>
      <c r="I985" s="196"/>
      <c r="J985" s="196"/>
      <c r="K985" s="196"/>
      <c r="L985" s="196"/>
      <c r="M985" s="196"/>
      <c r="N985" s="196"/>
      <c r="O985" s="196"/>
      <c r="P985" s="196"/>
      <c r="Q985" s="196"/>
      <c r="R985" s="196"/>
      <c r="S985" s="9"/>
      <c r="T985" s="9"/>
      <c r="U985" s="9"/>
      <c r="V985" s="199"/>
      <c r="W985" s="9"/>
      <c r="X985" s="9"/>
      <c r="Y985" s="9"/>
      <c r="Z985" s="9"/>
    </row>
    <row r="986" ht="22.5" customHeight="1">
      <c r="A986" s="9"/>
      <c r="B986" s="9"/>
      <c r="C986" s="9"/>
      <c r="D986" s="196"/>
      <c r="E986" s="196"/>
      <c r="F986" s="196"/>
      <c r="G986" s="196"/>
      <c r="H986" s="196"/>
      <c r="I986" s="196"/>
      <c r="J986" s="196"/>
      <c r="K986" s="196"/>
      <c r="L986" s="196"/>
      <c r="M986" s="196"/>
      <c r="N986" s="196"/>
      <c r="O986" s="196"/>
      <c r="P986" s="196"/>
      <c r="Q986" s="196"/>
      <c r="R986" s="196"/>
      <c r="S986" s="9"/>
      <c r="T986" s="9"/>
      <c r="U986" s="9"/>
      <c r="V986" s="199"/>
      <c r="W986" s="9"/>
      <c r="X986" s="9"/>
      <c r="Y986" s="9"/>
      <c r="Z986" s="9"/>
    </row>
    <row r="987" ht="22.5" customHeight="1">
      <c r="A987" s="9"/>
      <c r="B987" s="9"/>
      <c r="C987" s="9"/>
      <c r="D987" s="196"/>
      <c r="E987" s="196"/>
      <c r="F987" s="196"/>
      <c r="G987" s="196"/>
      <c r="H987" s="196"/>
      <c r="I987" s="196"/>
      <c r="J987" s="196"/>
      <c r="K987" s="196"/>
      <c r="L987" s="196"/>
      <c r="M987" s="196"/>
      <c r="N987" s="196"/>
      <c r="O987" s="196"/>
      <c r="P987" s="196"/>
      <c r="Q987" s="196"/>
      <c r="R987" s="196"/>
      <c r="S987" s="9"/>
      <c r="T987" s="9"/>
      <c r="U987" s="9"/>
      <c r="V987" s="199"/>
      <c r="W987" s="9"/>
      <c r="X987" s="9"/>
      <c r="Y987" s="9"/>
      <c r="Z987" s="9"/>
    </row>
    <row r="988" ht="22.5" customHeight="1">
      <c r="A988" s="9"/>
      <c r="B988" s="9"/>
      <c r="C988" s="9"/>
      <c r="D988" s="196"/>
      <c r="E988" s="196"/>
      <c r="F988" s="196"/>
      <c r="G988" s="196"/>
      <c r="H988" s="196"/>
      <c r="I988" s="196"/>
      <c r="J988" s="196"/>
      <c r="K988" s="196"/>
      <c r="L988" s="196"/>
      <c r="M988" s="196"/>
      <c r="N988" s="196"/>
      <c r="O988" s="196"/>
      <c r="P988" s="196"/>
      <c r="Q988" s="196"/>
      <c r="R988" s="196"/>
      <c r="S988" s="9"/>
      <c r="T988" s="9"/>
      <c r="U988" s="9"/>
      <c r="V988" s="199"/>
      <c r="W988" s="9"/>
      <c r="X988" s="9"/>
      <c r="Y988" s="9"/>
      <c r="Z988" s="9"/>
    </row>
    <row r="989" ht="22.5" customHeight="1">
      <c r="A989" s="9"/>
      <c r="B989" s="9"/>
      <c r="C989" s="9"/>
      <c r="D989" s="196"/>
      <c r="E989" s="196"/>
      <c r="F989" s="196"/>
      <c r="G989" s="196"/>
      <c r="H989" s="196"/>
      <c r="I989" s="196"/>
      <c r="J989" s="196"/>
      <c r="K989" s="196"/>
      <c r="L989" s="196"/>
      <c r="M989" s="196"/>
      <c r="N989" s="196"/>
      <c r="O989" s="196"/>
      <c r="P989" s="196"/>
      <c r="Q989" s="196"/>
      <c r="R989" s="196"/>
      <c r="S989" s="9"/>
      <c r="T989" s="9"/>
      <c r="U989" s="9"/>
      <c r="V989" s="199"/>
      <c r="W989" s="9"/>
      <c r="X989" s="9"/>
      <c r="Y989" s="9"/>
      <c r="Z989" s="9"/>
    </row>
    <row r="990" ht="22.5" customHeight="1">
      <c r="A990" s="9"/>
      <c r="B990" s="9"/>
      <c r="C990" s="9"/>
      <c r="D990" s="196"/>
      <c r="E990" s="196"/>
      <c r="F990" s="196"/>
      <c r="G990" s="196"/>
      <c r="H990" s="196"/>
      <c r="I990" s="196"/>
      <c r="J990" s="196"/>
      <c r="K990" s="196"/>
      <c r="L990" s="196"/>
      <c r="M990" s="196"/>
      <c r="N990" s="196"/>
      <c r="O990" s="196"/>
      <c r="P990" s="196"/>
      <c r="Q990" s="196"/>
      <c r="R990" s="196"/>
      <c r="S990" s="9"/>
      <c r="T990" s="9"/>
      <c r="U990" s="9"/>
      <c r="V990" s="199"/>
      <c r="W990" s="9"/>
      <c r="X990" s="9"/>
      <c r="Y990" s="9"/>
      <c r="Z990" s="9"/>
    </row>
    <row r="991" ht="22.5" customHeight="1">
      <c r="A991" s="9"/>
      <c r="B991" s="9"/>
      <c r="C991" s="9"/>
      <c r="D991" s="196"/>
      <c r="E991" s="196"/>
      <c r="F991" s="196"/>
      <c r="G991" s="196"/>
      <c r="H991" s="196"/>
      <c r="I991" s="196"/>
      <c r="J991" s="196"/>
      <c r="K991" s="196"/>
      <c r="L991" s="196"/>
      <c r="M991" s="196"/>
      <c r="N991" s="196"/>
      <c r="O991" s="196"/>
      <c r="P991" s="196"/>
      <c r="Q991" s="196"/>
      <c r="R991" s="196"/>
      <c r="S991" s="9"/>
      <c r="T991" s="9"/>
      <c r="U991" s="9"/>
      <c r="V991" s="199"/>
      <c r="W991" s="9"/>
      <c r="X991" s="9"/>
      <c r="Y991" s="9"/>
      <c r="Z991" s="9"/>
    </row>
    <row r="992" ht="22.5" customHeight="1">
      <c r="A992" s="9"/>
      <c r="B992" s="9"/>
      <c r="C992" s="9"/>
      <c r="D992" s="196"/>
      <c r="E992" s="196"/>
      <c r="F992" s="196"/>
      <c r="G992" s="196"/>
      <c r="H992" s="196"/>
      <c r="I992" s="196"/>
      <c r="J992" s="196"/>
      <c r="K992" s="196"/>
      <c r="L992" s="196"/>
      <c r="M992" s="196"/>
      <c r="N992" s="196"/>
      <c r="O992" s="196"/>
      <c r="P992" s="196"/>
      <c r="Q992" s="196"/>
      <c r="R992" s="196"/>
      <c r="S992" s="9"/>
      <c r="T992" s="9"/>
      <c r="U992" s="9"/>
      <c r="V992" s="199"/>
      <c r="W992" s="9"/>
      <c r="X992" s="9"/>
      <c r="Y992" s="9"/>
      <c r="Z992" s="9"/>
    </row>
    <row r="993" ht="22.5" customHeight="1">
      <c r="A993" s="9"/>
      <c r="B993" s="9"/>
      <c r="C993" s="9"/>
      <c r="D993" s="196"/>
      <c r="E993" s="196"/>
      <c r="F993" s="196"/>
      <c r="G993" s="196"/>
      <c r="H993" s="196"/>
      <c r="I993" s="196"/>
      <c r="J993" s="196"/>
      <c r="K993" s="196"/>
      <c r="L993" s="196"/>
      <c r="M993" s="196"/>
      <c r="N993" s="196"/>
      <c r="O993" s="196"/>
      <c r="P993" s="196"/>
      <c r="Q993" s="196"/>
      <c r="R993" s="196"/>
      <c r="S993" s="9"/>
      <c r="T993" s="9"/>
      <c r="U993" s="9"/>
      <c r="V993" s="199"/>
      <c r="W993" s="9"/>
      <c r="X993" s="9"/>
      <c r="Y993" s="9"/>
      <c r="Z993" s="9"/>
    </row>
    <row r="994" ht="22.5" customHeight="1">
      <c r="A994" s="9"/>
      <c r="B994" s="9"/>
      <c r="C994" s="9"/>
      <c r="D994" s="196"/>
      <c r="E994" s="196"/>
      <c r="F994" s="196"/>
      <c r="G994" s="196"/>
      <c r="H994" s="196"/>
      <c r="I994" s="196"/>
      <c r="J994" s="196"/>
      <c r="K994" s="196"/>
      <c r="L994" s="196"/>
      <c r="M994" s="196"/>
      <c r="N994" s="196"/>
      <c r="O994" s="196"/>
      <c r="P994" s="196"/>
      <c r="Q994" s="196"/>
      <c r="R994" s="196"/>
      <c r="S994" s="9"/>
      <c r="T994" s="9"/>
      <c r="U994" s="9"/>
      <c r="V994" s="199"/>
      <c r="W994" s="9"/>
      <c r="X994" s="9"/>
      <c r="Y994" s="9"/>
      <c r="Z994" s="9"/>
    </row>
    <row r="995" ht="22.5" customHeight="1">
      <c r="A995" s="9"/>
      <c r="B995" s="9"/>
      <c r="C995" s="9"/>
      <c r="D995" s="196"/>
      <c r="E995" s="196"/>
      <c r="F995" s="196"/>
      <c r="G995" s="196"/>
      <c r="H995" s="196"/>
      <c r="I995" s="196"/>
      <c r="J995" s="196"/>
      <c r="K995" s="196"/>
      <c r="L995" s="196"/>
      <c r="M995" s="196"/>
      <c r="N995" s="196"/>
      <c r="O995" s="196"/>
      <c r="P995" s="196"/>
      <c r="Q995" s="196"/>
      <c r="R995" s="196"/>
      <c r="S995" s="9"/>
      <c r="T995" s="9"/>
      <c r="U995" s="9"/>
      <c r="V995" s="199"/>
      <c r="W995" s="9"/>
      <c r="X995" s="9"/>
      <c r="Y995" s="9"/>
      <c r="Z995" s="9"/>
    </row>
    <row r="996" ht="22.5" customHeight="1">
      <c r="A996" s="9"/>
      <c r="B996" s="9"/>
      <c r="C996" s="9"/>
      <c r="D996" s="196"/>
      <c r="E996" s="196"/>
      <c r="F996" s="196"/>
      <c r="G996" s="196"/>
      <c r="H996" s="196"/>
      <c r="I996" s="196"/>
      <c r="J996" s="196"/>
      <c r="K996" s="196"/>
      <c r="L996" s="196"/>
      <c r="M996" s="196"/>
      <c r="N996" s="196"/>
      <c r="O996" s="196"/>
      <c r="P996" s="196"/>
      <c r="Q996" s="196"/>
      <c r="R996" s="196"/>
      <c r="S996" s="9"/>
      <c r="T996" s="9"/>
      <c r="U996" s="9"/>
      <c r="V996" s="199"/>
      <c r="W996" s="9"/>
      <c r="X996" s="9"/>
      <c r="Y996" s="9"/>
      <c r="Z996" s="9"/>
    </row>
    <row r="997" ht="22.5" customHeight="1">
      <c r="A997" s="9"/>
      <c r="B997" s="9"/>
      <c r="C997" s="9"/>
      <c r="D997" s="196"/>
      <c r="E997" s="196"/>
      <c r="F997" s="196"/>
      <c r="G997" s="196"/>
      <c r="H997" s="196"/>
      <c r="I997" s="196"/>
      <c r="J997" s="196"/>
      <c r="K997" s="196"/>
      <c r="L997" s="196"/>
      <c r="M997" s="196"/>
      <c r="N997" s="196"/>
      <c r="O997" s="196"/>
      <c r="P997" s="196"/>
      <c r="Q997" s="196"/>
      <c r="R997" s="196"/>
      <c r="S997" s="9"/>
      <c r="T997" s="9"/>
      <c r="U997" s="9"/>
      <c r="V997" s="199"/>
      <c r="W997" s="9"/>
      <c r="X997" s="9"/>
      <c r="Y997" s="9"/>
      <c r="Z997" s="9"/>
    </row>
    <row r="998" ht="22.5" customHeight="1">
      <c r="A998" s="9"/>
      <c r="B998" s="9"/>
      <c r="C998" s="9"/>
      <c r="D998" s="196"/>
      <c r="E998" s="196"/>
      <c r="F998" s="196"/>
      <c r="G998" s="196"/>
      <c r="H998" s="196"/>
      <c r="I998" s="196"/>
      <c r="J998" s="196"/>
      <c r="K998" s="196"/>
      <c r="L998" s="196"/>
      <c r="M998" s="196"/>
      <c r="N998" s="196"/>
      <c r="O998" s="196"/>
      <c r="P998" s="196"/>
      <c r="Q998" s="196"/>
      <c r="R998" s="196"/>
      <c r="S998" s="9"/>
      <c r="T998" s="9"/>
      <c r="U998" s="9"/>
      <c r="V998" s="199"/>
      <c r="W998" s="9"/>
      <c r="X998" s="9"/>
      <c r="Y998" s="9"/>
      <c r="Z998" s="9"/>
    </row>
    <row r="999" ht="22.5" customHeight="1">
      <c r="A999" s="9"/>
      <c r="B999" s="9"/>
      <c r="C999" s="9"/>
      <c r="D999" s="196"/>
      <c r="E999" s="196"/>
      <c r="F999" s="196"/>
      <c r="G999" s="196"/>
      <c r="H999" s="196"/>
      <c r="I999" s="196"/>
      <c r="J999" s="196"/>
      <c r="K999" s="196"/>
      <c r="L999" s="196"/>
      <c r="M999" s="196"/>
      <c r="N999" s="196"/>
      <c r="O999" s="196"/>
      <c r="P999" s="196"/>
      <c r="Q999" s="196"/>
      <c r="R999" s="196"/>
      <c r="S999" s="9"/>
      <c r="T999" s="9"/>
      <c r="U999" s="9"/>
      <c r="V999" s="199"/>
      <c r="W999" s="9"/>
      <c r="X999" s="9"/>
      <c r="Y999" s="9"/>
      <c r="Z999" s="9"/>
    </row>
    <row r="1000" ht="22.5" customHeight="1">
      <c r="A1000" s="9"/>
      <c r="B1000" s="9"/>
      <c r="C1000" s="9"/>
      <c r="D1000" s="196"/>
      <c r="E1000" s="196"/>
      <c r="F1000" s="196"/>
      <c r="G1000" s="196"/>
      <c r="H1000" s="196"/>
      <c r="I1000" s="196"/>
      <c r="J1000" s="196"/>
      <c r="K1000" s="196"/>
      <c r="L1000" s="196"/>
      <c r="M1000" s="196"/>
      <c r="N1000" s="196"/>
      <c r="O1000" s="196"/>
      <c r="P1000" s="196"/>
      <c r="Q1000" s="196"/>
      <c r="R1000" s="196"/>
      <c r="S1000" s="9"/>
      <c r="T1000" s="9"/>
      <c r="U1000" s="9"/>
      <c r="V1000" s="199"/>
      <c r="W1000" s="9"/>
      <c r="X1000" s="9"/>
      <c r="Y1000" s="9"/>
      <c r="Z1000" s="9"/>
    </row>
  </sheetData>
  <autoFilter ref="$A$5:$B$145"/>
  <mergeCells count="3">
    <mergeCell ref="A2:B2"/>
    <mergeCell ref="A3:K3"/>
    <mergeCell ref="K4:L4"/>
  </mergeCells>
  <printOptions/>
  <pageMargins bottom="0.984251968503937" footer="0.0" header="0.0" left="0.7480314960629921" right="0.7480314960629921" top="0.984251968503937"/>
  <pageSetup paperSize="9" orientation="landscape"/>
  <headerFooter>
    <oddHeader>&amp;LSIMPL&amp;Cstranka, št.naročila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hidden="1" min="1" max="1" width="5.56"/>
    <col customWidth="1" hidden="1" min="2" max="2" width="4.89"/>
    <col customWidth="1" min="3" max="3" width="4.44"/>
    <col customWidth="1" min="4" max="15" width="4.33"/>
    <col customWidth="1" hidden="1" min="16" max="19" width="8.33"/>
    <col customWidth="1" hidden="1" min="20" max="22" width="9.56"/>
    <col customWidth="1" min="23" max="23" width="4.56"/>
    <col customWidth="1" min="24" max="26" width="9.56"/>
  </cols>
  <sheetData>
    <row r="1" ht="32.25" customHeight="1">
      <c r="A1" s="229" t="str">
        <f>'PRODUCTION LIST VOLUMES'!A3:K3</f>
        <v/>
      </c>
      <c r="H1" s="230"/>
      <c r="I1" s="196"/>
      <c r="K1" s="230"/>
      <c r="L1" s="230"/>
      <c r="M1" s="196" t="str">
        <f>'PRODUCTION LIST VOLUMES'!P3</f>
        <v/>
      </c>
      <c r="N1" s="196"/>
      <c r="O1" s="196"/>
      <c r="P1" s="231"/>
      <c r="Q1" s="196"/>
      <c r="R1" s="232"/>
      <c r="S1" s="9"/>
      <c r="T1" s="9"/>
      <c r="U1" s="9"/>
      <c r="V1" s="199"/>
      <c r="W1" s="9"/>
      <c r="X1" s="9"/>
      <c r="Y1" s="9"/>
      <c r="Z1" s="9"/>
    </row>
    <row r="2" ht="22.5" customHeight="1">
      <c r="A2" s="223" t="s">
        <v>333</v>
      </c>
      <c r="B2" s="233" t="s">
        <v>334</v>
      </c>
      <c r="C2" s="222" t="s">
        <v>340</v>
      </c>
      <c r="D2" s="220" t="s">
        <v>25</v>
      </c>
      <c r="E2" s="220" t="s">
        <v>26</v>
      </c>
      <c r="F2" s="220" t="s">
        <v>27</v>
      </c>
      <c r="G2" s="220" t="s">
        <v>28</v>
      </c>
      <c r="H2" s="220" t="s">
        <v>29</v>
      </c>
      <c r="I2" s="220" t="s">
        <v>30</v>
      </c>
      <c r="J2" s="220" t="s">
        <v>31</v>
      </c>
      <c r="K2" s="220" t="s">
        <v>32</v>
      </c>
      <c r="L2" s="220" t="s">
        <v>33</v>
      </c>
      <c r="M2" s="220" t="s">
        <v>34</v>
      </c>
      <c r="N2" s="220" t="s">
        <v>35</v>
      </c>
      <c r="O2" s="221" t="s">
        <v>36</v>
      </c>
      <c r="P2" s="222" t="s">
        <v>341</v>
      </c>
      <c r="Q2" s="233" t="s">
        <v>342</v>
      </c>
      <c r="R2" s="222" t="s">
        <v>343</v>
      </c>
      <c r="S2" s="222" t="s">
        <v>344</v>
      </c>
      <c r="T2" s="9" t="s">
        <v>337</v>
      </c>
      <c r="U2" s="9" t="s">
        <v>338</v>
      </c>
      <c r="V2" s="199" t="s">
        <v>339</v>
      </c>
      <c r="W2" s="222" t="s">
        <v>345</v>
      </c>
      <c r="X2" s="9"/>
      <c r="Y2" s="9"/>
      <c r="Z2" s="9"/>
    </row>
    <row r="3" ht="22.5" customHeight="1">
      <c r="A3" s="223">
        <f>B3*SIMPLvolumes!U11</f>
        <v>0</v>
      </c>
      <c r="B3" s="222">
        <f t="shared" ref="B3:B11" si="1">SUM(C3:M3)</f>
        <v>0</v>
      </c>
      <c r="C3" s="222" t="str">
        <f>SIMPLvolumes!C11</f>
        <v>1A</v>
      </c>
      <c r="D3" s="234" t="str">
        <f>IF(SIMPLvolumes!X11=0,"",SIMPLvolumes!X11)</f>
        <v/>
      </c>
      <c r="E3" s="234" t="str">
        <f>IF(SIMPLvolumes!Y11=0,"",SIMPLvolumes!Y11)</f>
        <v/>
      </c>
      <c r="F3" s="234" t="str">
        <f>IF(SIMPLvolumes!Z11=0,"",SIMPLvolumes!Z11)</f>
        <v/>
      </c>
      <c r="G3" s="234" t="str">
        <f>IF(SIMPLvolumes!AA11=0,"",SIMPLvolumes!AA11)</f>
        <v/>
      </c>
      <c r="H3" s="234" t="str">
        <f>IF(SIMPLvolumes!AB11=0,"",SIMPLvolumes!AB11)</f>
        <v/>
      </c>
      <c r="I3" s="234" t="str">
        <f>IF(SIMPLvolumes!AC11=0,"",SIMPLvolumes!AC11)</f>
        <v/>
      </c>
      <c r="J3" s="234" t="str">
        <f>IF(SIMPLvolumes!AD11=0,"",SIMPLvolumes!AD11)</f>
        <v/>
      </c>
      <c r="K3" s="234" t="str">
        <f>IF(SIMPLvolumes!AE11=0,"",SIMPLvolumes!AE11)</f>
        <v/>
      </c>
      <c r="L3" s="234" t="str">
        <f>IF(SIMPLvolumes!AF11=0,"",SIMPLvolumes!AF11)</f>
        <v/>
      </c>
      <c r="M3" s="234" t="str">
        <f>IF(SIMPLvolumes!AG11=0,"",SIMPLvolumes!AG11)</f>
        <v/>
      </c>
      <c r="N3" s="234" t="str">
        <f>IF(SIMPLvolumes!AH11=0,"",SIMPLvolumes!AH11)</f>
        <v/>
      </c>
      <c r="O3" s="234" t="str">
        <f>IF(SIMPLvolumes!AI11=0,"",SIMPLvolumes!AI11)</f>
        <v/>
      </c>
      <c r="P3" s="235"/>
      <c r="Q3" s="235"/>
      <c r="R3" s="235"/>
      <c r="S3" s="235"/>
      <c r="T3" s="236"/>
      <c r="U3" s="236" t="str">
        <f t="shared" ref="U3:U142" si="2">IF(T3=1,REPT(""""&amp;C3&amp;".dwg""",B3),"")</f>
        <v/>
      </c>
      <c r="V3" s="237"/>
      <c r="W3" s="235">
        <f>'PRODUCTION LIST VOLUMES'!B6</f>
        <v>0</v>
      </c>
      <c r="X3" s="9"/>
      <c r="Y3" s="9"/>
      <c r="Z3" s="9"/>
    </row>
    <row r="4" ht="22.5" customHeight="1">
      <c r="A4" s="223">
        <f>B4*SIMPLvolumes!U12</f>
        <v>0</v>
      </c>
      <c r="B4" s="222">
        <f t="shared" si="1"/>
        <v>0</v>
      </c>
      <c r="C4" s="222" t="str">
        <f>SIMPLvolumes!C12</f>
        <v>1B</v>
      </c>
      <c r="D4" s="234" t="str">
        <f>IF(SIMPLvolumes!X12=0,"",SIMPLvolumes!X12)</f>
        <v/>
      </c>
      <c r="E4" s="234" t="str">
        <f>IF(SIMPLvolumes!Y12=0,"",SIMPLvolumes!Y12)</f>
        <v/>
      </c>
      <c r="F4" s="234" t="str">
        <f>IF(SIMPLvolumes!Z12=0,"",SIMPLvolumes!Z12)</f>
        <v/>
      </c>
      <c r="G4" s="234" t="str">
        <f>IF(SIMPLvolumes!AA12=0,"",SIMPLvolumes!AA12)</f>
        <v/>
      </c>
      <c r="H4" s="234" t="str">
        <f>IF(SIMPLvolumes!AB12=0,"",SIMPLvolumes!AB12)</f>
        <v/>
      </c>
      <c r="I4" s="234" t="str">
        <f>IF(SIMPLvolumes!AC12=0,"",SIMPLvolumes!AC12)</f>
        <v/>
      </c>
      <c r="J4" s="234" t="str">
        <f>IF(SIMPLvolumes!AD12=0,"",SIMPLvolumes!AD12)</f>
        <v/>
      </c>
      <c r="K4" s="234" t="str">
        <f>IF(SIMPLvolumes!AE12=0,"",SIMPLvolumes!AE12)</f>
        <v/>
      </c>
      <c r="L4" s="234" t="str">
        <f>IF(SIMPLvolumes!AF12=0,"",SIMPLvolumes!AF12)</f>
        <v/>
      </c>
      <c r="M4" s="234" t="str">
        <f>IF(SIMPLvolumes!AG12=0,"",SIMPLvolumes!AG12)</f>
        <v/>
      </c>
      <c r="N4" s="234" t="str">
        <f>IF(SIMPLvolumes!AH12=0,"",SIMPLvolumes!AH12)</f>
        <v/>
      </c>
      <c r="O4" s="234" t="str">
        <f>IF(SIMPLvolumes!AI12=0,"",SIMPLvolumes!AI12)</f>
        <v/>
      </c>
      <c r="P4" s="235"/>
      <c r="Q4" s="235"/>
      <c r="R4" s="235"/>
      <c r="S4" s="235"/>
      <c r="T4" s="236"/>
      <c r="U4" s="236" t="str">
        <f t="shared" si="2"/>
        <v/>
      </c>
      <c r="V4" s="237"/>
      <c r="W4" s="235">
        <f>'PRODUCTION LIST VOLUMES'!B7</f>
        <v>0</v>
      </c>
      <c r="X4" s="9"/>
      <c r="Y4" s="9"/>
      <c r="Z4" s="9"/>
    </row>
    <row r="5" ht="22.5" customHeight="1">
      <c r="A5" s="223">
        <f>B5*SIMPLvolumes!U13</f>
        <v>0</v>
      </c>
      <c r="B5" s="222">
        <f t="shared" si="1"/>
        <v>0</v>
      </c>
      <c r="C5" s="222" t="str">
        <f>SIMPLvolumes!C13</f>
        <v>1C</v>
      </c>
      <c r="D5" s="234" t="str">
        <f>IF(SIMPLvolumes!X13=0,"",SIMPLvolumes!X13)</f>
        <v/>
      </c>
      <c r="E5" s="234" t="str">
        <f>IF(SIMPLvolumes!Y13=0,"",SIMPLvolumes!Y13)</f>
        <v/>
      </c>
      <c r="F5" s="234" t="str">
        <f>IF(SIMPLvolumes!Z13=0,"",SIMPLvolumes!Z13)</f>
        <v/>
      </c>
      <c r="G5" s="234" t="str">
        <f>IF(SIMPLvolumes!AA13=0,"",SIMPLvolumes!AA13)</f>
        <v/>
      </c>
      <c r="H5" s="234" t="str">
        <f>IF(SIMPLvolumes!AB13=0,"",SIMPLvolumes!AB13)</f>
        <v/>
      </c>
      <c r="I5" s="234" t="str">
        <f>IF(SIMPLvolumes!AC13=0,"",SIMPLvolumes!AC13)</f>
        <v/>
      </c>
      <c r="J5" s="234" t="str">
        <f>IF(SIMPLvolumes!AD13=0,"",SIMPLvolumes!AD13)</f>
        <v/>
      </c>
      <c r="K5" s="234" t="str">
        <f>IF(SIMPLvolumes!AE13=0,"",SIMPLvolumes!AE13)</f>
        <v/>
      </c>
      <c r="L5" s="234" t="str">
        <f>IF(SIMPLvolumes!AF13=0,"",SIMPLvolumes!AF13)</f>
        <v/>
      </c>
      <c r="M5" s="234" t="str">
        <f>IF(SIMPLvolumes!AG13=0,"",SIMPLvolumes!AG13)</f>
        <v/>
      </c>
      <c r="N5" s="234" t="str">
        <f>IF(SIMPLvolumes!AH13=0,"",SIMPLvolumes!AH13)</f>
        <v/>
      </c>
      <c r="O5" s="234" t="str">
        <f>IF(SIMPLvolumes!AI13=0,"",SIMPLvolumes!AI13)</f>
        <v/>
      </c>
      <c r="P5" s="235"/>
      <c r="Q5" s="235"/>
      <c r="R5" s="235"/>
      <c r="S5" s="235"/>
      <c r="T5" s="236"/>
      <c r="U5" s="236" t="str">
        <f t="shared" si="2"/>
        <v/>
      </c>
      <c r="V5" s="237"/>
      <c r="W5" s="235">
        <f>'PRODUCTION LIST VOLUMES'!B8</f>
        <v>0</v>
      </c>
      <c r="X5" s="9"/>
      <c r="Y5" s="9"/>
      <c r="Z5" s="9"/>
    </row>
    <row r="6" ht="22.5" customHeight="1">
      <c r="A6" s="223">
        <f>B6*SIMPLvolumes!U14</f>
        <v>0</v>
      </c>
      <c r="B6" s="222">
        <f t="shared" si="1"/>
        <v>0</v>
      </c>
      <c r="C6" s="222" t="str">
        <f>SIMPLvolumes!C14</f>
        <v>1D</v>
      </c>
      <c r="D6" s="234" t="str">
        <f>IF(SIMPLvolumes!X14=0,"",SIMPLvolumes!X14)</f>
        <v/>
      </c>
      <c r="E6" s="234" t="str">
        <f>IF(SIMPLvolumes!Y14=0,"",SIMPLvolumes!Y14)</f>
        <v/>
      </c>
      <c r="F6" s="234" t="str">
        <f>IF(SIMPLvolumes!Z14=0,"",SIMPLvolumes!Z14)</f>
        <v/>
      </c>
      <c r="G6" s="234" t="str">
        <f>IF(SIMPLvolumes!AA14=0,"",SIMPLvolumes!AA14)</f>
        <v/>
      </c>
      <c r="H6" s="234" t="str">
        <f>IF(SIMPLvolumes!AB14=0,"",SIMPLvolumes!AB14)</f>
        <v/>
      </c>
      <c r="I6" s="234" t="str">
        <f>IF(SIMPLvolumes!AC14=0,"",SIMPLvolumes!AC14)</f>
        <v/>
      </c>
      <c r="J6" s="234" t="str">
        <f>IF(SIMPLvolumes!AD14=0,"",SIMPLvolumes!AD14)</f>
        <v/>
      </c>
      <c r="K6" s="234" t="str">
        <f>IF(SIMPLvolumes!AE14=0,"",SIMPLvolumes!AE14)</f>
        <v/>
      </c>
      <c r="L6" s="234" t="str">
        <f>IF(SIMPLvolumes!AF14=0,"",SIMPLvolumes!AF14)</f>
        <v/>
      </c>
      <c r="M6" s="234" t="str">
        <f>IF(SIMPLvolumes!AG14=0,"",SIMPLvolumes!AG14)</f>
        <v/>
      </c>
      <c r="N6" s="234" t="str">
        <f>IF(SIMPLvolumes!AH14=0,"",SIMPLvolumes!AH14)</f>
        <v/>
      </c>
      <c r="O6" s="234" t="str">
        <f>IF(SIMPLvolumes!AI14=0,"",SIMPLvolumes!AI14)</f>
        <v/>
      </c>
      <c r="P6" s="235"/>
      <c r="Q6" s="235"/>
      <c r="R6" s="235"/>
      <c r="S6" s="235"/>
      <c r="T6" s="236"/>
      <c r="U6" s="236" t="str">
        <f t="shared" si="2"/>
        <v/>
      </c>
      <c r="V6" s="237"/>
      <c r="W6" s="235">
        <f>'PRODUCTION LIST VOLUMES'!B9</f>
        <v>0</v>
      </c>
      <c r="X6" s="9"/>
      <c r="Y6" s="9"/>
      <c r="Z6" s="9"/>
    </row>
    <row r="7" ht="22.5" customHeight="1">
      <c r="A7" s="223">
        <f>B7*SIMPLvolumes!U15</f>
        <v>0</v>
      </c>
      <c r="B7" s="222">
        <f t="shared" si="1"/>
        <v>0</v>
      </c>
      <c r="C7" s="222" t="str">
        <f>SIMPLvolumes!C15</f>
        <v>1E</v>
      </c>
      <c r="D7" s="234" t="str">
        <f>IF(SIMPLvolumes!X15=0,"",SIMPLvolumes!X15)</f>
        <v/>
      </c>
      <c r="E7" s="234" t="str">
        <f>IF(SIMPLvolumes!Y15=0,"",SIMPLvolumes!Y15)</f>
        <v/>
      </c>
      <c r="F7" s="234" t="str">
        <f>IF(SIMPLvolumes!Z15=0,"",SIMPLvolumes!Z15)</f>
        <v/>
      </c>
      <c r="G7" s="234" t="str">
        <f>IF(SIMPLvolumes!AA15=0,"",SIMPLvolumes!AA15)</f>
        <v/>
      </c>
      <c r="H7" s="234" t="str">
        <f>IF(SIMPLvolumes!AB15=0,"",SIMPLvolumes!AB15)</f>
        <v/>
      </c>
      <c r="I7" s="234" t="str">
        <f>IF(SIMPLvolumes!AC15=0,"",SIMPLvolumes!AC15)</f>
        <v/>
      </c>
      <c r="J7" s="234" t="str">
        <f>IF(SIMPLvolumes!AD15=0,"",SIMPLvolumes!AD15)</f>
        <v/>
      </c>
      <c r="K7" s="234" t="str">
        <f>IF(SIMPLvolumes!AE15=0,"",SIMPLvolumes!AE15)</f>
        <v/>
      </c>
      <c r="L7" s="234" t="str">
        <f>IF(SIMPLvolumes!AF15=0,"",SIMPLvolumes!AF15)</f>
        <v/>
      </c>
      <c r="M7" s="234" t="str">
        <f>IF(SIMPLvolumes!AG15=0,"",SIMPLvolumes!AG15)</f>
        <v/>
      </c>
      <c r="N7" s="234" t="str">
        <f>IF(SIMPLvolumes!AH15=0,"",SIMPLvolumes!AH15)</f>
        <v/>
      </c>
      <c r="O7" s="234" t="str">
        <f>IF(SIMPLvolumes!AI15=0,"",SIMPLvolumes!AI15)</f>
        <v/>
      </c>
      <c r="P7" s="235"/>
      <c r="Q7" s="235"/>
      <c r="R7" s="235"/>
      <c r="S7" s="235"/>
      <c r="T7" s="236"/>
      <c r="U7" s="236" t="str">
        <f t="shared" si="2"/>
        <v/>
      </c>
      <c r="V7" s="237"/>
      <c r="W7" s="235">
        <f>'PRODUCTION LIST VOLUMES'!B10</f>
        <v>0</v>
      </c>
      <c r="X7" s="9"/>
      <c r="Y7" s="9"/>
      <c r="Z7" s="9"/>
    </row>
    <row r="8" ht="22.5" customHeight="1">
      <c r="A8" s="223">
        <f>B8*SIMPLvolumes!U16</f>
        <v>0</v>
      </c>
      <c r="B8" s="222">
        <f t="shared" si="1"/>
        <v>0</v>
      </c>
      <c r="C8" s="222" t="str">
        <f>SIMPLvolumes!C16</f>
        <v>1F</v>
      </c>
      <c r="D8" s="234" t="str">
        <f>IF(SIMPLvolumes!X16=0,"",SIMPLvolumes!X16)</f>
        <v/>
      </c>
      <c r="E8" s="234" t="str">
        <f>IF(SIMPLvolumes!Y16=0,"",SIMPLvolumes!Y16)</f>
        <v/>
      </c>
      <c r="F8" s="234" t="str">
        <f>IF(SIMPLvolumes!Z16=0,"",SIMPLvolumes!Z16)</f>
        <v/>
      </c>
      <c r="G8" s="234" t="str">
        <f>IF(SIMPLvolumes!AA16=0,"",SIMPLvolumes!AA16)</f>
        <v/>
      </c>
      <c r="H8" s="234" t="str">
        <f>IF(SIMPLvolumes!AB16=0,"",SIMPLvolumes!AB16)</f>
        <v/>
      </c>
      <c r="I8" s="234" t="str">
        <f>IF(SIMPLvolumes!AC16=0,"",SIMPLvolumes!AC16)</f>
        <v/>
      </c>
      <c r="J8" s="234" t="str">
        <f>IF(SIMPLvolumes!AD16=0,"",SIMPLvolumes!AD16)</f>
        <v/>
      </c>
      <c r="K8" s="234" t="str">
        <f>IF(SIMPLvolumes!AE16=0,"",SIMPLvolumes!AE16)</f>
        <v/>
      </c>
      <c r="L8" s="234" t="str">
        <f>IF(SIMPLvolumes!AF16=0,"",SIMPLvolumes!AF16)</f>
        <v/>
      </c>
      <c r="M8" s="234" t="str">
        <f>IF(SIMPLvolumes!AG16=0,"",SIMPLvolumes!AG16)</f>
        <v/>
      </c>
      <c r="N8" s="234" t="str">
        <f>IF(SIMPLvolumes!AH16=0,"",SIMPLvolumes!AH16)</f>
        <v/>
      </c>
      <c r="O8" s="234" t="str">
        <f>IF(SIMPLvolumes!AI16=0,"",SIMPLvolumes!AI16)</f>
        <v/>
      </c>
      <c r="P8" s="235"/>
      <c r="Q8" s="235"/>
      <c r="R8" s="235"/>
      <c r="S8" s="235"/>
      <c r="T8" s="236"/>
      <c r="U8" s="236" t="str">
        <f t="shared" si="2"/>
        <v/>
      </c>
      <c r="V8" s="237"/>
      <c r="W8" s="235">
        <f>'PRODUCTION LIST VOLUMES'!B11</f>
        <v>0</v>
      </c>
      <c r="X8" s="9"/>
      <c r="Y8" s="9"/>
      <c r="Z8" s="9"/>
    </row>
    <row r="9" ht="22.5" customHeight="1">
      <c r="A9" s="223">
        <f>B9*SIMPLvolumes!U17</f>
        <v>0</v>
      </c>
      <c r="B9" s="222">
        <f t="shared" si="1"/>
        <v>0</v>
      </c>
      <c r="C9" s="222" t="str">
        <f>SIMPLvolumes!C17</f>
        <v>1G</v>
      </c>
      <c r="D9" s="234" t="str">
        <f>IF(SIMPLvolumes!X17=0,"",SIMPLvolumes!X17)</f>
        <v/>
      </c>
      <c r="E9" s="234" t="str">
        <f>IF(SIMPLvolumes!Y17=0,"",SIMPLvolumes!Y17)</f>
        <v/>
      </c>
      <c r="F9" s="234" t="str">
        <f>IF(SIMPLvolumes!Z17=0,"",SIMPLvolumes!Z17)</f>
        <v/>
      </c>
      <c r="G9" s="234" t="str">
        <f>IF(SIMPLvolumes!AA17=0,"",SIMPLvolumes!AA17)</f>
        <v/>
      </c>
      <c r="H9" s="234" t="str">
        <f>IF(SIMPLvolumes!AB17=0,"",SIMPLvolumes!AB17)</f>
        <v/>
      </c>
      <c r="I9" s="234" t="str">
        <f>IF(SIMPLvolumes!AC17=0,"",SIMPLvolumes!AC17)</f>
        <v/>
      </c>
      <c r="J9" s="234" t="str">
        <f>IF(SIMPLvolumes!AD17=0,"",SIMPLvolumes!AD17)</f>
        <v/>
      </c>
      <c r="K9" s="234" t="str">
        <f>IF(SIMPLvolumes!AE17=0,"",SIMPLvolumes!AE17)</f>
        <v/>
      </c>
      <c r="L9" s="234" t="str">
        <f>IF(SIMPLvolumes!AF17=0,"",SIMPLvolumes!AF17)</f>
        <v/>
      </c>
      <c r="M9" s="234" t="str">
        <f>IF(SIMPLvolumes!AG17=0,"",SIMPLvolumes!AG17)</f>
        <v/>
      </c>
      <c r="N9" s="234" t="str">
        <f>IF(SIMPLvolumes!AH17=0,"",SIMPLvolumes!AH17)</f>
        <v/>
      </c>
      <c r="O9" s="234" t="str">
        <f>IF(SIMPLvolumes!AI17=0,"",SIMPLvolumes!AI17)</f>
        <v/>
      </c>
      <c r="P9" s="235"/>
      <c r="Q9" s="235"/>
      <c r="R9" s="235"/>
      <c r="S9" s="235"/>
      <c r="T9" s="236"/>
      <c r="U9" s="236" t="str">
        <f t="shared" si="2"/>
        <v/>
      </c>
      <c r="V9" s="237"/>
      <c r="W9" s="235">
        <f>'PRODUCTION LIST VOLUMES'!B12</f>
        <v>0</v>
      </c>
      <c r="X9" s="9"/>
      <c r="Y9" s="9"/>
      <c r="Z9" s="9"/>
    </row>
    <row r="10" ht="22.5" customHeight="1">
      <c r="A10" s="223">
        <f>B10*SIMPLvolumes!U18</f>
        <v>0</v>
      </c>
      <c r="B10" s="222">
        <f t="shared" si="1"/>
        <v>0</v>
      </c>
      <c r="C10" s="222" t="str">
        <f>SIMPLvolumes!C18</f>
        <v>1H</v>
      </c>
      <c r="D10" s="234" t="str">
        <f>IF(SIMPLvolumes!X18=0,"",SIMPLvolumes!X18)</f>
        <v/>
      </c>
      <c r="E10" s="234" t="str">
        <f>IF(SIMPLvolumes!Y18=0,"",SIMPLvolumes!Y18)</f>
        <v/>
      </c>
      <c r="F10" s="234" t="str">
        <f>IF(SIMPLvolumes!Z18=0,"",SIMPLvolumes!Z18)</f>
        <v/>
      </c>
      <c r="G10" s="234" t="str">
        <f>IF(SIMPLvolumes!AA18=0,"",SIMPLvolumes!AA18)</f>
        <v/>
      </c>
      <c r="H10" s="234" t="str">
        <f>IF(SIMPLvolumes!AB18=0,"",SIMPLvolumes!AB18)</f>
        <v/>
      </c>
      <c r="I10" s="234" t="str">
        <f>IF(SIMPLvolumes!AC18=0,"",SIMPLvolumes!AC18)</f>
        <v/>
      </c>
      <c r="J10" s="234" t="str">
        <f>IF(SIMPLvolumes!AD18=0,"",SIMPLvolumes!AD18)</f>
        <v/>
      </c>
      <c r="K10" s="234" t="str">
        <f>IF(SIMPLvolumes!AE18=0,"",SIMPLvolumes!AE18)</f>
        <v/>
      </c>
      <c r="L10" s="234" t="str">
        <f>IF(SIMPLvolumes!AF18=0,"",SIMPLvolumes!AF18)</f>
        <v/>
      </c>
      <c r="M10" s="234" t="str">
        <f>IF(SIMPLvolumes!AG18=0,"",SIMPLvolumes!AG18)</f>
        <v/>
      </c>
      <c r="N10" s="234" t="str">
        <f>IF(SIMPLvolumes!AH18=0,"",SIMPLvolumes!AH18)</f>
        <v/>
      </c>
      <c r="O10" s="234" t="str">
        <f>IF(SIMPLvolumes!AI18=0,"",SIMPLvolumes!AI18)</f>
        <v/>
      </c>
      <c r="P10" s="235"/>
      <c r="Q10" s="235"/>
      <c r="R10" s="235"/>
      <c r="S10" s="235"/>
      <c r="T10" s="236"/>
      <c r="U10" s="236" t="str">
        <f t="shared" si="2"/>
        <v/>
      </c>
      <c r="V10" s="237"/>
      <c r="W10" s="235">
        <f>'PRODUCTION LIST VOLUMES'!B13</f>
        <v>0</v>
      </c>
      <c r="X10" s="9"/>
      <c r="Y10" s="9"/>
      <c r="Z10" s="9"/>
    </row>
    <row r="11" ht="22.5" customHeight="1">
      <c r="A11" s="223">
        <f>B11*SIMPLvolumes!U19</f>
        <v>0</v>
      </c>
      <c r="B11" s="222">
        <f t="shared" si="1"/>
        <v>0</v>
      </c>
      <c r="C11" s="222" t="str">
        <f>SIMPLvolumes!C19</f>
        <v>1I</v>
      </c>
      <c r="D11" s="234" t="str">
        <f>IF(SIMPLvolumes!X19=0,"",SIMPLvolumes!X19)</f>
        <v/>
      </c>
      <c r="E11" s="234" t="str">
        <f>IF(SIMPLvolumes!Y19=0,"",SIMPLvolumes!Y19)</f>
        <v/>
      </c>
      <c r="F11" s="234" t="str">
        <f>IF(SIMPLvolumes!Z19=0,"",SIMPLvolumes!Z19)</f>
        <v/>
      </c>
      <c r="G11" s="234" t="str">
        <f>IF(SIMPLvolumes!AA19=0,"",SIMPLvolumes!AA19)</f>
        <v/>
      </c>
      <c r="H11" s="234" t="str">
        <f>IF(SIMPLvolumes!AB19=0,"",SIMPLvolumes!AB19)</f>
        <v/>
      </c>
      <c r="I11" s="234" t="str">
        <f>IF(SIMPLvolumes!AC19=0,"",SIMPLvolumes!AC19)</f>
        <v/>
      </c>
      <c r="J11" s="234" t="str">
        <f>IF(SIMPLvolumes!AD19=0,"",SIMPLvolumes!AD19)</f>
        <v/>
      </c>
      <c r="K11" s="234" t="str">
        <f>IF(SIMPLvolumes!AE19=0,"",SIMPLvolumes!AE19)</f>
        <v/>
      </c>
      <c r="L11" s="234" t="str">
        <f>IF(SIMPLvolumes!AF19=0,"",SIMPLvolumes!AF19)</f>
        <v/>
      </c>
      <c r="M11" s="234" t="str">
        <f>IF(SIMPLvolumes!AG19=0,"",SIMPLvolumes!AG19)</f>
        <v/>
      </c>
      <c r="N11" s="234" t="str">
        <f>IF(SIMPLvolumes!AH19=0,"",SIMPLvolumes!AH19)</f>
        <v/>
      </c>
      <c r="O11" s="234" t="str">
        <f>IF(SIMPLvolumes!AI19=0,"",SIMPLvolumes!AI19)</f>
        <v/>
      </c>
      <c r="P11" s="235"/>
      <c r="Q11" s="235"/>
      <c r="R11" s="235"/>
      <c r="S11" s="235"/>
      <c r="T11" s="236"/>
      <c r="U11" s="236" t="str">
        <f t="shared" si="2"/>
        <v/>
      </c>
      <c r="V11" s="237"/>
      <c r="W11" s="235">
        <f>'PRODUCTION LIST VOLUMES'!B14</f>
        <v>0</v>
      </c>
      <c r="X11" s="9"/>
      <c r="Y11" s="9"/>
      <c r="Z11" s="9"/>
    </row>
    <row r="12" ht="22.5" customHeight="1">
      <c r="A12" s="223"/>
      <c r="B12" s="222"/>
      <c r="C12" s="222" t="str">
        <f>SIMPLvolumes!C10</f>
        <v>1K</v>
      </c>
      <c r="D12" s="234" t="str">
        <f>IF(SIMPLvolumes!X10=0,"",SIMPLvolumes!X10)</f>
        <v/>
      </c>
      <c r="E12" s="234" t="str">
        <f>IF(SIMPLvolumes!Y10=0,"",SIMPLvolumes!Y10)</f>
        <v/>
      </c>
      <c r="F12" s="234" t="str">
        <f>IF(SIMPLvolumes!Z10=0,"",SIMPLvolumes!Z10)</f>
        <v/>
      </c>
      <c r="G12" s="234" t="str">
        <f>IF(SIMPLvolumes!AA10=0,"",SIMPLvolumes!AA10)</f>
        <v/>
      </c>
      <c r="H12" s="234" t="str">
        <f>IF(SIMPLvolumes!AB10=0,"",SIMPLvolumes!AB10)</f>
        <v/>
      </c>
      <c r="I12" s="234" t="str">
        <f>IF(SIMPLvolumes!AC10=0,"",SIMPLvolumes!AC10)</f>
        <v/>
      </c>
      <c r="J12" s="234" t="str">
        <f>IF(SIMPLvolumes!AD10=0,"",SIMPLvolumes!AD10)</f>
        <v/>
      </c>
      <c r="K12" s="234" t="str">
        <f>IF(SIMPLvolumes!AE10=0,"",SIMPLvolumes!AE10)</f>
        <v/>
      </c>
      <c r="L12" s="234" t="str">
        <f>IF(SIMPLvolumes!AF10=0,"",SIMPLvolumes!AF10)</f>
        <v/>
      </c>
      <c r="M12" s="234" t="str">
        <f>IF(SIMPLvolumes!AG10=0,"",SIMPLvolumes!AG10)</f>
        <v/>
      </c>
      <c r="N12" s="234" t="str">
        <f>IF(SIMPLvolumes!AH10=0,"",SIMPLvolumes!AH10)</f>
        <v/>
      </c>
      <c r="O12" s="234" t="str">
        <f>IF(SIMPLvolumes!AI10=0,"",SIMPLvolumes!AI10)</f>
        <v/>
      </c>
      <c r="P12" s="235"/>
      <c r="Q12" s="235"/>
      <c r="R12" s="235"/>
      <c r="S12" s="235"/>
      <c r="T12" s="236"/>
      <c r="U12" s="236" t="str">
        <f t="shared" si="2"/>
        <v/>
      </c>
      <c r="V12" s="237"/>
      <c r="W12" s="235">
        <f>'PRODUCTION LIST VOLUMES'!B15</f>
        <v>0</v>
      </c>
      <c r="X12" s="9"/>
      <c r="Y12" s="9"/>
      <c r="Z12" s="9"/>
    </row>
    <row r="13" ht="22.5" customHeight="1">
      <c r="A13" s="223">
        <f>B13*SIMPLvolumes!U20</f>
        <v>0</v>
      </c>
      <c r="B13" s="222">
        <f t="shared" ref="B13:B20" si="3">SUM(C13:M13)</f>
        <v>0</v>
      </c>
      <c r="C13" s="222" t="str">
        <f>SIMPLvolumes!C20</f>
        <v/>
      </c>
      <c r="D13" s="234" t="str">
        <f>IF(SIMPLvolumes!X20=0,"",SIMPLvolumes!X20)</f>
        <v/>
      </c>
      <c r="E13" s="234" t="str">
        <f>IF(SIMPLvolumes!Y20=0,"",SIMPLvolumes!Y20)</f>
        <v/>
      </c>
      <c r="F13" s="234" t="str">
        <f>IF(SIMPLvolumes!Z20=0,"",SIMPLvolumes!Z20)</f>
        <v/>
      </c>
      <c r="G13" s="234" t="str">
        <f>IF(SIMPLvolumes!AA20=0,"",SIMPLvolumes!AA20)</f>
        <v/>
      </c>
      <c r="H13" s="234" t="str">
        <f>IF(SIMPLvolumes!AB20=0,"",SIMPLvolumes!AB20)</f>
        <v/>
      </c>
      <c r="I13" s="234" t="str">
        <f>IF(SIMPLvolumes!AC20=0,"",SIMPLvolumes!AC20)</f>
        <v/>
      </c>
      <c r="J13" s="234" t="str">
        <f>IF(SIMPLvolumes!AD20=0,"",SIMPLvolumes!AD20)</f>
        <v/>
      </c>
      <c r="K13" s="234" t="str">
        <f>IF(SIMPLvolumes!AE20=0,"",SIMPLvolumes!AE20)</f>
        <v/>
      </c>
      <c r="L13" s="234" t="str">
        <f>IF(SIMPLvolumes!AF20=0,"",SIMPLvolumes!AF20)</f>
        <v/>
      </c>
      <c r="M13" s="234" t="str">
        <f>IF(SIMPLvolumes!AG20=0,"",SIMPLvolumes!AG20)</f>
        <v/>
      </c>
      <c r="N13" s="234" t="str">
        <f>IF(SIMPLvolumes!AH20=0,"",SIMPLvolumes!AH20)</f>
        <v/>
      </c>
      <c r="O13" s="234" t="str">
        <f>IF(SIMPLvolumes!AI20=0,"",SIMPLvolumes!AI20)</f>
        <v/>
      </c>
      <c r="P13" s="235"/>
      <c r="Q13" s="235"/>
      <c r="R13" s="235"/>
      <c r="S13" s="235"/>
      <c r="T13" s="236"/>
      <c r="U13" s="236" t="str">
        <f t="shared" si="2"/>
        <v/>
      </c>
      <c r="V13" s="237"/>
      <c r="W13" s="235">
        <f>'PRODUCTION LIST VOLUMES'!B16</f>
        <v>0</v>
      </c>
      <c r="X13" s="9"/>
      <c r="Y13" s="9"/>
      <c r="Z13" s="9"/>
    </row>
    <row r="14" ht="22.5" customHeight="1">
      <c r="A14" s="223">
        <f>B14*SIMPLvolumes!U22</f>
        <v>0</v>
      </c>
      <c r="B14" s="222">
        <f t="shared" si="3"/>
        <v>0</v>
      </c>
      <c r="C14" s="222" t="str">
        <f>SIMPLvolumes!C22</f>
        <v>2A</v>
      </c>
      <c r="D14" s="234" t="str">
        <f>IF(SIMPLvolumes!X22=0,"",SIMPLvolumes!X22)</f>
        <v/>
      </c>
      <c r="E14" s="234" t="str">
        <f>IF(SIMPLvolumes!Y22=0,"",SIMPLvolumes!Y22)</f>
        <v/>
      </c>
      <c r="F14" s="234" t="str">
        <f>IF(SIMPLvolumes!Z22=0,"",SIMPLvolumes!Z22)</f>
        <v/>
      </c>
      <c r="G14" s="234" t="str">
        <f>IF(SIMPLvolumes!AA22=0,"",SIMPLvolumes!AA22)</f>
        <v/>
      </c>
      <c r="H14" s="234" t="str">
        <f>IF(SIMPLvolumes!AB22=0,"",SIMPLvolumes!AB22)</f>
        <v/>
      </c>
      <c r="I14" s="234" t="str">
        <f>IF(SIMPLvolumes!AC22=0,"",SIMPLvolumes!AC22)</f>
        <v/>
      </c>
      <c r="J14" s="234" t="str">
        <f>IF(SIMPLvolumes!AD22=0,"",SIMPLvolumes!AD22)</f>
        <v/>
      </c>
      <c r="K14" s="234" t="str">
        <f>IF(SIMPLvolumes!AE22=0,"",SIMPLvolumes!AE22)</f>
        <v/>
      </c>
      <c r="L14" s="234" t="str">
        <f>IF(SIMPLvolumes!AF22=0,"",SIMPLvolumes!AF22)</f>
        <v/>
      </c>
      <c r="M14" s="234" t="str">
        <f>IF(SIMPLvolumes!AG22=0,"",SIMPLvolumes!AG22)</f>
        <v/>
      </c>
      <c r="N14" s="234" t="str">
        <f>IF(SIMPLvolumes!AH22=0,"",SIMPLvolumes!AH22)</f>
        <v/>
      </c>
      <c r="O14" s="234" t="str">
        <f>IF(SIMPLvolumes!AI22=0,"",SIMPLvolumes!AI22)</f>
        <v/>
      </c>
      <c r="P14" s="235"/>
      <c r="Q14" s="235"/>
      <c r="R14" s="235"/>
      <c r="S14" s="235"/>
      <c r="T14" s="236"/>
      <c r="U14" s="236" t="str">
        <f t="shared" si="2"/>
        <v/>
      </c>
      <c r="V14" s="237"/>
      <c r="W14" s="235">
        <f>'PRODUCTION LIST VOLUMES'!B17</f>
        <v>0</v>
      </c>
      <c r="X14" s="9"/>
      <c r="Y14" s="9"/>
      <c r="Z14" s="9"/>
    </row>
    <row r="15" ht="22.5" customHeight="1">
      <c r="A15" s="223">
        <f>B15*SIMPLvolumes!U23</f>
        <v>0</v>
      </c>
      <c r="B15" s="222">
        <f t="shared" si="3"/>
        <v>0</v>
      </c>
      <c r="C15" s="222" t="str">
        <f>SIMPLvolumes!C23</f>
        <v>2B</v>
      </c>
      <c r="D15" s="234" t="str">
        <f>IF(SIMPLvolumes!X23=0,"",SIMPLvolumes!X23)</f>
        <v/>
      </c>
      <c r="E15" s="234" t="str">
        <f>IF(SIMPLvolumes!Y23=0,"",SIMPLvolumes!Y23)</f>
        <v/>
      </c>
      <c r="F15" s="234" t="str">
        <f>IF(SIMPLvolumes!Z23=0,"",SIMPLvolumes!Z23)</f>
        <v/>
      </c>
      <c r="G15" s="234" t="str">
        <f>IF(SIMPLvolumes!AA23=0,"",SIMPLvolumes!AA23)</f>
        <v/>
      </c>
      <c r="H15" s="234" t="str">
        <f>IF(SIMPLvolumes!AB23=0,"",SIMPLvolumes!AB23)</f>
        <v/>
      </c>
      <c r="I15" s="234" t="str">
        <f>IF(SIMPLvolumes!AC23=0,"",SIMPLvolumes!AC23)</f>
        <v/>
      </c>
      <c r="J15" s="234" t="str">
        <f>IF(SIMPLvolumes!AD23=0,"",SIMPLvolumes!AD23)</f>
        <v/>
      </c>
      <c r="K15" s="234" t="str">
        <f>IF(SIMPLvolumes!AE23=0,"",SIMPLvolumes!AE23)</f>
        <v/>
      </c>
      <c r="L15" s="234" t="str">
        <f>IF(SIMPLvolumes!AF23=0,"",SIMPLvolumes!AF23)</f>
        <v/>
      </c>
      <c r="M15" s="234" t="str">
        <f>IF(SIMPLvolumes!AG23=0,"",SIMPLvolumes!AG23)</f>
        <v/>
      </c>
      <c r="N15" s="234" t="str">
        <f>IF(SIMPLvolumes!AH23=0,"",SIMPLvolumes!AH23)</f>
        <v/>
      </c>
      <c r="O15" s="234" t="str">
        <f>IF(SIMPLvolumes!AI23=0,"",SIMPLvolumes!AI23)</f>
        <v/>
      </c>
      <c r="P15" s="235"/>
      <c r="Q15" s="235"/>
      <c r="R15" s="235"/>
      <c r="S15" s="235"/>
      <c r="T15" s="236"/>
      <c r="U15" s="236" t="str">
        <f t="shared" si="2"/>
        <v/>
      </c>
      <c r="V15" s="237"/>
      <c r="W15" s="235">
        <f>'PRODUCTION LIST VOLUMES'!B18</f>
        <v>0</v>
      </c>
      <c r="X15" s="9"/>
      <c r="Y15" s="9"/>
      <c r="Z15" s="9"/>
    </row>
    <row r="16" ht="22.5" customHeight="1">
      <c r="A16" s="223">
        <f>B16*SIMPLvolumes!U24</f>
        <v>0</v>
      </c>
      <c r="B16" s="222">
        <f t="shared" si="3"/>
        <v>0</v>
      </c>
      <c r="C16" s="222" t="str">
        <f>SIMPLvolumes!C24</f>
        <v>2C</v>
      </c>
      <c r="D16" s="234" t="str">
        <f>IF(SIMPLvolumes!X24=0,"",SIMPLvolumes!X24)</f>
        <v/>
      </c>
      <c r="E16" s="234" t="str">
        <f>IF(SIMPLvolumes!Y24=0,"",SIMPLvolumes!Y24)</f>
        <v/>
      </c>
      <c r="F16" s="234" t="str">
        <f>IF(SIMPLvolumes!Z24=0,"",SIMPLvolumes!Z24)</f>
        <v/>
      </c>
      <c r="G16" s="234" t="str">
        <f>IF(SIMPLvolumes!AA24=0,"",SIMPLvolumes!AA24)</f>
        <v/>
      </c>
      <c r="H16" s="234" t="str">
        <f>IF(SIMPLvolumes!AB24=0,"",SIMPLvolumes!AB24)</f>
        <v/>
      </c>
      <c r="I16" s="234" t="str">
        <f>IF(SIMPLvolumes!AC24=0,"",SIMPLvolumes!AC24)</f>
        <v/>
      </c>
      <c r="J16" s="234" t="str">
        <f>IF(SIMPLvolumes!AD24=0,"",SIMPLvolumes!AD24)</f>
        <v/>
      </c>
      <c r="K16" s="234" t="str">
        <f>IF(SIMPLvolumes!AE24=0,"",SIMPLvolumes!AE24)</f>
        <v/>
      </c>
      <c r="L16" s="234" t="str">
        <f>IF(SIMPLvolumes!AF24=0,"",SIMPLvolumes!AF24)</f>
        <v/>
      </c>
      <c r="M16" s="234" t="str">
        <f>IF(SIMPLvolumes!AG24=0,"",SIMPLvolumes!AG24)</f>
        <v/>
      </c>
      <c r="N16" s="234" t="str">
        <f>IF(SIMPLvolumes!AH24=0,"",SIMPLvolumes!AH24)</f>
        <v/>
      </c>
      <c r="O16" s="234" t="str">
        <f>IF(SIMPLvolumes!AI24=0,"",SIMPLvolumes!AI24)</f>
        <v/>
      </c>
      <c r="P16" s="235"/>
      <c r="Q16" s="235"/>
      <c r="R16" s="235"/>
      <c r="S16" s="235"/>
      <c r="T16" s="236"/>
      <c r="U16" s="236" t="str">
        <f t="shared" si="2"/>
        <v/>
      </c>
      <c r="V16" s="237"/>
      <c r="W16" s="235">
        <f>'PRODUCTION LIST VOLUMES'!B19</f>
        <v>0</v>
      </c>
      <c r="X16" s="9"/>
      <c r="Y16" s="9"/>
      <c r="Z16" s="9"/>
    </row>
    <row r="17" ht="22.5" customHeight="1">
      <c r="A17" s="223">
        <f>B17*SIMPLvolumes!U25</f>
        <v>0</v>
      </c>
      <c r="B17" s="222">
        <f t="shared" si="3"/>
        <v>0</v>
      </c>
      <c r="C17" s="222" t="str">
        <f>SIMPLvolumes!C25</f>
        <v>2D</v>
      </c>
      <c r="D17" s="234" t="str">
        <f>IF(SIMPLvolumes!X25=0,"",SIMPLvolumes!X25)</f>
        <v/>
      </c>
      <c r="E17" s="234" t="str">
        <f>IF(SIMPLvolumes!Y25=0,"",SIMPLvolumes!Y25)</f>
        <v/>
      </c>
      <c r="F17" s="234" t="str">
        <f>IF(SIMPLvolumes!Z25=0,"",SIMPLvolumes!Z25)</f>
        <v/>
      </c>
      <c r="G17" s="234" t="str">
        <f>IF(SIMPLvolumes!AA25=0,"",SIMPLvolumes!AA25)</f>
        <v/>
      </c>
      <c r="H17" s="234" t="str">
        <f>IF(SIMPLvolumes!AB25=0,"",SIMPLvolumes!AB25)</f>
        <v/>
      </c>
      <c r="I17" s="234" t="str">
        <f>IF(SIMPLvolumes!AC25=0,"",SIMPLvolumes!AC25)</f>
        <v/>
      </c>
      <c r="J17" s="234" t="str">
        <f>IF(SIMPLvolumes!AD25=0,"",SIMPLvolumes!AD25)</f>
        <v/>
      </c>
      <c r="K17" s="234" t="str">
        <f>IF(SIMPLvolumes!AE25=0,"",SIMPLvolumes!AE25)</f>
        <v/>
      </c>
      <c r="L17" s="234" t="str">
        <f>IF(SIMPLvolumes!AF25=0,"",SIMPLvolumes!AF25)</f>
        <v/>
      </c>
      <c r="M17" s="234" t="str">
        <f>IF(SIMPLvolumes!AG25=0,"",SIMPLvolumes!AG25)</f>
        <v/>
      </c>
      <c r="N17" s="234" t="str">
        <f>IF(SIMPLvolumes!AH25=0,"",SIMPLvolumes!AH25)</f>
        <v/>
      </c>
      <c r="O17" s="234" t="str">
        <f>IF(SIMPLvolumes!AI25=0,"",SIMPLvolumes!AI25)</f>
        <v/>
      </c>
      <c r="P17" s="235"/>
      <c r="Q17" s="235"/>
      <c r="R17" s="235"/>
      <c r="S17" s="235"/>
      <c r="T17" s="236"/>
      <c r="U17" s="236" t="str">
        <f t="shared" si="2"/>
        <v/>
      </c>
      <c r="V17" s="237"/>
      <c r="W17" s="235">
        <f>'PRODUCTION LIST VOLUMES'!B20</f>
        <v>0</v>
      </c>
      <c r="X17" s="9"/>
      <c r="Y17" s="9"/>
      <c r="Z17" s="9"/>
    </row>
    <row r="18" ht="22.5" customHeight="1">
      <c r="A18" s="223">
        <f>B18*SIMPLvolumes!U26</f>
        <v>0</v>
      </c>
      <c r="B18" s="222">
        <f t="shared" si="3"/>
        <v>0</v>
      </c>
      <c r="C18" s="222" t="str">
        <f>SIMPLvolumes!C26</f>
        <v>2E</v>
      </c>
      <c r="D18" s="234" t="str">
        <f>IF(SIMPLvolumes!X26=0,"",SIMPLvolumes!X26)</f>
        <v/>
      </c>
      <c r="E18" s="234" t="str">
        <f>IF(SIMPLvolumes!Y26=0,"",SIMPLvolumes!Y26)</f>
        <v/>
      </c>
      <c r="F18" s="234" t="str">
        <f>IF(SIMPLvolumes!Z26=0,"",SIMPLvolumes!Z26)</f>
        <v/>
      </c>
      <c r="G18" s="234" t="str">
        <f>IF(SIMPLvolumes!AA26=0,"",SIMPLvolumes!AA26)</f>
        <v/>
      </c>
      <c r="H18" s="234" t="str">
        <f>IF(SIMPLvolumes!AB26=0,"",SIMPLvolumes!AB26)</f>
        <v/>
      </c>
      <c r="I18" s="234" t="str">
        <f>IF(SIMPLvolumes!AC26=0,"",SIMPLvolumes!AC26)</f>
        <v/>
      </c>
      <c r="J18" s="234" t="str">
        <f>IF(SIMPLvolumes!AD26=0,"",SIMPLvolumes!AD26)</f>
        <v/>
      </c>
      <c r="K18" s="234" t="str">
        <f>IF(SIMPLvolumes!AE26=0,"",SIMPLvolumes!AE26)</f>
        <v/>
      </c>
      <c r="L18" s="234" t="str">
        <f>IF(SIMPLvolumes!AF26=0,"",SIMPLvolumes!AF26)</f>
        <v/>
      </c>
      <c r="M18" s="234" t="str">
        <f>IF(SIMPLvolumes!AG26=0,"",SIMPLvolumes!AG26)</f>
        <v/>
      </c>
      <c r="N18" s="234" t="str">
        <f>IF(SIMPLvolumes!AH26=0,"",SIMPLvolumes!AH26)</f>
        <v/>
      </c>
      <c r="O18" s="234" t="str">
        <f>IF(SIMPLvolumes!AI26=0,"",SIMPLvolumes!AI26)</f>
        <v/>
      </c>
      <c r="P18" s="235"/>
      <c r="Q18" s="235"/>
      <c r="R18" s="235"/>
      <c r="S18" s="235"/>
      <c r="T18" s="236"/>
      <c r="U18" s="236" t="str">
        <f t="shared" si="2"/>
        <v/>
      </c>
      <c r="V18" s="237"/>
      <c r="W18" s="235">
        <f>'PRODUCTION LIST VOLUMES'!B21</f>
        <v>0</v>
      </c>
      <c r="X18" s="9"/>
      <c r="Y18" s="9"/>
      <c r="Z18" s="9"/>
    </row>
    <row r="19" ht="22.5" customHeight="1">
      <c r="A19" s="223">
        <f>B19*SIMPLvolumes!U27</f>
        <v>0</v>
      </c>
      <c r="B19" s="222">
        <f t="shared" si="3"/>
        <v>0</v>
      </c>
      <c r="C19" s="222" t="str">
        <f>SIMPLvolumes!C27</f>
        <v>2F</v>
      </c>
      <c r="D19" s="234" t="str">
        <f>IF(SIMPLvolumes!X27=0,"",SIMPLvolumes!X27)</f>
        <v/>
      </c>
      <c r="E19" s="234" t="str">
        <f>IF(SIMPLvolumes!Y27=0,"",SIMPLvolumes!Y27)</f>
        <v/>
      </c>
      <c r="F19" s="234" t="str">
        <f>IF(SIMPLvolumes!Z27=0,"",SIMPLvolumes!Z27)</f>
        <v/>
      </c>
      <c r="G19" s="234" t="str">
        <f>IF(SIMPLvolumes!AA27=0,"",SIMPLvolumes!AA27)</f>
        <v/>
      </c>
      <c r="H19" s="234" t="str">
        <f>IF(SIMPLvolumes!AB27=0,"",SIMPLvolumes!AB27)</f>
        <v/>
      </c>
      <c r="I19" s="234" t="str">
        <f>IF(SIMPLvolumes!AC27=0,"",SIMPLvolumes!AC27)</f>
        <v/>
      </c>
      <c r="J19" s="234" t="str">
        <f>IF(SIMPLvolumes!AD27=0,"",SIMPLvolumes!AD27)</f>
        <v/>
      </c>
      <c r="K19" s="234" t="str">
        <f>IF(SIMPLvolumes!AE27=0,"",SIMPLvolumes!AE27)</f>
        <v/>
      </c>
      <c r="L19" s="234" t="str">
        <f>IF(SIMPLvolumes!AF27=0,"",SIMPLvolumes!AF27)</f>
        <v/>
      </c>
      <c r="M19" s="234" t="str">
        <f>IF(SIMPLvolumes!AG27=0,"",SIMPLvolumes!AG27)</f>
        <v/>
      </c>
      <c r="N19" s="234" t="str">
        <f>IF(SIMPLvolumes!AH27=0,"",SIMPLvolumes!AH27)</f>
        <v/>
      </c>
      <c r="O19" s="234" t="str">
        <f>IF(SIMPLvolumes!AI27=0,"",SIMPLvolumes!AI27)</f>
        <v/>
      </c>
      <c r="P19" s="235"/>
      <c r="Q19" s="235"/>
      <c r="R19" s="235"/>
      <c r="S19" s="235"/>
      <c r="T19" s="236"/>
      <c r="U19" s="236" t="str">
        <f t="shared" si="2"/>
        <v/>
      </c>
      <c r="V19" s="237"/>
      <c r="W19" s="235">
        <f>'PRODUCTION LIST VOLUMES'!B22</f>
        <v>0</v>
      </c>
      <c r="X19" s="9"/>
      <c r="Y19" s="9"/>
      <c r="Z19" s="9"/>
    </row>
    <row r="20" ht="22.5" customHeight="1">
      <c r="A20" s="223">
        <f>B20*SIMPLvolumes!U28</f>
        <v>0</v>
      </c>
      <c r="B20" s="222">
        <f t="shared" si="3"/>
        <v>0</v>
      </c>
      <c r="C20" s="222" t="str">
        <f>SIMPLvolumes!C28</f>
        <v>2G</v>
      </c>
      <c r="D20" s="234" t="str">
        <f>IF(SIMPLvolumes!X28=0,"",SIMPLvolumes!X28)</f>
        <v/>
      </c>
      <c r="E20" s="234" t="str">
        <f>IF(SIMPLvolumes!Y28=0,"",SIMPLvolumes!Y28)</f>
        <v/>
      </c>
      <c r="F20" s="234" t="str">
        <f>IF(SIMPLvolumes!Z28=0,"",SIMPLvolumes!Z28)</f>
        <v/>
      </c>
      <c r="G20" s="234" t="str">
        <f>IF(SIMPLvolumes!AA28=0,"",SIMPLvolumes!AA28)</f>
        <v/>
      </c>
      <c r="H20" s="234" t="str">
        <f>IF(SIMPLvolumes!AB28=0,"",SIMPLvolumes!AB28)</f>
        <v/>
      </c>
      <c r="I20" s="234" t="str">
        <f>IF(SIMPLvolumes!AC28=0,"",SIMPLvolumes!AC28)</f>
        <v/>
      </c>
      <c r="J20" s="234" t="str">
        <f>IF(SIMPLvolumes!AD28=0,"",SIMPLvolumes!AD28)</f>
        <v/>
      </c>
      <c r="K20" s="234" t="str">
        <f>IF(SIMPLvolumes!AE28=0,"",SIMPLvolumes!AE28)</f>
        <v/>
      </c>
      <c r="L20" s="234" t="str">
        <f>IF(SIMPLvolumes!AF28=0,"",SIMPLvolumes!AF28)</f>
        <v/>
      </c>
      <c r="M20" s="234" t="str">
        <f>IF(SIMPLvolumes!AG28=0,"",SIMPLvolumes!AG28)</f>
        <v/>
      </c>
      <c r="N20" s="234" t="str">
        <f>IF(SIMPLvolumes!AH28=0,"",SIMPLvolumes!AH28)</f>
        <v/>
      </c>
      <c r="O20" s="234" t="str">
        <f>IF(SIMPLvolumes!AI28=0,"",SIMPLvolumes!AI28)</f>
        <v/>
      </c>
      <c r="P20" s="235"/>
      <c r="Q20" s="235"/>
      <c r="R20" s="235"/>
      <c r="S20" s="235"/>
      <c r="T20" s="236"/>
      <c r="U20" s="236" t="str">
        <f t="shared" si="2"/>
        <v/>
      </c>
      <c r="V20" s="237"/>
      <c r="W20" s="235">
        <f>'PRODUCTION LIST VOLUMES'!B23</f>
        <v>0</v>
      </c>
      <c r="X20" s="9"/>
      <c r="Y20" s="9"/>
      <c r="Z20" s="9"/>
    </row>
    <row r="21" ht="22.5" customHeight="1">
      <c r="A21" s="223"/>
      <c r="B21" s="222"/>
      <c r="C21" s="222" t="str">
        <f>SIMPLvolumes!C21</f>
        <v>2H</v>
      </c>
      <c r="D21" s="234" t="str">
        <f>IF(SIMPLvolumes!X21=0,"",SIMPLvolumes!X21)</f>
        <v/>
      </c>
      <c r="E21" s="234" t="str">
        <f>IF(SIMPLvolumes!Y21=0,"",SIMPLvolumes!Y21)</f>
        <v/>
      </c>
      <c r="F21" s="234" t="str">
        <f>IF(SIMPLvolumes!Z21=0,"",SIMPLvolumes!Z21)</f>
        <v/>
      </c>
      <c r="G21" s="234" t="str">
        <f>IF(SIMPLvolumes!AA21=0,"",SIMPLvolumes!AA21)</f>
        <v/>
      </c>
      <c r="H21" s="234" t="str">
        <f>IF(SIMPLvolumes!AB21=0,"",SIMPLvolumes!AB21)</f>
        <v/>
      </c>
      <c r="I21" s="234" t="str">
        <f>IF(SIMPLvolumes!AC21=0,"",SIMPLvolumes!AC21)</f>
        <v/>
      </c>
      <c r="J21" s="234" t="str">
        <f>IF(SIMPLvolumes!AD21=0,"",SIMPLvolumes!AD21)</f>
        <v/>
      </c>
      <c r="K21" s="234" t="str">
        <f>IF(SIMPLvolumes!AE21=0,"",SIMPLvolumes!AE21)</f>
        <v/>
      </c>
      <c r="L21" s="234" t="str">
        <f>IF(SIMPLvolumes!AF21=0,"",SIMPLvolumes!AF21)</f>
        <v/>
      </c>
      <c r="M21" s="234" t="str">
        <f>IF(SIMPLvolumes!AG21=0,"",SIMPLvolumes!AG21)</f>
        <v/>
      </c>
      <c r="N21" s="234" t="str">
        <f>IF(SIMPLvolumes!AH21=0,"",SIMPLvolumes!AH21)</f>
        <v/>
      </c>
      <c r="O21" s="234" t="str">
        <f>IF(SIMPLvolumes!AI21=0,"",SIMPLvolumes!AI21)</f>
        <v/>
      </c>
      <c r="P21" s="235"/>
      <c r="Q21" s="235"/>
      <c r="R21" s="235"/>
      <c r="S21" s="235"/>
      <c r="T21" s="236"/>
      <c r="U21" s="236" t="str">
        <f t="shared" si="2"/>
        <v/>
      </c>
      <c r="V21" s="237"/>
      <c r="W21" s="235">
        <f>'PRODUCTION LIST VOLUMES'!B24</f>
        <v>0</v>
      </c>
      <c r="X21" s="9"/>
      <c r="Y21" s="9"/>
      <c r="Z21" s="9"/>
    </row>
    <row r="22" ht="22.5" customHeight="1">
      <c r="A22" s="223">
        <f>B22*SIMPLvolumes!U29</f>
        <v>0</v>
      </c>
      <c r="B22" s="222">
        <f t="shared" ref="B22:B38" si="4">SUM(C22:M22)</f>
        <v>0</v>
      </c>
      <c r="C22" s="222" t="str">
        <f>SIMPLvolumes!C29</f>
        <v/>
      </c>
      <c r="D22" s="234" t="str">
        <f>IF(SIMPLvolumes!X29=0,"",SIMPLvolumes!X29)</f>
        <v/>
      </c>
      <c r="E22" s="234" t="str">
        <f>IF(SIMPLvolumes!Y29=0,"",SIMPLvolumes!Y29)</f>
        <v/>
      </c>
      <c r="F22" s="234" t="str">
        <f>IF(SIMPLvolumes!Z29=0,"",SIMPLvolumes!Z29)</f>
        <v/>
      </c>
      <c r="G22" s="234" t="str">
        <f>IF(SIMPLvolumes!AA29=0,"",SIMPLvolumes!AA29)</f>
        <v/>
      </c>
      <c r="H22" s="234" t="str">
        <f>IF(SIMPLvolumes!AB29=0,"",SIMPLvolumes!AB29)</f>
        <v/>
      </c>
      <c r="I22" s="234" t="str">
        <f>IF(SIMPLvolumes!AC29=0,"",SIMPLvolumes!AC29)</f>
        <v/>
      </c>
      <c r="J22" s="234" t="str">
        <f>IF(SIMPLvolumes!AD29=0,"",SIMPLvolumes!AD29)</f>
        <v/>
      </c>
      <c r="K22" s="234" t="str">
        <f>IF(SIMPLvolumes!AE29=0,"",SIMPLvolumes!AE29)</f>
        <v/>
      </c>
      <c r="L22" s="234" t="str">
        <f>IF(SIMPLvolumes!AF29=0,"",SIMPLvolumes!AF29)</f>
        <v/>
      </c>
      <c r="M22" s="234" t="str">
        <f>IF(SIMPLvolumes!AG29=0,"",SIMPLvolumes!AG29)</f>
        <v/>
      </c>
      <c r="N22" s="234" t="str">
        <f>IF(SIMPLvolumes!AH29=0,"",SIMPLvolumes!AH29)</f>
        <v/>
      </c>
      <c r="O22" s="234" t="str">
        <f>IF(SIMPLvolumes!AI29=0,"",SIMPLvolumes!AI29)</f>
        <v/>
      </c>
      <c r="P22" s="235"/>
      <c r="Q22" s="235"/>
      <c r="R22" s="235"/>
      <c r="S22" s="235"/>
      <c r="T22" s="236"/>
      <c r="U22" s="236" t="str">
        <f t="shared" si="2"/>
        <v/>
      </c>
      <c r="V22" s="237"/>
      <c r="W22" s="235">
        <f>'PRODUCTION LIST VOLUMES'!B25</f>
        <v>0</v>
      </c>
      <c r="X22" s="9"/>
      <c r="Y22" s="9"/>
      <c r="Z22" s="9"/>
    </row>
    <row r="23" ht="22.5" customHeight="1">
      <c r="A23" s="223">
        <f>B23*SIMPLvolumes!U31</f>
        <v>0</v>
      </c>
      <c r="B23" s="222">
        <f t="shared" si="4"/>
        <v>0</v>
      </c>
      <c r="C23" s="222" t="str">
        <f>SIMPLvolumes!C31</f>
        <v>3A</v>
      </c>
      <c r="D23" s="234" t="str">
        <f>IF(SIMPLvolumes!X31=0,"",SIMPLvolumes!X31)</f>
        <v/>
      </c>
      <c r="E23" s="234" t="str">
        <f>IF(SIMPLvolumes!Y31=0,"",SIMPLvolumes!Y31)</f>
        <v/>
      </c>
      <c r="F23" s="234" t="str">
        <f>IF(SIMPLvolumes!Z31=0,"",SIMPLvolumes!Z31)</f>
        <v/>
      </c>
      <c r="G23" s="234" t="str">
        <f>IF(SIMPLvolumes!AA31=0,"",SIMPLvolumes!AA31)</f>
        <v/>
      </c>
      <c r="H23" s="234" t="str">
        <f>IF(SIMPLvolumes!AB31=0,"",SIMPLvolumes!AB31)</f>
        <v/>
      </c>
      <c r="I23" s="234" t="str">
        <f>IF(SIMPLvolumes!AC31=0,"",SIMPLvolumes!AC31)</f>
        <v/>
      </c>
      <c r="J23" s="234" t="str">
        <f>IF(SIMPLvolumes!AD31=0,"",SIMPLvolumes!AD31)</f>
        <v/>
      </c>
      <c r="K23" s="234" t="str">
        <f>IF(SIMPLvolumes!AE31=0,"",SIMPLvolumes!AE31)</f>
        <v/>
      </c>
      <c r="L23" s="234" t="str">
        <f>IF(SIMPLvolumes!AF31=0,"",SIMPLvolumes!AF31)</f>
        <v/>
      </c>
      <c r="M23" s="234" t="str">
        <f>IF(SIMPLvolumes!AG31=0,"",SIMPLvolumes!AG31)</f>
        <v/>
      </c>
      <c r="N23" s="234" t="str">
        <f>IF(SIMPLvolumes!AH31=0,"",SIMPLvolumes!AH31)</f>
        <v/>
      </c>
      <c r="O23" s="234" t="str">
        <f>IF(SIMPLvolumes!AI31=0,"",SIMPLvolumes!AI31)</f>
        <v/>
      </c>
      <c r="P23" s="235"/>
      <c r="Q23" s="235"/>
      <c r="R23" s="235"/>
      <c r="S23" s="235"/>
      <c r="T23" s="236"/>
      <c r="U23" s="236" t="str">
        <f t="shared" si="2"/>
        <v/>
      </c>
      <c r="V23" s="237"/>
      <c r="W23" s="235">
        <f>'PRODUCTION LIST VOLUMES'!B26</f>
        <v>0</v>
      </c>
      <c r="X23" s="9"/>
      <c r="Y23" s="9"/>
      <c r="Z23" s="9"/>
    </row>
    <row r="24" ht="22.5" customHeight="1">
      <c r="A24" s="223">
        <f>B24*SIMPLvolumes!U32</f>
        <v>0</v>
      </c>
      <c r="B24" s="222">
        <f t="shared" si="4"/>
        <v>0</v>
      </c>
      <c r="C24" s="222" t="str">
        <f>SIMPLvolumes!C32</f>
        <v>3B</v>
      </c>
      <c r="D24" s="234" t="str">
        <f>IF(SIMPLvolumes!X32=0,"",SIMPLvolumes!X32)</f>
        <v/>
      </c>
      <c r="E24" s="234" t="str">
        <f>IF(SIMPLvolumes!Y32=0,"",SIMPLvolumes!Y32)</f>
        <v/>
      </c>
      <c r="F24" s="234" t="str">
        <f>IF(SIMPLvolumes!Z32=0,"",SIMPLvolumes!Z32)</f>
        <v/>
      </c>
      <c r="G24" s="234" t="str">
        <f>IF(SIMPLvolumes!AA32=0,"",SIMPLvolumes!AA32)</f>
        <v/>
      </c>
      <c r="H24" s="234" t="str">
        <f>IF(SIMPLvolumes!AB32=0,"",SIMPLvolumes!AB32)</f>
        <v/>
      </c>
      <c r="I24" s="234" t="str">
        <f>IF(SIMPLvolumes!AC32=0,"",SIMPLvolumes!AC32)</f>
        <v/>
      </c>
      <c r="J24" s="234" t="str">
        <f>IF(SIMPLvolumes!AD32=0,"",SIMPLvolumes!AD32)</f>
        <v/>
      </c>
      <c r="K24" s="234" t="str">
        <f>IF(SIMPLvolumes!AE32=0,"",SIMPLvolumes!AE32)</f>
        <v/>
      </c>
      <c r="L24" s="234" t="str">
        <f>IF(SIMPLvolumes!AF32=0,"",SIMPLvolumes!AF32)</f>
        <v/>
      </c>
      <c r="M24" s="234" t="str">
        <f>IF(SIMPLvolumes!AG32=0,"",SIMPLvolumes!AG32)</f>
        <v/>
      </c>
      <c r="N24" s="234" t="str">
        <f>IF(SIMPLvolumes!AH32=0,"",SIMPLvolumes!AH32)</f>
        <v/>
      </c>
      <c r="O24" s="234" t="str">
        <f>IF(SIMPLvolumes!AI32=0,"",SIMPLvolumes!AI32)</f>
        <v/>
      </c>
      <c r="P24" s="235"/>
      <c r="Q24" s="235"/>
      <c r="R24" s="235"/>
      <c r="S24" s="235"/>
      <c r="T24" s="236"/>
      <c r="U24" s="236" t="str">
        <f t="shared" si="2"/>
        <v/>
      </c>
      <c r="V24" s="237"/>
      <c r="W24" s="235">
        <f>'PRODUCTION LIST VOLUMES'!B27</f>
        <v>0</v>
      </c>
      <c r="X24" s="9"/>
      <c r="Y24" s="9"/>
      <c r="Z24" s="9"/>
    </row>
    <row r="25" ht="22.5" customHeight="1">
      <c r="A25" s="223">
        <f>B25*SIMPLvolumes!U33</f>
        <v>0</v>
      </c>
      <c r="B25" s="222">
        <f t="shared" si="4"/>
        <v>0</v>
      </c>
      <c r="C25" s="222" t="str">
        <f>SIMPLvolumes!C33</f>
        <v>3C</v>
      </c>
      <c r="D25" s="234" t="str">
        <f>IF(SIMPLvolumes!X33=0,"",SIMPLvolumes!X33)</f>
        <v/>
      </c>
      <c r="E25" s="234" t="str">
        <f>IF(SIMPLvolumes!Y33=0,"",SIMPLvolumes!Y33)</f>
        <v/>
      </c>
      <c r="F25" s="234" t="str">
        <f>IF(SIMPLvolumes!Z33=0,"",SIMPLvolumes!Z33)</f>
        <v/>
      </c>
      <c r="G25" s="234" t="str">
        <f>IF(SIMPLvolumes!AA33=0,"",SIMPLvolumes!AA33)</f>
        <v/>
      </c>
      <c r="H25" s="234" t="str">
        <f>IF(SIMPLvolumes!AB33=0,"",SIMPLvolumes!AB33)</f>
        <v/>
      </c>
      <c r="I25" s="234" t="str">
        <f>IF(SIMPLvolumes!AC33=0,"",SIMPLvolumes!AC33)</f>
        <v/>
      </c>
      <c r="J25" s="234" t="str">
        <f>IF(SIMPLvolumes!AD33=0,"",SIMPLvolumes!AD33)</f>
        <v/>
      </c>
      <c r="K25" s="234" t="str">
        <f>IF(SIMPLvolumes!AE33=0,"",SIMPLvolumes!AE33)</f>
        <v/>
      </c>
      <c r="L25" s="234" t="str">
        <f>IF(SIMPLvolumes!AF33=0,"",SIMPLvolumes!AF33)</f>
        <v/>
      </c>
      <c r="M25" s="234" t="str">
        <f>IF(SIMPLvolumes!AG33=0,"",SIMPLvolumes!AG33)</f>
        <v/>
      </c>
      <c r="N25" s="234" t="str">
        <f>IF(SIMPLvolumes!AH33=0,"",SIMPLvolumes!AH33)</f>
        <v/>
      </c>
      <c r="O25" s="234" t="str">
        <f>IF(SIMPLvolumes!AI33=0,"",SIMPLvolumes!AI33)</f>
        <v/>
      </c>
      <c r="P25" s="235"/>
      <c r="Q25" s="235"/>
      <c r="R25" s="235"/>
      <c r="S25" s="235"/>
      <c r="T25" s="236"/>
      <c r="U25" s="236" t="str">
        <f t="shared" si="2"/>
        <v/>
      </c>
      <c r="V25" s="237"/>
      <c r="W25" s="235">
        <f>'PRODUCTION LIST VOLUMES'!B28</f>
        <v>0</v>
      </c>
      <c r="X25" s="9"/>
      <c r="Y25" s="9"/>
      <c r="Z25" s="9"/>
    </row>
    <row r="26" ht="22.5" customHeight="1">
      <c r="A26" s="223">
        <f>B26*SIMPLvolumes!U34</f>
        <v>0</v>
      </c>
      <c r="B26" s="222">
        <f t="shared" si="4"/>
        <v>0</v>
      </c>
      <c r="C26" s="222" t="str">
        <f>SIMPLvolumes!C34</f>
        <v>3D</v>
      </c>
      <c r="D26" s="234" t="str">
        <f>IF(SIMPLvolumes!X34=0,"",SIMPLvolumes!X34)</f>
        <v/>
      </c>
      <c r="E26" s="234" t="str">
        <f>IF(SIMPLvolumes!Y34=0,"",SIMPLvolumes!Y34)</f>
        <v/>
      </c>
      <c r="F26" s="234" t="str">
        <f>IF(SIMPLvolumes!Z34=0,"",SIMPLvolumes!Z34)</f>
        <v/>
      </c>
      <c r="G26" s="234" t="str">
        <f>IF(SIMPLvolumes!AA34=0,"",SIMPLvolumes!AA34)</f>
        <v/>
      </c>
      <c r="H26" s="234" t="str">
        <f>IF(SIMPLvolumes!AB34=0,"",SIMPLvolumes!AB34)</f>
        <v/>
      </c>
      <c r="I26" s="234" t="str">
        <f>IF(SIMPLvolumes!AC34=0,"",SIMPLvolumes!AC34)</f>
        <v/>
      </c>
      <c r="J26" s="234" t="str">
        <f>IF(SIMPLvolumes!AD34=0,"",SIMPLvolumes!AD34)</f>
        <v/>
      </c>
      <c r="K26" s="234" t="str">
        <f>IF(SIMPLvolumes!AE34=0,"",SIMPLvolumes!AE34)</f>
        <v/>
      </c>
      <c r="L26" s="234" t="str">
        <f>IF(SIMPLvolumes!AF34=0,"",SIMPLvolumes!AF34)</f>
        <v/>
      </c>
      <c r="M26" s="234" t="str">
        <f>IF(SIMPLvolumes!AG34=0,"",SIMPLvolumes!AG34)</f>
        <v/>
      </c>
      <c r="N26" s="234" t="str">
        <f>IF(SIMPLvolumes!AH34=0,"",SIMPLvolumes!AH34)</f>
        <v/>
      </c>
      <c r="O26" s="234" t="str">
        <f>IF(SIMPLvolumes!AI34=0,"",SIMPLvolumes!AI34)</f>
        <v/>
      </c>
      <c r="P26" s="235"/>
      <c r="Q26" s="235"/>
      <c r="R26" s="235"/>
      <c r="S26" s="235"/>
      <c r="T26" s="236"/>
      <c r="U26" s="236" t="str">
        <f t="shared" si="2"/>
        <v/>
      </c>
      <c r="V26" s="237"/>
      <c r="W26" s="235">
        <f>'PRODUCTION LIST VOLUMES'!B29</f>
        <v>0</v>
      </c>
      <c r="X26" s="9"/>
      <c r="Y26" s="9"/>
      <c r="Z26" s="9"/>
    </row>
    <row r="27" ht="22.5" customHeight="1">
      <c r="A27" s="223">
        <f>B27*SIMPLvolumes!U35</f>
        <v>0</v>
      </c>
      <c r="B27" s="222">
        <f t="shared" si="4"/>
        <v>0</v>
      </c>
      <c r="C27" s="222" t="str">
        <f>SIMPLvolumes!C35</f>
        <v>3E</v>
      </c>
      <c r="D27" s="234" t="str">
        <f>IF(SIMPLvolumes!X35=0,"",SIMPLvolumes!X35)</f>
        <v/>
      </c>
      <c r="E27" s="234" t="str">
        <f>IF(SIMPLvolumes!Y35=0,"",SIMPLvolumes!Y35)</f>
        <v/>
      </c>
      <c r="F27" s="234" t="str">
        <f>IF(SIMPLvolumes!Z35=0,"",SIMPLvolumes!Z35)</f>
        <v/>
      </c>
      <c r="G27" s="234" t="str">
        <f>IF(SIMPLvolumes!AA35=0,"",SIMPLvolumes!AA35)</f>
        <v/>
      </c>
      <c r="H27" s="234" t="str">
        <f>IF(SIMPLvolumes!AB35=0,"",SIMPLvolumes!AB35)</f>
        <v/>
      </c>
      <c r="I27" s="234" t="str">
        <f>IF(SIMPLvolumes!AC35=0,"",SIMPLvolumes!AC35)</f>
        <v/>
      </c>
      <c r="J27" s="234" t="str">
        <f>IF(SIMPLvolumes!AD35=0,"",SIMPLvolumes!AD35)</f>
        <v/>
      </c>
      <c r="K27" s="234" t="str">
        <f>IF(SIMPLvolumes!AE35=0,"",SIMPLvolumes!AE35)</f>
        <v/>
      </c>
      <c r="L27" s="234" t="str">
        <f>IF(SIMPLvolumes!AF35=0,"",SIMPLvolumes!AF35)</f>
        <v/>
      </c>
      <c r="M27" s="234" t="str">
        <f>IF(SIMPLvolumes!AG35=0,"",SIMPLvolumes!AG35)</f>
        <v/>
      </c>
      <c r="N27" s="234" t="str">
        <f>IF(SIMPLvolumes!AH35=0,"",SIMPLvolumes!AH35)</f>
        <v/>
      </c>
      <c r="O27" s="234" t="str">
        <f>IF(SIMPLvolumes!AI35=0,"",SIMPLvolumes!AI35)</f>
        <v/>
      </c>
      <c r="P27" s="235"/>
      <c r="Q27" s="235"/>
      <c r="R27" s="235"/>
      <c r="S27" s="235"/>
      <c r="T27" s="236"/>
      <c r="U27" s="236" t="str">
        <f t="shared" si="2"/>
        <v/>
      </c>
      <c r="V27" s="237"/>
      <c r="W27" s="235">
        <f>'PRODUCTION LIST VOLUMES'!B30</f>
        <v>0</v>
      </c>
      <c r="X27" s="9"/>
      <c r="Y27" s="9"/>
      <c r="Z27" s="9"/>
    </row>
    <row r="28" ht="22.5" customHeight="1">
      <c r="A28" s="223">
        <f>B28*SIMPLvolumes!U36</f>
        <v>0</v>
      </c>
      <c r="B28" s="222">
        <f t="shared" si="4"/>
        <v>0</v>
      </c>
      <c r="C28" s="222" t="str">
        <f>SIMPLvolumes!C36</f>
        <v>3F</v>
      </c>
      <c r="D28" s="234" t="str">
        <f>IF(SIMPLvolumes!X36=0,"",SIMPLvolumes!X36)</f>
        <v/>
      </c>
      <c r="E28" s="234" t="str">
        <f>IF(SIMPLvolumes!Y36=0,"",SIMPLvolumes!Y36)</f>
        <v/>
      </c>
      <c r="F28" s="234" t="str">
        <f>IF(SIMPLvolumes!Z36=0,"",SIMPLvolumes!Z36)</f>
        <v/>
      </c>
      <c r="G28" s="234" t="str">
        <f>IF(SIMPLvolumes!AA36=0,"",SIMPLvolumes!AA36)</f>
        <v/>
      </c>
      <c r="H28" s="234" t="str">
        <f>IF(SIMPLvolumes!AB36=0,"",SIMPLvolumes!AB36)</f>
        <v/>
      </c>
      <c r="I28" s="234" t="str">
        <f>IF(SIMPLvolumes!AC36=0,"",SIMPLvolumes!AC36)</f>
        <v/>
      </c>
      <c r="J28" s="234" t="str">
        <f>IF(SIMPLvolumes!AD36=0,"",SIMPLvolumes!AD36)</f>
        <v/>
      </c>
      <c r="K28" s="234" t="str">
        <f>IF(SIMPLvolumes!AE36=0,"",SIMPLvolumes!AE36)</f>
        <v/>
      </c>
      <c r="L28" s="234" t="str">
        <f>IF(SIMPLvolumes!AF36=0,"",SIMPLvolumes!AF36)</f>
        <v/>
      </c>
      <c r="M28" s="234" t="str">
        <f>IF(SIMPLvolumes!AG36=0,"",SIMPLvolumes!AG36)</f>
        <v/>
      </c>
      <c r="N28" s="234" t="str">
        <f>IF(SIMPLvolumes!AH36=0,"",SIMPLvolumes!AH36)</f>
        <v/>
      </c>
      <c r="O28" s="234" t="str">
        <f>IF(SIMPLvolumes!AI36=0,"",SIMPLvolumes!AI36)</f>
        <v/>
      </c>
      <c r="P28" s="235"/>
      <c r="Q28" s="235"/>
      <c r="R28" s="235"/>
      <c r="S28" s="235"/>
      <c r="T28" s="236"/>
      <c r="U28" s="236" t="str">
        <f t="shared" si="2"/>
        <v/>
      </c>
      <c r="V28" s="237"/>
      <c r="W28" s="235">
        <f>'PRODUCTION LIST VOLUMES'!B31</f>
        <v>0</v>
      </c>
      <c r="X28" s="9"/>
      <c r="Y28" s="9"/>
      <c r="Z28" s="9"/>
    </row>
    <row r="29" ht="22.5" customHeight="1">
      <c r="A29" s="223">
        <f>B29*SIMPLvolumes!U37</f>
        <v>0</v>
      </c>
      <c r="B29" s="222">
        <f t="shared" si="4"/>
        <v>0</v>
      </c>
      <c r="C29" s="222" t="str">
        <f>SIMPLvolumes!C37</f>
        <v>3G</v>
      </c>
      <c r="D29" s="234" t="str">
        <f>IF(SIMPLvolumes!X37=0,"",SIMPLvolumes!X37)</f>
        <v/>
      </c>
      <c r="E29" s="234" t="str">
        <f>IF(SIMPLvolumes!Y37=0,"",SIMPLvolumes!Y37)</f>
        <v/>
      </c>
      <c r="F29" s="234" t="str">
        <f>IF(SIMPLvolumes!Z37=0,"",SIMPLvolumes!Z37)</f>
        <v/>
      </c>
      <c r="G29" s="234" t="str">
        <f>IF(SIMPLvolumes!AA37=0,"",SIMPLvolumes!AA37)</f>
        <v/>
      </c>
      <c r="H29" s="234" t="str">
        <f>IF(SIMPLvolumes!AB37=0,"",SIMPLvolumes!AB37)</f>
        <v/>
      </c>
      <c r="I29" s="234" t="str">
        <f>IF(SIMPLvolumes!AC37=0,"",SIMPLvolumes!AC37)</f>
        <v/>
      </c>
      <c r="J29" s="234" t="str">
        <f>IF(SIMPLvolumes!AD37=0,"",SIMPLvolumes!AD37)</f>
        <v/>
      </c>
      <c r="K29" s="234" t="str">
        <f>IF(SIMPLvolumes!AE37=0,"",SIMPLvolumes!AE37)</f>
        <v/>
      </c>
      <c r="L29" s="234" t="str">
        <f>IF(SIMPLvolumes!AF37=0,"",SIMPLvolumes!AF37)</f>
        <v/>
      </c>
      <c r="M29" s="234" t="str">
        <f>IF(SIMPLvolumes!AG37=0,"",SIMPLvolumes!AG37)</f>
        <v/>
      </c>
      <c r="N29" s="234" t="str">
        <f>IF(SIMPLvolumes!AH37=0,"",SIMPLvolumes!AH37)</f>
        <v/>
      </c>
      <c r="O29" s="234" t="str">
        <f>IF(SIMPLvolumes!AI37=0,"",SIMPLvolumes!AI37)</f>
        <v/>
      </c>
      <c r="P29" s="235"/>
      <c r="Q29" s="235"/>
      <c r="R29" s="235"/>
      <c r="S29" s="235"/>
      <c r="T29" s="236"/>
      <c r="U29" s="236" t="str">
        <f t="shared" si="2"/>
        <v/>
      </c>
      <c r="V29" s="237"/>
      <c r="W29" s="235">
        <f>'PRODUCTION LIST VOLUMES'!B32</f>
        <v>0</v>
      </c>
      <c r="X29" s="9"/>
      <c r="Y29" s="9"/>
      <c r="Z29" s="9"/>
    </row>
    <row r="30" ht="22.5" customHeight="1">
      <c r="A30" s="223">
        <f>B30*SIMPLvolumes!U38</f>
        <v>0</v>
      </c>
      <c r="B30" s="222">
        <f t="shared" si="4"/>
        <v>0</v>
      </c>
      <c r="C30" s="222" t="str">
        <f>SIMPLvolumes!C38</f>
        <v>3H</v>
      </c>
      <c r="D30" s="234" t="str">
        <f>IF(SIMPLvolumes!X38=0,"",SIMPLvolumes!X38)</f>
        <v/>
      </c>
      <c r="E30" s="234" t="str">
        <f>IF(SIMPLvolumes!Y38=0,"",SIMPLvolumes!Y38)</f>
        <v/>
      </c>
      <c r="F30" s="234" t="str">
        <f>IF(SIMPLvolumes!Z38=0,"",SIMPLvolumes!Z38)</f>
        <v/>
      </c>
      <c r="G30" s="234" t="str">
        <f>IF(SIMPLvolumes!AA38=0,"",SIMPLvolumes!AA38)</f>
        <v/>
      </c>
      <c r="H30" s="234" t="str">
        <f>IF(SIMPLvolumes!AB38=0,"",SIMPLvolumes!AB38)</f>
        <v/>
      </c>
      <c r="I30" s="234" t="str">
        <f>IF(SIMPLvolumes!AC38=0,"",SIMPLvolumes!AC38)</f>
        <v/>
      </c>
      <c r="J30" s="234" t="str">
        <f>IF(SIMPLvolumes!AD38=0,"",SIMPLvolumes!AD38)</f>
        <v/>
      </c>
      <c r="K30" s="234" t="str">
        <f>IF(SIMPLvolumes!AE38=0,"",SIMPLvolumes!AE38)</f>
        <v/>
      </c>
      <c r="L30" s="234" t="str">
        <f>IF(SIMPLvolumes!AF38=0,"",SIMPLvolumes!AF38)</f>
        <v/>
      </c>
      <c r="M30" s="234" t="str">
        <f>IF(SIMPLvolumes!AG38=0,"",SIMPLvolumes!AG38)</f>
        <v/>
      </c>
      <c r="N30" s="234" t="str">
        <f>IF(SIMPLvolumes!AH38=0,"",SIMPLvolumes!AH38)</f>
        <v/>
      </c>
      <c r="O30" s="234" t="str">
        <f>IF(SIMPLvolumes!AI38=0,"",SIMPLvolumes!AI38)</f>
        <v/>
      </c>
      <c r="P30" s="235"/>
      <c r="Q30" s="235"/>
      <c r="R30" s="235"/>
      <c r="S30" s="235"/>
      <c r="T30" s="236"/>
      <c r="U30" s="236" t="str">
        <f t="shared" si="2"/>
        <v/>
      </c>
      <c r="V30" s="237"/>
      <c r="W30" s="235">
        <f>'PRODUCTION LIST VOLUMES'!B33</f>
        <v>0</v>
      </c>
      <c r="X30" s="9"/>
      <c r="Y30" s="9"/>
      <c r="Z30" s="9"/>
    </row>
    <row r="31" ht="22.5" customHeight="1">
      <c r="A31" s="223">
        <f>B31*SIMPLvolumes!U39</f>
        <v>0</v>
      </c>
      <c r="B31" s="222">
        <f t="shared" si="4"/>
        <v>0</v>
      </c>
      <c r="C31" s="222" t="str">
        <f>SIMPLvolumes!C39</f>
        <v>3I</v>
      </c>
      <c r="D31" s="234" t="str">
        <f>IF(SIMPLvolumes!X39=0,"",SIMPLvolumes!X39)</f>
        <v/>
      </c>
      <c r="E31" s="234" t="str">
        <f>IF(SIMPLvolumes!Y39=0,"",SIMPLvolumes!Y39)</f>
        <v/>
      </c>
      <c r="F31" s="234" t="str">
        <f>IF(SIMPLvolumes!Z39=0,"",SIMPLvolumes!Z39)</f>
        <v/>
      </c>
      <c r="G31" s="234" t="str">
        <f>IF(SIMPLvolumes!AA39=0,"",SIMPLvolumes!AA39)</f>
        <v/>
      </c>
      <c r="H31" s="234" t="str">
        <f>IF(SIMPLvolumes!AB39=0,"",SIMPLvolumes!AB39)</f>
        <v/>
      </c>
      <c r="I31" s="234" t="str">
        <f>IF(SIMPLvolumes!AC39=0,"",SIMPLvolumes!AC39)</f>
        <v/>
      </c>
      <c r="J31" s="234" t="str">
        <f>IF(SIMPLvolumes!AD39=0,"",SIMPLvolumes!AD39)</f>
        <v/>
      </c>
      <c r="K31" s="234" t="str">
        <f>IF(SIMPLvolumes!AE39=0,"",SIMPLvolumes!AE39)</f>
        <v/>
      </c>
      <c r="L31" s="234" t="str">
        <f>IF(SIMPLvolumes!AF39=0,"",SIMPLvolumes!AF39)</f>
        <v/>
      </c>
      <c r="M31" s="234" t="str">
        <f>IF(SIMPLvolumes!AG39=0,"",SIMPLvolumes!AG39)</f>
        <v/>
      </c>
      <c r="N31" s="234" t="str">
        <f>IF(SIMPLvolumes!AH39=0,"",SIMPLvolumes!AH39)</f>
        <v/>
      </c>
      <c r="O31" s="234" t="str">
        <f>IF(SIMPLvolumes!AI39=0,"",SIMPLvolumes!AI39)</f>
        <v/>
      </c>
      <c r="P31" s="235"/>
      <c r="Q31" s="235"/>
      <c r="R31" s="235"/>
      <c r="S31" s="235"/>
      <c r="T31" s="236"/>
      <c r="U31" s="236" t="str">
        <f t="shared" si="2"/>
        <v/>
      </c>
      <c r="V31" s="237"/>
      <c r="W31" s="235">
        <f>'PRODUCTION LIST VOLUMES'!B34</f>
        <v>0</v>
      </c>
      <c r="X31" s="9"/>
      <c r="Y31" s="9"/>
      <c r="Z31" s="9"/>
    </row>
    <row r="32" ht="22.5" customHeight="1">
      <c r="A32" s="223">
        <f>B32*SIMPLvolumes!U41</f>
        <v>0</v>
      </c>
      <c r="B32" s="222">
        <f t="shared" si="4"/>
        <v>0</v>
      </c>
      <c r="C32" s="222" t="str">
        <f>SIMPLvolumes!C40</f>
        <v>3J</v>
      </c>
      <c r="D32" s="234" t="str">
        <f>IF(SIMPLvolumes!X40=0,"",SIMPLvolumes!X40)</f>
        <v/>
      </c>
      <c r="E32" s="234" t="str">
        <f>IF(SIMPLvolumes!Y40=0,"",SIMPLvolumes!Y40)</f>
        <v/>
      </c>
      <c r="F32" s="234" t="str">
        <f>IF(SIMPLvolumes!Z40=0,"",SIMPLvolumes!Z40)</f>
        <v/>
      </c>
      <c r="G32" s="234" t="str">
        <f>IF(SIMPLvolumes!AA40=0,"",SIMPLvolumes!AA40)</f>
        <v/>
      </c>
      <c r="H32" s="234" t="str">
        <f>IF(SIMPLvolumes!AB40=0,"",SIMPLvolumes!AB40)</f>
        <v/>
      </c>
      <c r="I32" s="234" t="str">
        <f>IF(SIMPLvolumes!AC40=0,"",SIMPLvolumes!AC40)</f>
        <v/>
      </c>
      <c r="J32" s="234" t="str">
        <f>IF(SIMPLvolumes!AD40=0,"",SIMPLvolumes!AD40)</f>
        <v/>
      </c>
      <c r="K32" s="234" t="str">
        <f>IF(SIMPLvolumes!AE40=0,"",SIMPLvolumes!AE40)</f>
        <v/>
      </c>
      <c r="L32" s="234" t="str">
        <f>IF(SIMPLvolumes!AF40=0,"",SIMPLvolumes!AF40)</f>
        <v/>
      </c>
      <c r="M32" s="234" t="str">
        <f>IF(SIMPLvolumes!AG40=0,"",SIMPLvolumes!AG40)</f>
        <v/>
      </c>
      <c r="N32" s="234" t="str">
        <f>IF(SIMPLvolumes!AH40=0,"",SIMPLvolumes!AH40)</f>
        <v/>
      </c>
      <c r="O32" s="234" t="str">
        <f>IF(SIMPLvolumes!AI40=0,"",SIMPLvolumes!AI40)</f>
        <v/>
      </c>
      <c r="P32" s="235"/>
      <c r="Q32" s="235"/>
      <c r="R32" s="235"/>
      <c r="S32" s="235"/>
      <c r="T32" s="236"/>
      <c r="U32" s="236" t="str">
        <f t="shared" si="2"/>
        <v/>
      </c>
      <c r="V32" s="237"/>
      <c r="W32" s="235">
        <f>'PRODUCTION LIST VOLUMES'!B35</f>
        <v>0</v>
      </c>
      <c r="X32" s="9"/>
      <c r="Y32" s="9"/>
      <c r="Z32" s="9"/>
    </row>
    <row r="33" ht="22.5" customHeight="1">
      <c r="A33" s="223">
        <f>B33*SIMPLvolumes!U47</f>
        <v>0</v>
      </c>
      <c r="B33" s="222">
        <f t="shared" si="4"/>
        <v>0</v>
      </c>
      <c r="C33" s="222" t="str">
        <f>SIMPLvolumes!C41</f>
        <v>3K</v>
      </c>
      <c r="D33" s="234" t="str">
        <f>IF(SIMPLvolumes!X41=0,"",SIMPLvolumes!X41)</f>
        <v/>
      </c>
      <c r="E33" s="234" t="str">
        <f>IF(SIMPLvolumes!Y41=0,"",SIMPLvolumes!Y41)</f>
        <v/>
      </c>
      <c r="F33" s="234" t="str">
        <f>IF(SIMPLvolumes!Z41=0,"",SIMPLvolumes!Z41)</f>
        <v/>
      </c>
      <c r="G33" s="234" t="str">
        <f>IF(SIMPLvolumes!AA41=0,"",SIMPLvolumes!AA41)</f>
        <v/>
      </c>
      <c r="H33" s="234" t="str">
        <f>IF(SIMPLvolumes!AB41=0,"",SIMPLvolumes!AB41)</f>
        <v/>
      </c>
      <c r="I33" s="234" t="str">
        <f>IF(SIMPLvolumes!AC41=0,"",SIMPLvolumes!AC41)</f>
        <v/>
      </c>
      <c r="J33" s="234" t="str">
        <f>IF(SIMPLvolumes!AD41=0,"",SIMPLvolumes!AD41)</f>
        <v/>
      </c>
      <c r="K33" s="234" t="str">
        <f>IF(SIMPLvolumes!AE41=0,"",SIMPLvolumes!AE41)</f>
        <v/>
      </c>
      <c r="L33" s="234" t="str">
        <f>IF(SIMPLvolumes!AF41=0,"",SIMPLvolumes!AF41)</f>
        <v/>
      </c>
      <c r="M33" s="234" t="str">
        <f>IF(SIMPLvolumes!AG41=0,"",SIMPLvolumes!AG41)</f>
        <v/>
      </c>
      <c r="N33" s="234" t="str">
        <f>IF(SIMPLvolumes!AH41=0,"",SIMPLvolumes!AH41)</f>
        <v/>
      </c>
      <c r="O33" s="234" t="str">
        <f>IF(SIMPLvolumes!AI41=0,"",SIMPLvolumes!AI41)</f>
        <v/>
      </c>
      <c r="P33" s="235"/>
      <c r="Q33" s="235"/>
      <c r="R33" s="235"/>
      <c r="S33" s="235"/>
      <c r="T33" s="236"/>
      <c r="U33" s="236" t="str">
        <f t="shared" si="2"/>
        <v/>
      </c>
      <c r="V33" s="237"/>
      <c r="W33" s="235">
        <f>'PRODUCTION LIST VOLUMES'!B36</f>
        <v>0</v>
      </c>
      <c r="X33" s="9"/>
      <c r="Y33" s="9"/>
      <c r="Z33" s="9"/>
    </row>
    <row r="34" ht="22.5" customHeight="1">
      <c r="A34" s="223">
        <f>B34*SIMPLvolumes!U49</f>
        <v>0</v>
      </c>
      <c r="B34" s="222">
        <f t="shared" si="4"/>
        <v>0</v>
      </c>
      <c r="C34" s="222" t="str">
        <f>SIMPLvolumes!C42</f>
        <v>3L</v>
      </c>
      <c r="D34" s="234" t="str">
        <f>IF(SIMPLvolumes!X42=0,"",SIMPLvolumes!X42)</f>
        <v/>
      </c>
      <c r="E34" s="234" t="str">
        <f>IF(SIMPLvolumes!Y42=0,"",SIMPLvolumes!Y42)</f>
        <v/>
      </c>
      <c r="F34" s="234" t="str">
        <f>IF(SIMPLvolumes!Z42=0,"",SIMPLvolumes!Z42)</f>
        <v/>
      </c>
      <c r="G34" s="234" t="str">
        <f>IF(SIMPLvolumes!AA42=0,"",SIMPLvolumes!AA42)</f>
        <v/>
      </c>
      <c r="H34" s="234" t="str">
        <f>IF(SIMPLvolumes!AB42=0,"",SIMPLvolumes!AB42)</f>
        <v/>
      </c>
      <c r="I34" s="234" t="str">
        <f>IF(SIMPLvolumes!AC42=0,"",SIMPLvolumes!AC42)</f>
        <v/>
      </c>
      <c r="J34" s="234" t="str">
        <f>IF(SIMPLvolumes!AD42=0,"",SIMPLvolumes!AD42)</f>
        <v/>
      </c>
      <c r="K34" s="234" t="str">
        <f>IF(SIMPLvolumes!AE42=0,"",SIMPLvolumes!AE42)</f>
        <v/>
      </c>
      <c r="L34" s="234" t="str">
        <f>IF(SIMPLvolumes!AF42=0,"",SIMPLvolumes!AF42)</f>
        <v/>
      </c>
      <c r="M34" s="234" t="str">
        <f>IF(SIMPLvolumes!AG42=0,"",SIMPLvolumes!AG42)</f>
        <v/>
      </c>
      <c r="N34" s="234" t="str">
        <f>IF(SIMPLvolumes!AH42=0,"",SIMPLvolumes!AH42)</f>
        <v/>
      </c>
      <c r="O34" s="234" t="str">
        <f>IF(SIMPLvolumes!AI42=0,"",SIMPLvolumes!AI42)</f>
        <v/>
      </c>
      <c r="P34" s="235"/>
      <c r="Q34" s="235"/>
      <c r="R34" s="235"/>
      <c r="S34" s="235"/>
      <c r="T34" s="236"/>
      <c r="U34" s="236" t="str">
        <f t="shared" si="2"/>
        <v/>
      </c>
      <c r="V34" s="237"/>
      <c r="W34" s="235">
        <f>'PRODUCTION LIST VOLUMES'!B37</f>
        <v>0</v>
      </c>
      <c r="X34" s="9"/>
      <c r="Y34" s="9"/>
      <c r="Z34" s="9"/>
    </row>
    <row r="35" ht="22.5" customHeight="1">
      <c r="A35" s="223">
        <f>B35*SIMPLvolumes!U50</f>
        <v>0</v>
      </c>
      <c r="B35" s="222">
        <f t="shared" si="4"/>
        <v>0</v>
      </c>
      <c r="C35" s="222" t="str">
        <f>SIMPLvolumes!C43</f>
        <v>3M</v>
      </c>
      <c r="D35" s="234" t="str">
        <f>IF(SIMPLvolumes!X43=0,"",SIMPLvolumes!X43)</f>
        <v/>
      </c>
      <c r="E35" s="234" t="str">
        <f>IF(SIMPLvolumes!Y43=0,"",SIMPLvolumes!Y43)</f>
        <v/>
      </c>
      <c r="F35" s="234" t="str">
        <f>IF(SIMPLvolumes!Z43=0,"",SIMPLvolumes!Z43)</f>
        <v/>
      </c>
      <c r="G35" s="234" t="str">
        <f>IF(SIMPLvolumes!AA43=0,"",SIMPLvolumes!AA43)</f>
        <v/>
      </c>
      <c r="H35" s="234" t="str">
        <f>IF(SIMPLvolumes!AB43=0,"",SIMPLvolumes!AB43)</f>
        <v/>
      </c>
      <c r="I35" s="234" t="str">
        <f>IF(SIMPLvolumes!AC43=0,"",SIMPLvolumes!AC43)</f>
        <v/>
      </c>
      <c r="J35" s="234" t="str">
        <f>IF(SIMPLvolumes!AD43=0,"",SIMPLvolumes!AD43)</f>
        <v/>
      </c>
      <c r="K35" s="234" t="str">
        <f>IF(SIMPLvolumes!AE43=0,"",SIMPLvolumes!AE43)</f>
        <v/>
      </c>
      <c r="L35" s="234" t="str">
        <f>IF(SIMPLvolumes!AF43=0,"",SIMPLvolumes!AF43)</f>
        <v/>
      </c>
      <c r="M35" s="234" t="str">
        <f>IF(SIMPLvolumes!AG43=0,"",SIMPLvolumes!AG43)</f>
        <v/>
      </c>
      <c r="N35" s="234" t="str">
        <f>IF(SIMPLvolumes!AH43=0,"",SIMPLvolumes!AH43)</f>
        <v/>
      </c>
      <c r="O35" s="234" t="str">
        <f>IF(SIMPLvolumes!AI43=0,"",SIMPLvolumes!AI43)</f>
        <v/>
      </c>
      <c r="P35" s="235"/>
      <c r="Q35" s="235"/>
      <c r="R35" s="235"/>
      <c r="S35" s="235"/>
      <c r="T35" s="236"/>
      <c r="U35" s="236" t="str">
        <f t="shared" si="2"/>
        <v/>
      </c>
      <c r="V35" s="237"/>
      <c r="W35" s="235">
        <f>'PRODUCTION LIST VOLUMES'!B38</f>
        <v>0</v>
      </c>
      <c r="X35" s="9"/>
      <c r="Y35" s="9"/>
      <c r="Z35" s="9"/>
    </row>
    <row r="36" ht="22.5" customHeight="1">
      <c r="A36" s="223">
        <f>B36*SIMPLvolumes!U51</f>
        <v>0</v>
      </c>
      <c r="B36" s="222">
        <f t="shared" si="4"/>
        <v>0</v>
      </c>
      <c r="C36" s="222" t="str">
        <f>SIMPLvolumes!C44</f>
        <v>3N</v>
      </c>
      <c r="D36" s="234" t="str">
        <f>IF(SIMPLvolumes!X44=0,"",SIMPLvolumes!X44)</f>
        <v/>
      </c>
      <c r="E36" s="234" t="str">
        <f>IF(SIMPLvolumes!Y44=0,"",SIMPLvolumes!Y44)</f>
        <v/>
      </c>
      <c r="F36" s="234" t="str">
        <f>IF(SIMPLvolumes!Z44=0,"",SIMPLvolumes!Z44)</f>
        <v/>
      </c>
      <c r="G36" s="234" t="str">
        <f>IF(SIMPLvolumes!AA44=0,"",SIMPLvolumes!AA44)</f>
        <v/>
      </c>
      <c r="H36" s="234" t="str">
        <f>IF(SIMPLvolumes!AB44=0,"",SIMPLvolumes!AB44)</f>
        <v/>
      </c>
      <c r="I36" s="234" t="str">
        <f>IF(SIMPLvolumes!AC44=0,"",SIMPLvolumes!AC44)</f>
        <v/>
      </c>
      <c r="J36" s="234" t="str">
        <f>IF(SIMPLvolumes!AD44=0,"",SIMPLvolumes!AD44)</f>
        <v/>
      </c>
      <c r="K36" s="234" t="str">
        <f>IF(SIMPLvolumes!AE44=0,"",SIMPLvolumes!AE44)</f>
        <v/>
      </c>
      <c r="L36" s="234" t="str">
        <f>IF(SIMPLvolumes!AF44=0,"",SIMPLvolumes!AF44)</f>
        <v/>
      </c>
      <c r="M36" s="234" t="str">
        <f>IF(SIMPLvolumes!AG44=0,"",SIMPLvolumes!AG44)</f>
        <v/>
      </c>
      <c r="N36" s="234" t="str">
        <f>IF(SIMPLvolumes!AH44=0,"",SIMPLvolumes!AH44)</f>
        <v/>
      </c>
      <c r="O36" s="234" t="str">
        <f>IF(SIMPLvolumes!AI44=0,"",SIMPLvolumes!AI44)</f>
        <v/>
      </c>
      <c r="P36" s="235"/>
      <c r="Q36" s="235"/>
      <c r="R36" s="235"/>
      <c r="S36" s="235"/>
      <c r="T36" s="236"/>
      <c r="U36" s="236" t="str">
        <f t="shared" si="2"/>
        <v/>
      </c>
      <c r="V36" s="237"/>
      <c r="W36" s="235">
        <f>'PRODUCTION LIST VOLUMES'!B39</f>
        <v>0</v>
      </c>
      <c r="X36" s="9"/>
      <c r="Y36" s="9"/>
      <c r="Z36" s="9"/>
    </row>
    <row r="37" ht="22.5" customHeight="1">
      <c r="A37" s="223">
        <f>B37*SIMPLvolumes!U52</f>
        <v>0</v>
      </c>
      <c r="B37" s="222">
        <f t="shared" si="4"/>
        <v>0</v>
      </c>
      <c r="C37" s="222" t="str">
        <f>SIMPLvolumes!C45</f>
        <v>3O</v>
      </c>
      <c r="D37" s="234" t="str">
        <f>IF(SIMPLvolumes!X45=0,"",SIMPLvolumes!X45)</f>
        <v/>
      </c>
      <c r="E37" s="234" t="str">
        <f>IF(SIMPLvolumes!Y45=0,"",SIMPLvolumes!Y45)</f>
        <v/>
      </c>
      <c r="F37" s="234" t="str">
        <f>IF(SIMPLvolumes!Z45=0,"",SIMPLvolumes!Z45)</f>
        <v/>
      </c>
      <c r="G37" s="234" t="str">
        <f>IF(SIMPLvolumes!AA45=0,"",SIMPLvolumes!AA45)</f>
        <v/>
      </c>
      <c r="H37" s="234" t="str">
        <f>IF(SIMPLvolumes!AB45=0,"",SIMPLvolumes!AB45)</f>
        <v/>
      </c>
      <c r="I37" s="234" t="str">
        <f>IF(SIMPLvolumes!AC45=0,"",SIMPLvolumes!AC45)</f>
        <v/>
      </c>
      <c r="J37" s="234" t="str">
        <f>IF(SIMPLvolumes!AD45=0,"",SIMPLvolumes!AD45)</f>
        <v/>
      </c>
      <c r="K37" s="234" t="str">
        <f>IF(SIMPLvolumes!AE45=0,"",SIMPLvolumes!AE45)</f>
        <v/>
      </c>
      <c r="L37" s="234" t="str">
        <f>IF(SIMPLvolumes!AF45=0,"",SIMPLvolumes!AF45)</f>
        <v/>
      </c>
      <c r="M37" s="234" t="str">
        <f>IF(SIMPLvolumes!AG45=0,"",SIMPLvolumes!AG45)</f>
        <v/>
      </c>
      <c r="N37" s="234" t="str">
        <f>IF(SIMPLvolumes!AH45=0,"",SIMPLvolumes!AH45)</f>
        <v/>
      </c>
      <c r="O37" s="234" t="str">
        <f>IF(SIMPLvolumes!AI45=0,"",SIMPLvolumes!AI45)</f>
        <v/>
      </c>
      <c r="P37" s="235"/>
      <c r="Q37" s="235"/>
      <c r="R37" s="235"/>
      <c r="S37" s="235"/>
      <c r="T37" s="236"/>
      <c r="U37" s="236" t="str">
        <f t="shared" si="2"/>
        <v/>
      </c>
      <c r="V37" s="237"/>
      <c r="W37" s="235">
        <f>'PRODUCTION LIST VOLUMES'!B40</f>
        <v>0</v>
      </c>
      <c r="X37" s="9"/>
      <c r="Y37" s="9"/>
      <c r="Z37" s="9"/>
    </row>
    <row r="38" ht="22.5" customHeight="1">
      <c r="A38" s="223">
        <f>B38*SIMPLvolumes!U53</f>
        <v>0</v>
      </c>
      <c r="B38" s="222">
        <f t="shared" si="4"/>
        <v>0</v>
      </c>
      <c r="C38" s="222" t="str">
        <f>SIMPLvolumes!C46</f>
        <v>3P</v>
      </c>
      <c r="D38" s="234" t="str">
        <f>IF(SIMPLvolumes!X46=0,"",SIMPLvolumes!X46)</f>
        <v/>
      </c>
      <c r="E38" s="234" t="str">
        <f>IF(SIMPLvolumes!Y46=0,"",SIMPLvolumes!Y46)</f>
        <v/>
      </c>
      <c r="F38" s="234" t="str">
        <f>IF(SIMPLvolumes!Z46=0,"",SIMPLvolumes!Z46)</f>
        <v/>
      </c>
      <c r="G38" s="234" t="str">
        <f>IF(SIMPLvolumes!AA46=0,"",SIMPLvolumes!AA46)</f>
        <v/>
      </c>
      <c r="H38" s="234" t="str">
        <f>IF(SIMPLvolumes!AB46=0,"",SIMPLvolumes!AB46)</f>
        <v/>
      </c>
      <c r="I38" s="234" t="str">
        <f>IF(SIMPLvolumes!AC46=0,"",SIMPLvolumes!AC46)</f>
        <v/>
      </c>
      <c r="J38" s="234" t="str">
        <f>IF(SIMPLvolumes!AD46=0,"",SIMPLvolumes!AD46)</f>
        <v/>
      </c>
      <c r="K38" s="234" t="str">
        <f>IF(SIMPLvolumes!AE46=0,"",SIMPLvolumes!AE46)</f>
        <v/>
      </c>
      <c r="L38" s="234" t="str">
        <f>IF(SIMPLvolumes!AF46=0,"",SIMPLvolumes!AF46)</f>
        <v/>
      </c>
      <c r="M38" s="234" t="str">
        <f>IF(SIMPLvolumes!AG46=0,"",SIMPLvolumes!AG46)</f>
        <v/>
      </c>
      <c r="N38" s="234" t="str">
        <f>IF(SIMPLvolumes!AH46=0,"",SIMPLvolumes!AH46)</f>
        <v/>
      </c>
      <c r="O38" s="234" t="str">
        <f>IF(SIMPLvolumes!AI46=0,"",SIMPLvolumes!AI46)</f>
        <v/>
      </c>
      <c r="P38" s="235"/>
      <c r="Q38" s="235"/>
      <c r="R38" s="235"/>
      <c r="S38" s="235"/>
      <c r="T38" s="236"/>
      <c r="U38" s="236" t="str">
        <f t="shared" si="2"/>
        <v/>
      </c>
      <c r="V38" s="237"/>
      <c r="W38" s="235">
        <f>'PRODUCTION LIST VOLUMES'!B41</f>
        <v>0</v>
      </c>
      <c r="X38" s="9"/>
      <c r="Y38" s="9"/>
      <c r="Z38" s="9"/>
    </row>
    <row r="39" ht="22.5" customHeight="1">
      <c r="A39" s="223"/>
      <c r="B39" s="222"/>
      <c r="C39" s="222" t="str">
        <f>SIMPLvolumes!C30</f>
        <v>3R</v>
      </c>
      <c r="D39" s="234" t="str">
        <f>IF(SIMPLvolumes!X30=0,"",SIMPLvolumes!X30)</f>
        <v/>
      </c>
      <c r="E39" s="234" t="str">
        <f>IF(SIMPLvolumes!Y30=0,"",SIMPLvolumes!Y30)</f>
        <v/>
      </c>
      <c r="F39" s="234" t="str">
        <f>IF(SIMPLvolumes!Z30=0,"",SIMPLvolumes!Z30)</f>
        <v/>
      </c>
      <c r="G39" s="234" t="str">
        <f>IF(SIMPLvolumes!AA30=0,"",SIMPLvolumes!AA30)</f>
        <v/>
      </c>
      <c r="H39" s="234" t="str">
        <f>IF(SIMPLvolumes!AB30=0,"",SIMPLvolumes!AB30)</f>
        <v/>
      </c>
      <c r="I39" s="234" t="str">
        <f>IF(SIMPLvolumes!AC30=0,"",SIMPLvolumes!AC30)</f>
        <v/>
      </c>
      <c r="J39" s="234" t="str">
        <f>IF(SIMPLvolumes!AD30=0,"",SIMPLvolumes!AD30)</f>
        <v/>
      </c>
      <c r="K39" s="234" t="str">
        <f>IF(SIMPLvolumes!AE30=0,"",SIMPLvolumes!AE30)</f>
        <v/>
      </c>
      <c r="L39" s="234" t="str">
        <f>IF(SIMPLvolumes!AF30=0,"",SIMPLvolumes!AF30)</f>
        <v/>
      </c>
      <c r="M39" s="234" t="str">
        <f>IF(SIMPLvolumes!AG30=0,"",SIMPLvolumes!AG30)</f>
        <v/>
      </c>
      <c r="N39" s="234" t="str">
        <f>IF(SIMPLvolumes!AH30=0,"",SIMPLvolumes!AH30)</f>
        <v/>
      </c>
      <c r="O39" s="234" t="str">
        <f>IF(SIMPLvolumes!AI30=0,"",SIMPLvolumes!AI30)</f>
        <v/>
      </c>
      <c r="P39" s="235"/>
      <c r="Q39" s="235"/>
      <c r="R39" s="235"/>
      <c r="S39" s="235"/>
      <c r="T39" s="236"/>
      <c r="U39" s="236" t="str">
        <f t="shared" si="2"/>
        <v/>
      </c>
      <c r="V39" s="237"/>
      <c r="W39" s="235">
        <f>'PRODUCTION LIST VOLUMES'!B42</f>
        <v>0</v>
      </c>
      <c r="X39" s="9"/>
      <c r="Y39" s="9"/>
      <c r="Z39" s="9"/>
    </row>
    <row r="40" ht="22.5" customHeight="1">
      <c r="A40" s="223">
        <f>B40*SIMPLvolumes!U54</f>
        <v>0</v>
      </c>
      <c r="B40" s="222">
        <f t="shared" ref="B40:B51" si="5">SUM(C40:M40)</f>
        <v>0</v>
      </c>
      <c r="C40" s="222" t="str">
        <f>SIMPLvolumes!C47</f>
        <v/>
      </c>
      <c r="D40" s="234" t="str">
        <f>IF(SIMPLvolumes!X47=0,"",SIMPLvolumes!X47)</f>
        <v/>
      </c>
      <c r="E40" s="234" t="str">
        <f>IF(SIMPLvolumes!Y47=0,"",SIMPLvolumes!Y47)</f>
        <v/>
      </c>
      <c r="F40" s="234" t="str">
        <f>IF(SIMPLvolumes!Z47=0,"",SIMPLvolumes!Z47)</f>
        <v/>
      </c>
      <c r="G40" s="234" t="str">
        <f>IF(SIMPLvolumes!AA47=0,"",SIMPLvolumes!AA47)</f>
        <v/>
      </c>
      <c r="H40" s="234" t="str">
        <f>IF(SIMPLvolumes!AB47=0,"",SIMPLvolumes!AB47)</f>
        <v/>
      </c>
      <c r="I40" s="234" t="str">
        <f>IF(SIMPLvolumes!AC47=0,"",SIMPLvolumes!AC47)</f>
        <v/>
      </c>
      <c r="J40" s="234" t="str">
        <f>IF(SIMPLvolumes!AD47=0,"",SIMPLvolumes!AD47)</f>
        <v/>
      </c>
      <c r="K40" s="234" t="str">
        <f>IF(SIMPLvolumes!AE47=0,"",SIMPLvolumes!AE47)</f>
        <v/>
      </c>
      <c r="L40" s="234" t="str">
        <f>IF(SIMPLvolumes!AF47=0,"",SIMPLvolumes!AF47)</f>
        <v/>
      </c>
      <c r="M40" s="234" t="str">
        <f>IF(SIMPLvolumes!AG47=0,"",SIMPLvolumes!AG47)</f>
        <v/>
      </c>
      <c r="N40" s="234" t="str">
        <f>IF(SIMPLvolumes!AH47=0,"",SIMPLvolumes!AH47)</f>
        <v/>
      </c>
      <c r="O40" s="234" t="str">
        <f>IF(SIMPLvolumes!AI47=0,"",SIMPLvolumes!AI47)</f>
        <v/>
      </c>
      <c r="P40" s="235"/>
      <c r="Q40" s="235"/>
      <c r="R40" s="235"/>
      <c r="S40" s="235"/>
      <c r="T40" s="236"/>
      <c r="U40" s="236" t="str">
        <f t="shared" si="2"/>
        <v/>
      </c>
      <c r="V40" s="237"/>
      <c r="W40" s="235">
        <f>'PRODUCTION LIST VOLUMES'!B43</f>
        <v>0</v>
      </c>
      <c r="X40" s="9"/>
      <c r="Y40" s="9"/>
      <c r="Z40" s="9"/>
    </row>
    <row r="41" ht="22.5" customHeight="1">
      <c r="A41" s="223">
        <f>B41*SIMPLvolumes!U57</f>
        <v>0</v>
      </c>
      <c r="B41" s="222">
        <f t="shared" si="5"/>
        <v>0</v>
      </c>
      <c r="C41" s="222" t="str">
        <f>SIMPLvolumes!C49</f>
        <v>4A</v>
      </c>
      <c r="D41" s="234" t="str">
        <f>IF(SIMPLvolumes!X49=0,"",SIMPLvolumes!X49)</f>
        <v/>
      </c>
      <c r="E41" s="234" t="str">
        <f>IF(SIMPLvolumes!Y49=0,"",SIMPLvolumes!Y49)</f>
        <v/>
      </c>
      <c r="F41" s="234" t="str">
        <f>IF(SIMPLvolumes!Z49=0,"",SIMPLvolumes!Z49)</f>
        <v/>
      </c>
      <c r="G41" s="234" t="str">
        <f>IF(SIMPLvolumes!AA49=0,"",SIMPLvolumes!AA49)</f>
        <v/>
      </c>
      <c r="H41" s="234" t="str">
        <f>IF(SIMPLvolumes!AB49=0,"",SIMPLvolumes!AB49)</f>
        <v/>
      </c>
      <c r="I41" s="234" t="str">
        <f>IF(SIMPLvolumes!AC49=0,"",SIMPLvolumes!AC49)</f>
        <v/>
      </c>
      <c r="J41" s="234" t="str">
        <f>IF(SIMPLvolumes!AD49=0,"",SIMPLvolumes!AD49)</f>
        <v/>
      </c>
      <c r="K41" s="234" t="str">
        <f>IF(SIMPLvolumes!AE49=0,"",SIMPLvolumes!AE49)</f>
        <v/>
      </c>
      <c r="L41" s="234" t="str">
        <f>IF(SIMPLvolumes!AF49=0,"",SIMPLvolumes!AF49)</f>
        <v/>
      </c>
      <c r="M41" s="234" t="str">
        <f>IF(SIMPLvolumes!AG49=0,"",SIMPLvolumes!AG49)</f>
        <v/>
      </c>
      <c r="N41" s="234" t="str">
        <f>IF(SIMPLvolumes!AH49=0,"",SIMPLvolumes!AH49)</f>
        <v/>
      </c>
      <c r="O41" s="234" t="str">
        <f>IF(SIMPLvolumes!AI49=0,"",SIMPLvolumes!AI49)</f>
        <v/>
      </c>
      <c r="P41" s="235"/>
      <c r="Q41" s="235"/>
      <c r="R41" s="235"/>
      <c r="S41" s="235"/>
      <c r="T41" s="236"/>
      <c r="U41" s="236" t="str">
        <f t="shared" si="2"/>
        <v/>
      </c>
      <c r="V41" s="237"/>
      <c r="W41" s="235">
        <f>'PRODUCTION LIST VOLUMES'!B44</f>
        <v>0</v>
      </c>
      <c r="X41" s="9"/>
      <c r="Y41" s="9"/>
      <c r="Z41" s="9"/>
    </row>
    <row r="42" ht="22.5" customHeight="1">
      <c r="A42" s="223">
        <f>B42*SIMPLvolumes!U146</f>
        <v>0</v>
      </c>
      <c r="B42" s="222">
        <f t="shared" si="5"/>
        <v>0</v>
      </c>
      <c r="C42" s="222" t="str">
        <f>SIMPLvolumes!C50</f>
        <v>4B</v>
      </c>
      <c r="D42" s="234" t="str">
        <f>IF(SIMPLvolumes!X50=0,"",SIMPLvolumes!X50)</f>
        <v/>
      </c>
      <c r="E42" s="234" t="str">
        <f>IF(SIMPLvolumes!Y50=0,"",SIMPLvolumes!Y50)</f>
        <v/>
      </c>
      <c r="F42" s="234" t="str">
        <f>IF(SIMPLvolumes!Z50=0,"",SIMPLvolumes!Z50)</f>
        <v/>
      </c>
      <c r="G42" s="234" t="str">
        <f>IF(SIMPLvolumes!AA50=0,"",SIMPLvolumes!AA50)</f>
        <v/>
      </c>
      <c r="H42" s="234" t="str">
        <f>IF(SIMPLvolumes!AB50=0,"",SIMPLvolumes!AB50)</f>
        <v/>
      </c>
      <c r="I42" s="234" t="str">
        <f>IF(SIMPLvolumes!AC50=0,"",SIMPLvolumes!AC50)</f>
        <v/>
      </c>
      <c r="J42" s="234" t="str">
        <f>IF(SIMPLvolumes!AD50=0,"",SIMPLvolumes!AD50)</f>
        <v/>
      </c>
      <c r="K42" s="234" t="str">
        <f>IF(SIMPLvolumes!AE50=0,"",SIMPLvolumes!AE50)</f>
        <v/>
      </c>
      <c r="L42" s="234" t="str">
        <f>IF(SIMPLvolumes!AF50=0,"",SIMPLvolumes!AF50)</f>
        <v/>
      </c>
      <c r="M42" s="234" t="str">
        <f>IF(SIMPLvolumes!AG50=0,"",SIMPLvolumes!AG50)</f>
        <v/>
      </c>
      <c r="N42" s="234" t="str">
        <f>IF(SIMPLvolumes!AH50=0,"",SIMPLvolumes!AH50)</f>
        <v/>
      </c>
      <c r="O42" s="234" t="str">
        <f>IF(SIMPLvolumes!AI50=0,"",SIMPLvolumes!AI50)</f>
        <v/>
      </c>
      <c r="P42" s="235"/>
      <c r="Q42" s="235"/>
      <c r="R42" s="235"/>
      <c r="S42" s="235"/>
      <c r="T42" s="236"/>
      <c r="U42" s="236" t="str">
        <f t="shared" si="2"/>
        <v/>
      </c>
      <c r="V42" s="237"/>
      <c r="W42" s="235">
        <f>'PRODUCTION LIST VOLUMES'!B45</f>
        <v>0</v>
      </c>
      <c r="X42" s="9"/>
      <c r="Y42" s="9"/>
      <c r="Z42" s="9"/>
    </row>
    <row r="43" ht="22.5" customHeight="1">
      <c r="A43" s="223">
        <f>B43*SIMPLvolumes!U144</f>
        <v>0</v>
      </c>
      <c r="B43" s="222">
        <f t="shared" si="5"/>
        <v>0</v>
      </c>
      <c r="C43" s="222" t="str">
        <f>SIMPLvolumes!C51</f>
        <v>4C</v>
      </c>
      <c r="D43" s="234" t="str">
        <f>IF(SIMPLvolumes!X51=0,"",SIMPLvolumes!X51)</f>
        <v/>
      </c>
      <c r="E43" s="234" t="str">
        <f>IF(SIMPLvolumes!Y51=0,"",SIMPLvolumes!Y51)</f>
        <v/>
      </c>
      <c r="F43" s="234" t="str">
        <f>IF(SIMPLvolumes!Z51=0,"",SIMPLvolumes!Z51)</f>
        <v/>
      </c>
      <c r="G43" s="234" t="str">
        <f>IF(SIMPLvolumes!AA51=0,"",SIMPLvolumes!AA51)</f>
        <v/>
      </c>
      <c r="H43" s="234" t="str">
        <f>IF(SIMPLvolumes!AB51=0,"",SIMPLvolumes!AB51)</f>
        <v/>
      </c>
      <c r="I43" s="234" t="str">
        <f>IF(SIMPLvolumes!AC51=0,"",SIMPLvolumes!AC51)</f>
        <v/>
      </c>
      <c r="J43" s="234" t="str">
        <f>IF(SIMPLvolumes!AD51=0,"",SIMPLvolumes!AD51)</f>
        <v/>
      </c>
      <c r="K43" s="234" t="str">
        <f>IF(SIMPLvolumes!AE51=0,"",SIMPLvolumes!AE51)</f>
        <v/>
      </c>
      <c r="L43" s="234" t="str">
        <f>IF(SIMPLvolumes!AF51=0,"",SIMPLvolumes!AF51)</f>
        <v/>
      </c>
      <c r="M43" s="234" t="str">
        <f>IF(SIMPLvolumes!AG51=0,"",SIMPLvolumes!AG51)</f>
        <v/>
      </c>
      <c r="N43" s="234" t="str">
        <f>IF(SIMPLvolumes!AH51=0,"",SIMPLvolumes!AH51)</f>
        <v/>
      </c>
      <c r="O43" s="234" t="str">
        <f>IF(SIMPLvolumes!AI51=0,"",SIMPLvolumes!AI51)</f>
        <v/>
      </c>
      <c r="P43" s="235"/>
      <c r="Q43" s="235"/>
      <c r="R43" s="235"/>
      <c r="S43" s="235"/>
      <c r="T43" s="236"/>
      <c r="U43" s="236" t="str">
        <f t="shared" si="2"/>
        <v/>
      </c>
      <c r="V43" s="237"/>
      <c r="W43" s="235">
        <f>'PRODUCTION LIST VOLUMES'!B46</f>
        <v>0</v>
      </c>
      <c r="X43" s="9"/>
      <c r="Y43" s="9"/>
      <c r="Z43" s="9"/>
    </row>
    <row r="44" ht="22.5" customHeight="1">
      <c r="A44" s="223">
        <f>B44*SIMPLvolumes!U48</f>
        <v>0</v>
      </c>
      <c r="B44" s="222">
        <f t="shared" si="5"/>
        <v>0</v>
      </c>
      <c r="C44" s="222" t="str">
        <f>SIMPLvolumes!C52</f>
        <v>4D</v>
      </c>
      <c r="D44" s="234" t="str">
        <f>IF(SIMPLvolumes!X52=0,"",SIMPLvolumes!X52)</f>
        <v/>
      </c>
      <c r="E44" s="234" t="str">
        <f>IF(SIMPLvolumes!Y52=0,"",SIMPLvolumes!Y52)</f>
        <v/>
      </c>
      <c r="F44" s="234" t="str">
        <f>IF(SIMPLvolumes!Z52=0,"",SIMPLvolumes!Z52)</f>
        <v/>
      </c>
      <c r="G44" s="234" t="str">
        <f>IF(SIMPLvolumes!AA52=0,"",SIMPLvolumes!AA52)</f>
        <v/>
      </c>
      <c r="H44" s="234" t="str">
        <f>IF(SIMPLvolumes!AB52=0,"",SIMPLvolumes!AB52)</f>
        <v/>
      </c>
      <c r="I44" s="234" t="str">
        <f>IF(SIMPLvolumes!AC52=0,"",SIMPLvolumes!AC52)</f>
        <v/>
      </c>
      <c r="J44" s="234" t="str">
        <f>IF(SIMPLvolumes!AD52=0,"",SIMPLvolumes!AD52)</f>
        <v/>
      </c>
      <c r="K44" s="234" t="str">
        <f>IF(SIMPLvolumes!AE52=0,"",SIMPLvolumes!AE52)</f>
        <v/>
      </c>
      <c r="L44" s="234" t="str">
        <f>IF(SIMPLvolumes!AF52=0,"",SIMPLvolumes!AF52)</f>
        <v/>
      </c>
      <c r="M44" s="234" t="str">
        <f>IF(SIMPLvolumes!AG52=0,"",SIMPLvolumes!AG52)</f>
        <v/>
      </c>
      <c r="N44" s="234" t="str">
        <f>IF(SIMPLvolumes!AH52=0,"",SIMPLvolumes!AH52)</f>
        <v/>
      </c>
      <c r="O44" s="234" t="str">
        <f>IF(SIMPLvolumes!AI52=0,"",SIMPLvolumes!AI52)</f>
        <v/>
      </c>
      <c r="P44" s="235"/>
      <c r="Q44" s="235"/>
      <c r="R44" s="235"/>
      <c r="S44" s="235"/>
      <c r="T44" s="236"/>
      <c r="U44" s="236" t="str">
        <f t="shared" si="2"/>
        <v/>
      </c>
      <c r="V44" s="237"/>
      <c r="W44" s="235">
        <f>'PRODUCTION LIST VOLUMES'!B47</f>
        <v>0</v>
      </c>
      <c r="X44" s="9"/>
      <c r="Y44" s="9"/>
      <c r="Z44" s="9"/>
    </row>
    <row r="45" ht="22.5" customHeight="1">
      <c r="A45" s="223">
        <f>B45*SIMPLvolumes!U58</f>
        <v>0</v>
      </c>
      <c r="B45" s="222">
        <f t="shared" si="5"/>
        <v>0</v>
      </c>
      <c r="C45" s="222" t="str">
        <f>SIMPLvolumes!C53</f>
        <v>4E</v>
      </c>
      <c r="D45" s="234" t="str">
        <f>IF(SIMPLvolumes!X53=0,"",SIMPLvolumes!X53)</f>
        <v/>
      </c>
      <c r="E45" s="234" t="str">
        <f>IF(SIMPLvolumes!Y53=0,"",SIMPLvolumes!Y53)</f>
        <v/>
      </c>
      <c r="F45" s="234" t="str">
        <f>IF(SIMPLvolumes!Z53=0,"",SIMPLvolumes!Z53)</f>
        <v/>
      </c>
      <c r="G45" s="234" t="str">
        <f>IF(SIMPLvolumes!AA53=0,"",SIMPLvolumes!AA53)</f>
        <v/>
      </c>
      <c r="H45" s="234" t="str">
        <f>IF(SIMPLvolumes!AB53=0,"",SIMPLvolumes!AB53)</f>
        <v/>
      </c>
      <c r="I45" s="234" t="str">
        <f>IF(SIMPLvolumes!AC53=0,"",SIMPLvolumes!AC53)</f>
        <v/>
      </c>
      <c r="J45" s="234" t="str">
        <f>IF(SIMPLvolumes!AD53=0,"",SIMPLvolumes!AD53)</f>
        <v/>
      </c>
      <c r="K45" s="234" t="str">
        <f>IF(SIMPLvolumes!AE53=0,"",SIMPLvolumes!AE53)</f>
        <v/>
      </c>
      <c r="L45" s="234" t="str">
        <f>IF(SIMPLvolumes!AF53=0,"",SIMPLvolumes!AF53)</f>
        <v/>
      </c>
      <c r="M45" s="234" t="str">
        <f>IF(SIMPLvolumes!AG53=0,"",SIMPLvolumes!AG53)</f>
        <v/>
      </c>
      <c r="N45" s="234" t="str">
        <f>IF(SIMPLvolumes!AH53=0,"",SIMPLvolumes!AH53)</f>
        <v/>
      </c>
      <c r="O45" s="234" t="str">
        <f>IF(SIMPLvolumes!AI53=0,"",SIMPLvolumes!AI53)</f>
        <v/>
      </c>
      <c r="P45" s="235"/>
      <c r="Q45" s="235"/>
      <c r="R45" s="235"/>
      <c r="S45" s="235"/>
      <c r="T45" s="236"/>
      <c r="U45" s="236" t="str">
        <f t="shared" si="2"/>
        <v/>
      </c>
      <c r="V45" s="237"/>
      <c r="W45" s="235">
        <f>'PRODUCTION LIST VOLUMES'!B48</f>
        <v>0</v>
      </c>
      <c r="X45" s="9"/>
      <c r="Y45" s="9"/>
      <c r="Z45" s="9"/>
    </row>
    <row r="46" ht="22.5" customHeight="1">
      <c r="A46" s="223">
        <f>B46*SIMPLvolumes!U55</f>
        <v>0</v>
      </c>
      <c r="B46" s="222">
        <f t="shared" si="5"/>
        <v>0</v>
      </c>
      <c r="C46" s="222" t="str">
        <f>SIMPLvolumes!C54</f>
        <v>4F</v>
      </c>
      <c r="D46" s="234" t="str">
        <f>IF(SIMPLvolumes!X54=0,"",SIMPLvolumes!X54)</f>
        <v/>
      </c>
      <c r="E46" s="234" t="str">
        <f>IF(SIMPLvolumes!Y54=0,"",SIMPLvolumes!Y54)</f>
        <v/>
      </c>
      <c r="F46" s="234" t="str">
        <f>IF(SIMPLvolumes!Z54=0,"",SIMPLvolumes!Z54)</f>
        <v/>
      </c>
      <c r="G46" s="234" t="str">
        <f>IF(SIMPLvolumes!AA54=0,"",SIMPLvolumes!AA54)</f>
        <v/>
      </c>
      <c r="H46" s="234" t="str">
        <f>IF(SIMPLvolumes!AB54=0,"",SIMPLvolumes!AB54)</f>
        <v/>
      </c>
      <c r="I46" s="234" t="str">
        <f>IF(SIMPLvolumes!AC54=0,"",SIMPLvolumes!AC54)</f>
        <v/>
      </c>
      <c r="J46" s="234" t="str">
        <f>IF(SIMPLvolumes!AD54=0,"",SIMPLvolumes!AD54)</f>
        <v/>
      </c>
      <c r="K46" s="234" t="str">
        <f>IF(SIMPLvolumes!AE54=0,"",SIMPLvolumes!AE54)</f>
        <v/>
      </c>
      <c r="L46" s="234" t="str">
        <f>IF(SIMPLvolumes!AF54=0,"",SIMPLvolumes!AF54)</f>
        <v/>
      </c>
      <c r="M46" s="234" t="str">
        <f>IF(SIMPLvolumes!AG54=0,"",SIMPLvolumes!AG54)</f>
        <v/>
      </c>
      <c r="N46" s="234" t="str">
        <f>IF(SIMPLvolumes!AH54=0,"",SIMPLvolumes!AH54)</f>
        <v/>
      </c>
      <c r="O46" s="234" t="str">
        <f>IF(SIMPLvolumes!AI54=0,"",SIMPLvolumes!AI54)</f>
        <v/>
      </c>
      <c r="P46" s="235"/>
      <c r="Q46" s="235"/>
      <c r="R46" s="235"/>
      <c r="S46" s="235"/>
      <c r="T46" s="236"/>
      <c r="U46" s="236" t="str">
        <f t="shared" si="2"/>
        <v/>
      </c>
      <c r="V46" s="237"/>
      <c r="W46" s="235">
        <f>'PRODUCTION LIST VOLUMES'!B49</f>
        <v>0</v>
      </c>
      <c r="X46" s="9"/>
      <c r="Y46" s="9"/>
      <c r="Z46" s="9"/>
    </row>
    <row r="47" ht="22.5" customHeight="1">
      <c r="A47" s="223">
        <f>B47*SIMPLvolumes!U65</f>
        <v>0</v>
      </c>
      <c r="B47" s="222">
        <f t="shared" si="5"/>
        <v>0</v>
      </c>
      <c r="C47" s="222" t="str">
        <f>SIMPLvolumes!C55</f>
        <v>4G</v>
      </c>
      <c r="D47" s="234" t="str">
        <f>IF(SIMPLvolumes!X55=0,"",SIMPLvolumes!X55)</f>
        <v/>
      </c>
      <c r="E47" s="234" t="str">
        <f>IF(SIMPLvolumes!Y55=0,"",SIMPLvolumes!Y55)</f>
        <v/>
      </c>
      <c r="F47" s="234" t="str">
        <f>IF(SIMPLvolumes!Z55=0,"",SIMPLvolumes!Z55)</f>
        <v/>
      </c>
      <c r="G47" s="234" t="str">
        <f>IF(SIMPLvolumes!AA55=0,"",SIMPLvolumes!AA55)</f>
        <v/>
      </c>
      <c r="H47" s="234" t="str">
        <f>IF(SIMPLvolumes!AB55=0,"",SIMPLvolumes!AB55)</f>
        <v/>
      </c>
      <c r="I47" s="234" t="str">
        <f>IF(SIMPLvolumes!AC55=0,"",SIMPLvolumes!AC55)</f>
        <v/>
      </c>
      <c r="J47" s="234" t="str">
        <f>IF(SIMPLvolumes!AD55=0,"",SIMPLvolumes!AD55)</f>
        <v/>
      </c>
      <c r="K47" s="234" t="str">
        <f>IF(SIMPLvolumes!AE55=0,"",SIMPLvolumes!AE55)</f>
        <v/>
      </c>
      <c r="L47" s="234" t="str">
        <f>IF(SIMPLvolumes!AF55=0,"",SIMPLvolumes!AF55)</f>
        <v/>
      </c>
      <c r="M47" s="234" t="str">
        <f>IF(SIMPLvolumes!AG55=0,"",SIMPLvolumes!AG55)</f>
        <v/>
      </c>
      <c r="N47" s="234" t="str">
        <f>IF(SIMPLvolumes!AH55=0,"",SIMPLvolumes!AH55)</f>
        <v/>
      </c>
      <c r="O47" s="234" t="str">
        <f>IF(SIMPLvolumes!AI55=0,"",SIMPLvolumes!AI55)</f>
        <v/>
      </c>
      <c r="P47" s="235"/>
      <c r="Q47" s="235"/>
      <c r="R47" s="235"/>
      <c r="S47" s="235"/>
      <c r="T47" s="236"/>
      <c r="U47" s="236" t="str">
        <f t="shared" si="2"/>
        <v/>
      </c>
      <c r="V47" s="237"/>
      <c r="W47" s="235">
        <f>'PRODUCTION LIST VOLUMES'!B50</f>
        <v>0</v>
      </c>
      <c r="X47" s="9"/>
      <c r="Y47" s="9"/>
      <c r="Z47" s="9"/>
    </row>
    <row r="48" ht="22.5" customHeight="1">
      <c r="A48" s="223">
        <f>B48*SIMPLvolumes!U66</f>
        <v>0</v>
      </c>
      <c r="B48" s="222">
        <f t="shared" si="5"/>
        <v>0</v>
      </c>
      <c r="C48" s="222" t="str">
        <f>SIMPLvolumes!C56</f>
        <v>4H</v>
      </c>
      <c r="D48" s="234" t="str">
        <f>IF(SIMPLvolumes!X56=0,"",SIMPLvolumes!X56)</f>
        <v/>
      </c>
      <c r="E48" s="234" t="str">
        <f>IF(SIMPLvolumes!Y56=0,"",SIMPLvolumes!Y56)</f>
        <v/>
      </c>
      <c r="F48" s="234" t="str">
        <f>IF(SIMPLvolumes!Z56=0,"",SIMPLvolumes!Z56)</f>
        <v/>
      </c>
      <c r="G48" s="234" t="str">
        <f>IF(SIMPLvolumes!AA56=0,"",SIMPLvolumes!AA56)</f>
        <v/>
      </c>
      <c r="H48" s="234" t="str">
        <f>IF(SIMPLvolumes!AB56=0,"",SIMPLvolumes!AB56)</f>
        <v/>
      </c>
      <c r="I48" s="234" t="str">
        <f>IF(SIMPLvolumes!AC56=0,"",SIMPLvolumes!AC56)</f>
        <v/>
      </c>
      <c r="J48" s="234" t="str">
        <f>IF(SIMPLvolumes!AD56=0,"",SIMPLvolumes!AD56)</f>
        <v/>
      </c>
      <c r="K48" s="234" t="str">
        <f>IF(SIMPLvolumes!AE56=0,"",SIMPLvolumes!AE56)</f>
        <v/>
      </c>
      <c r="L48" s="234" t="str">
        <f>IF(SIMPLvolumes!AF56=0,"",SIMPLvolumes!AF56)</f>
        <v/>
      </c>
      <c r="M48" s="234" t="str">
        <f>IF(SIMPLvolumes!AG56=0,"",SIMPLvolumes!AG56)</f>
        <v/>
      </c>
      <c r="N48" s="234" t="str">
        <f>IF(SIMPLvolumes!AH56=0,"",SIMPLvolumes!AH56)</f>
        <v/>
      </c>
      <c r="O48" s="234" t="str">
        <f>IF(SIMPLvolumes!AI56=0,"",SIMPLvolumes!AI56)</f>
        <v/>
      </c>
      <c r="P48" s="235"/>
      <c r="Q48" s="235"/>
      <c r="R48" s="235"/>
      <c r="S48" s="235"/>
      <c r="T48" s="236"/>
      <c r="U48" s="236" t="str">
        <f t="shared" si="2"/>
        <v/>
      </c>
      <c r="V48" s="237"/>
      <c r="W48" s="235">
        <f>'PRODUCTION LIST VOLUMES'!B51</f>
        <v>0</v>
      </c>
      <c r="X48" s="9"/>
      <c r="Y48" s="9"/>
      <c r="Z48" s="9"/>
    </row>
    <row r="49" ht="22.5" customHeight="1">
      <c r="A49" s="223">
        <f>B49*SIMPLvolumes!U56</f>
        <v>0</v>
      </c>
      <c r="B49" s="222">
        <f t="shared" si="5"/>
        <v>0</v>
      </c>
      <c r="C49" s="222" t="str">
        <f>SIMPLvolumes!C57</f>
        <v>4I</v>
      </c>
      <c r="D49" s="234" t="str">
        <f>IF(SIMPLvolumes!X57=0,"",SIMPLvolumes!X57)</f>
        <v/>
      </c>
      <c r="E49" s="234" t="str">
        <f>IF(SIMPLvolumes!Y57=0,"",SIMPLvolumes!Y57)</f>
        <v/>
      </c>
      <c r="F49" s="234" t="str">
        <f>IF(SIMPLvolumes!Z57=0,"",SIMPLvolumes!Z57)</f>
        <v/>
      </c>
      <c r="G49" s="234" t="str">
        <f>IF(SIMPLvolumes!AA57=0,"",SIMPLvolumes!AA57)</f>
        <v/>
      </c>
      <c r="H49" s="234" t="str">
        <f>IF(SIMPLvolumes!AB57=0,"",SIMPLvolumes!AB57)</f>
        <v/>
      </c>
      <c r="I49" s="234" t="str">
        <f>IF(SIMPLvolumes!AC57=0,"",SIMPLvolumes!AC57)</f>
        <v/>
      </c>
      <c r="J49" s="234" t="str">
        <f>IF(SIMPLvolumes!AD57=0,"",SIMPLvolumes!AD57)</f>
        <v/>
      </c>
      <c r="K49" s="234" t="str">
        <f>IF(SIMPLvolumes!AE57=0,"",SIMPLvolumes!AE57)</f>
        <v/>
      </c>
      <c r="L49" s="234" t="str">
        <f>IF(SIMPLvolumes!AF57=0,"",SIMPLvolumes!AF57)</f>
        <v/>
      </c>
      <c r="M49" s="234" t="str">
        <f>IF(SIMPLvolumes!AG57=0,"",SIMPLvolumes!AG57)</f>
        <v/>
      </c>
      <c r="N49" s="234" t="str">
        <f>IF(SIMPLvolumes!AH57=0,"",SIMPLvolumes!AH57)</f>
        <v/>
      </c>
      <c r="O49" s="234" t="str">
        <f>IF(SIMPLvolumes!AI57=0,"",SIMPLvolumes!AI57)</f>
        <v/>
      </c>
      <c r="P49" s="235"/>
      <c r="Q49" s="235"/>
      <c r="R49" s="235"/>
      <c r="S49" s="235"/>
      <c r="T49" s="236"/>
      <c r="U49" s="236" t="str">
        <f t="shared" si="2"/>
        <v/>
      </c>
      <c r="V49" s="237"/>
      <c r="W49" s="235">
        <f>'PRODUCTION LIST VOLUMES'!B52</f>
        <v>0</v>
      </c>
      <c r="X49" s="9"/>
      <c r="Y49" s="9"/>
      <c r="Z49" s="9"/>
    </row>
    <row r="50" ht="22.5" customHeight="1">
      <c r="A50" s="223">
        <f>B50*SIMPLvolumes!U64</f>
        <v>0</v>
      </c>
      <c r="B50" s="222">
        <f t="shared" si="5"/>
        <v>0</v>
      </c>
      <c r="C50" s="222" t="str">
        <f>SIMPLvolumes!C58</f>
        <v>4M</v>
      </c>
      <c r="D50" s="234" t="str">
        <f>IF(SIMPLvolumes!X58=0,"",SIMPLvolumes!X58)</f>
        <v/>
      </c>
      <c r="E50" s="234" t="str">
        <f>IF(SIMPLvolumes!Y58=0,"",SIMPLvolumes!Y58)</f>
        <v/>
      </c>
      <c r="F50" s="234" t="str">
        <f>IF(SIMPLvolumes!Z58=0,"",SIMPLvolumes!Z58)</f>
        <v/>
      </c>
      <c r="G50" s="234" t="str">
        <f>IF(SIMPLvolumes!AA58=0,"",SIMPLvolumes!AA58)</f>
        <v/>
      </c>
      <c r="H50" s="234" t="str">
        <f>IF(SIMPLvolumes!AB58=0,"",SIMPLvolumes!AB58)</f>
        <v/>
      </c>
      <c r="I50" s="234" t="str">
        <f>IF(SIMPLvolumes!AC58=0,"",SIMPLvolumes!AC58)</f>
        <v/>
      </c>
      <c r="J50" s="234" t="str">
        <f>IF(SIMPLvolumes!AD58=0,"",SIMPLvolumes!AD58)</f>
        <v/>
      </c>
      <c r="K50" s="234" t="str">
        <f>IF(SIMPLvolumes!AE58=0,"",SIMPLvolumes!AE58)</f>
        <v/>
      </c>
      <c r="L50" s="234" t="str">
        <f>IF(SIMPLvolumes!AF58=0,"",SIMPLvolumes!AF58)</f>
        <v/>
      </c>
      <c r="M50" s="234" t="str">
        <f>IF(SIMPLvolumes!AG58=0,"",SIMPLvolumes!AG58)</f>
        <v/>
      </c>
      <c r="N50" s="234" t="str">
        <f>IF(SIMPLvolumes!AH58=0,"",SIMPLvolumes!AH58)</f>
        <v/>
      </c>
      <c r="O50" s="234" t="str">
        <f>IF(SIMPLvolumes!AI58=0,"",SIMPLvolumes!AI58)</f>
        <v/>
      </c>
      <c r="P50" s="235"/>
      <c r="Q50" s="235"/>
      <c r="R50" s="235"/>
      <c r="S50" s="235"/>
      <c r="T50" s="236"/>
      <c r="U50" s="236" t="str">
        <f t="shared" si="2"/>
        <v/>
      </c>
      <c r="V50" s="237"/>
      <c r="W50" s="235">
        <f>'PRODUCTION LIST VOLUMES'!B53</f>
        <v>0</v>
      </c>
      <c r="X50" s="9"/>
      <c r="Y50" s="9"/>
      <c r="Z50" s="9"/>
    </row>
    <row r="51" ht="22.5" customHeight="1">
      <c r="A51" s="223">
        <f>B51*SIMPLvolumes!U67</f>
        <v>0</v>
      </c>
      <c r="B51" s="222">
        <f t="shared" si="5"/>
        <v>0</v>
      </c>
      <c r="C51" s="222" t="str">
        <f>SIMPLvolumes!C59</f>
        <v>4N</v>
      </c>
      <c r="D51" s="234" t="str">
        <f>IF(SIMPLvolumes!X59=0,"",SIMPLvolumes!X59)</f>
        <v/>
      </c>
      <c r="E51" s="234" t="str">
        <f>IF(SIMPLvolumes!Y59=0,"",SIMPLvolumes!Y59)</f>
        <v/>
      </c>
      <c r="F51" s="234" t="str">
        <f>IF(SIMPLvolumes!Z59=0,"",SIMPLvolumes!Z59)</f>
        <v/>
      </c>
      <c r="G51" s="234" t="str">
        <f>IF(SIMPLvolumes!AA59=0,"",SIMPLvolumes!AA59)</f>
        <v/>
      </c>
      <c r="H51" s="234" t="str">
        <f>IF(SIMPLvolumes!AB59=0,"",SIMPLvolumes!AB59)</f>
        <v/>
      </c>
      <c r="I51" s="234" t="str">
        <f>IF(SIMPLvolumes!AC59=0,"",SIMPLvolumes!AC59)</f>
        <v/>
      </c>
      <c r="J51" s="234" t="str">
        <f>IF(SIMPLvolumes!AD59=0,"",SIMPLvolumes!AD59)</f>
        <v/>
      </c>
      <c r="K51" s="234" t="str">
        <f>IF(SIMPLvolumes!AE59=0,"",SIMPLvolumes!AE59)</f>
        <v/>
      </c>
      <c r="L51" s="234" t="str">
        <f>IF(SIMPLvolumes!AF59=0,"",SIMPLvolumes!AF59)</f>
        <v/>
      </c>
      <c r="M51" s="234" t="str">
        <f>IF(SIMPLvolumes!AG59=0,"",SIMPLvolumes!AG59)</f>
        <v/>
      </c>
      <c r="N51" s="234" t="str">
        <f>IF(SIMPLvolumes!AH59=0,"",SIMPLvolumes!AH59)</f>
        <v/>
      </c>
      <c r="O51" s="234" t="str">
        <f>IF(SIMPLvolumes!AI59=0,"",SIMPLvolumes!AI59)</f>
        <v/>
      </c>
      <c r="P51" s="235"/>
      <c r="Q51" s="235"/>
      <c r="R51" s="235"/>
      <c r="S51" s="235"/>
      <c r="T51" s="236"/>
      <c r="U51" s="236" t="str">
        <f t="shared" si="2"/>
        <v/>
      </c>
      <c r="V51" s="237"/>
      <c r="W51" s="235">
        <f>'PRODUCTION LIST VOLUMES'!B54</f>
        <v>0</v>
      </c>
      <c r="X51" s="9"/>
      <c r="Y51" s="9"/>
      <c r="Z51" s="9"/>
    </row>
    <row r="52" ht="22.5" customHeight="1">
      <c r="A52" s="223"/>
      <c r="B52" s="222"/>
      <c r="C52" s="222" t="str">
        <f>SIMPLvolumes!C48</f>
        <v>4O</v>
      </c>
      <c r="D52" s="234" t="str">
        <f>IF(SIMPLvolumes!X48=0,"",SIMPLvolumes!X48)</f>
        <v/>
      </c>
      <c r="E52" s="234" t="str">
        <f>IF(SIMPLvolumes!Y48=0,"",SIMPLvolumes!Y48)</f>
        <v/>
      </c>
      <c r="F52" s="234" t="str">
        <f>IF(SIMPLvolumes!Z48=0,"",SIMPLvolumes!Z48)</f>
        <v/>
      </c>
      <c r="G52" s="234" t="str">
        <f>IF(SIMPLvolumes!AA48=0,"",SIMPLvolumes!AA48)</f>
        <v/>
      </c>
      <c r="H52" s="234" t="str">
        <f>IF(SIMPLvolumes!AB48=0,"",SIMPLvolumes!AB48)</f>
        <v/>
      </c>
      <c r="I52" s="234" t="str">
        <f>IF(SIMPLvolumes!AC48=0,"",SIMPLvolumes!AC48)</f>
        <v/>
      </c>
      <c r="J52" s="234" t="str">
        <f>IF(SIMPLvolumes!AD48=0,"",SIMPLvolumes!AD48)</f>
        <v/>
      </c>
      <c r="K52" s="234" t="str">
        <f>IF(SIMPLvolumes!AE48=0,"",SIMPLvolumes!AE48)</f>
        <v/>
      </c>
      <c r="L52" s="234" t="str">
        <f>IF(SIMPLvolumes!AF48=0,"",SIMPLvolumes!AF48)</f>
        <v/>
      </c>
      <c r="M52" s="234" t="str">
        <f>IF(SIMPLvolumes!AG48=0,"",SIMPLvolumes!AG48)</f>
        <v/>
      </c>
      <c r="N52" s="234" t="str">
        <f>IF(SIMPLvolumes!AH48=0,"",SIMPLvolumes!AH48)</f>
        <v/>
      </c>
      <c r="O52" s="234" t="str">
        <f>IF(SIMPLvolumes!AI48=0,"",SIMPLvolumes!AI48)</f>
        <v/>
      </c>
      <c r="P52" s="235"/>
      <c r="Q52" s="235"/>
      <c r="R52" s="235"/>
      <c r="S52" s="235"/>
      <c r="T52" s="236"/>
      <c r="U52" s="236" t="str">
        <f t="shared" si="2"/>
        <v/>
      </c>
      <c r="V52" s="237"/>
      <c r="W52" s="235">
        <f>'PRODUCTION LIST VOLUMES'!B55</f>
        <v>0</v>
      </c>
      <c r="X52" s="9"/>
      <c r="Y52" s="9"/>
      <c r="Z52" s="9"/>
    </row>
    <row r="53" ht="22.5" customHeight="1">
      <c r="A53" s="223">
        <f>B53*SIMPLvolumes!U68</f>
        <v>0</v>
      </c>
      <c r="B53" s="222">
        <f t="shared" ref="B53:B62" si="6">SUM(C53:M53)</f>
        <v>0</v>
      </c>
      <c r="C53" s="222" t="str">
        <f>SIMPLvolumes!C60</f>
        <v/>
      </c>
      <c r="D53" s="234" t="str">
        <f>IF(SIMPLvolumes!X60=0,"",SIMPLvolumes!X60)</f>
        <v/>
      </c>
      <c r="E53" s="234" t="str">
        <f>IF(SIMPLvolumes!Y60=0,"",SIMPLvolumes!Y60)</f>
        <v/>
      </c>
      <c r="F53" s="234" t="str">
        <f>IF(SIMPLvolumes!Z60=0,"",SIMPLvolumes!Z60)</f>
        <v/>
      </c>
      <c r="G53" s="234" t="str">
        <f>IF(SIMPLvolumes!AA60=0,"",SIMPLvolumes!AA60)</f>
        <v/>
      </c>
      <c r="H53" s="234" t="str">
        <f>IF(SIMPLvolumes!AB60=0,"",SIMPLvolumes!AB60)</f>
        <v/>
      </c>
      <c r="I53" s="234" t="str">
        <f>IF(SIMPLvolumes!AC60=0,"",SIMPLvolumes!AC60)</f>
        <v/>
      </c>
      <c r="J53" s="234" t="str">
        <f>IF(SIMPLvolumes!AD60=0,"",SIMPLvolumes!AD60)</f>
        <v/>
      </c>
      <c r="K53" s="234" t="str">
        <f>IF(SIMPLvolumes!AE60=0,"",SIMPLvolumes!AE60)</f>
        <v/>
      </c>
      <c r="L53" s="234" t="str">
        <f>IF(SIMPLvolumes!AF60=0,"",SIMPLvolumes!AF60)</f>
        <v/>
      </c>
      <c r="M53" s="234" t="str">
        <f>IF(SIMPLvolumes!AG60=0,"",SIMPLvolumes!AG60)</f>
        <v/>
      </c>
      <c r="N53" s="234" t="str">
        <f>IF(SIMPLvolumes!AH60=0,"",SIMPLvolumes!AH60)</f>
        <v/>
      </c>
      <c r="O53" s="234" t="str">
        <f>IF(SIMPLvolumes!AI60=0,"",SIMPLvolumes!AI60)</f>
        <v/>
      </c>
      <c r="P53" s="235"/>
      <c r="Q53" s="235"/>
      <c r="R53" s="235"/>
      <c r="S53" s="235"/>
      <c r="T53" s="236"/>
      <c r="U53" s="236" t="str">
        <f t="shared" si="2"/>
        <v/>
      </c>
      <c r="V53" s="237"/>
      <c r="W53" s="235">
        <f>'PRODUCTION LIST VOLUMES'!B56</f>
        <v>0</v>
      </c>
      <c r="X53" s="9"/>
      <c r="Y53" s="9"/>
      <c r="Z53" s="9"/>
    </row>
    <row r="54" ht="22.5" customHeight="1">
      <c r="A54" s="223">
        <f>B54*SIMPLvolumes!U69</f>
        <v>0</v>
      </c>
      <c r="B54" s="222">
        <f t="shared" si="6"/>
        <v>0</v>
      </c>
      <c r="C54" s="222" t="str">
        <f>SIMPLvolumes!C63</f>
        <v>5A</v>
      </c>
      <c r="D54" s="234" t="str">
        <f>IF(SIMPLvolumes!X63=0,"",SIMPLvolumes!X63)</f>
        <v/>
      </c>
      <c r="E54" s="234" t="str">
        <f>IF(SIMPLvolumes!Y63=0,"",SIMPLvolumes!Y63)</f>
        <v/>
      </c>
      <c r="F54" s="234" t="str">
        <f>IF(SIMPLvolumes!Z63=0,"",SIMPLvolumes!Z63)</f>
        <v/>
      </c>
      <c r="G54" s="234" t="str">
        <f>IF(SIMPLvolumes!AA63=0,"",SIMPLvolumes!AA63)</f>
        <v/>
      </c>
      <c r="H54" s="234" t="str">
        <f>IF(SIMPLvolumes!AB63=0,"",SIMPLvolumes!AB63)</f>
        <v/>
      </c>
      <c r="I54" s="234" t="str">
        <f>IF(SIMPLvolumes!AC63=0,"",SIMPLvolumes!AC63)</f>
        <v/>
      </c>
      <c r="J54" s="234" t="str">
        <f>IF(SIMPLvolumes!AD63=0,"",SIMPLvolumes!AD63)</f>
        <v/>
      </c>
      <c r="K54" s="234" t="str">
        <f>IF(SIMPLvolumes!AE63=0,"",SIMPLvolumes!AE63)</f>
        <v/>
      </c>
      <c r="L54" s="234" t="str">
        <f>IF(SIMPLvolumes!AF63=0,"",SIMPLvolumes!AF63)</f>
        <v/>
      </c>
      <c r="M54" s="234" t="str">
        <f>IF(SIMPLvolumes!AG63=0,"",SIMPLvolumes!AG63)</f>
        <v/>
      </c>
      <c r="N54" s="234" t="str">
        <f>IF(SIMPLvolumes!AH63=0,"",SIMPLvolumes!AH63)</f>
        <v/>
      </c>
      <c r="O54" s="234" t="str">
        <f>IF(SIMPLvolumes!AI63=0,"",SIMPLvolumes!AI63)</f>
        <v/>
      </c>
      <c r="P54" s="235"/>
      <c r="Q54" s="235"/>
      <c r="R54" s="235"/>
      <c r="S54" s="235"/>
      <c r="T54" s="236"/>
      <c r="U54" s="236" t="str">
        <f t="shared" si="2"/>
        <v/>
      </c>
      <c r="V54" s="237"/>
      <c r="W54" s="235">
        <f>'PRODUCTION LIST VOLUMES'!B57</f>
        <v>0</v>
      </c>
      <c r="X54" s="9"/>
      <c r="Y54" s="9"/>
      <c r="Z54" s="9"/>
    </row>
    <row r="55" ht="22.5" customHeight="1">
      <c r="A55" s="223">
        <f>B55*SIMPLvolumes!U70</f>
        <v>0</v>
      </c>
      <c r="B55" s="222">
        <f t="shared" si="6"/>
        <v>0</v>
      </c>
      <c r="C55" s="222" t="str">
        <f>SIMPLvolumes!C64</f>
        <v>5B</v>
      </c>
      <c r="D55" s="234" t="str">
        <f>IF(SIMPLvolumes!X64=0,"",SIMPLvolumes!X64)</f>
        <v/>
      </c>
      <c r="E55" s="234" t="str">
        <f>IF(SIMPLvolumes!Y64=0,"",SIMPLvolumes!Y64)</f>
        <v/>
      </c>
      <c r="F55" s="234" t="str">
        <f>IF(SIMPLvolumes!Z64=0,"",SIMPLvolumes!Z64)</f>
        <v/>
      </c>
      <c r="G55" s="234" t="str">
        <f>IF(SIMPLvolumes!AA64=0,"",SIMPLvolumes!AA64)</f>
        <v/>
      </c>
      <c r="H55" s="234" t="str">
        <f>IF(SIMPLvolumes!AB64=0,"",SIMPLvolumes!AB64)</f>
        <v/>
      </c>
      <c r="I55" s="234" t="str">
        <f>IF(SIMPLvolumes!AC64=0,"",SIMPLvolumes!AC64)</f>
        <v/>
      </c>
      <c r="J55" s="234" t="str">
        <f>IF(SIMPLvolumes!AD64=0,"",SIMPLvolumes!AD64)</f>
        <v/>
      </c>
      <c r="K55" s="234" t="str">
        <f>IF(SIMPLvolumes!AE64=0,"",SIMPLvolumes!AE64)</f>
        <v/>
      </c>
      <c r="L55" s="234" t="str">
        <f>IF(SIMPLvolumes!AF64=0,"",SIMPLvolumes!AF64)</f>
        <v/>
      </c>
      <c r="M55" s="234" t="str">
        <f>IF(SIMPLvolumes!AG64=0,"",SIMPLvolumes!AG64)</f>
        <v/>
      </c>
      <c r="N55" s="234" t="str">
        <f>IF(SIMPLvolumes!AH64=0,"",SIMPLvolumes!AH64)</f>
        <v/>
      </c>
      <c r="O55" s="234" t="str">
        <f>IF(SIMPLvolumes!AI64=0,"",SIMPLvolumes!AI64)</f>
        <v/>
      </c>
      <c r="P55" s="235"/>
      <c r="Q55" s="235"/>
      <c r="R55" s="235"/>
      <c r="S55" s="235"/>
      <c r="T55" s="236"/>
      <c r="U55" s="236" t="str">
        <f t="shared" si="2"/>
        <v/>
      </c>
      <c r="V55" s="237"/>
      <c r="W55" s="235">
        <f>'PRODUCTION LIST VOLUMES'!B58</f>
        <v>0</v>
      </c>
      <c r="X55" s="9"/>
      <c r="Y55" s="9"/>
      <c r="Z55" s="9"/>
    </row>
    <row r="56" ht="22.5" customHeight="1">
      <c r="A56" s="223">
        <f>B56*SIMPLvolumes!U71</f>
        <v>0</v>
      </c>
      <c r="B56" s="222">
        <f t="shared" si="6"/>
        <v>0</v>
      </c>
      <c r="C56" s="222" t="str">
        <f>SIMPLvolumes!C65</f>
        <v>5C</v>
      </c>
      <c r="D56" s="234" t="str">
        <f>IF(SIMPLvolumes!X65=0,"",SIMPLvolumes!X65)</f>
        <v/>
      </c>
      <c r="E56" s="234" t="str">
        <f>IF(SIMPLvolumes!Y65=0,"",SIMPLvolumes!Y65)</f>
        <v/>
      </c>
      <c r="F56" s="234" t="str">
        <f>IF(SIMPLvolumes!Z65=0,"",SIMPLvolumes!Z65)</f>
        <v/>
      </c>
      <c r="G56" s="234" t="str">
        <f>IF(SIMPLvolumes!AA65=0,"",SIMPLvolumes!AA65)</f>
        <v/>
      </c>
      <c r="H56" s="234" t="str">
        <f>IF(SIMPLvolumes!AB65=0,"",SIMPLvolumes!AB65)</f>
        <v/>
      </c>
      <c r="I56" s="234" t="str">
        <f>IF(SIMPLvolumes!AC65=0,"",SIMPLvolumes!AC65)</f>
        <v/>
      </c>
      <c r="J56" s="234" t="str">
        <f>IF(SIMPLvolumes!AD65=0,"",SIMPLvolumes!AD65)</f>
        <v/>
      </c>
      <c r="K56" s="234" t="str">
        <f>IF(SIMPLvolumes!AE65=0,"",SIMPLvolumes!AE65)</f>
        <v/>
      </c>
      <c r="L56" s="234" t="str">
        <f>IF(SIMPLvolumes!AF65=0,"",SIMPLvolumes!AF65)</f>
        <v/>
      </c>
      <c r="M56" s="234" t="str">
        <f>IF(SIMPLvolumes!AG65=0,"",SIMPLvolumes!AG65)</f>
        <v/>
      </c>
      <c r="N56" s="234" t="str">
        <f>IF(SIMPLvolumes!AH65=0,"",SIMPLvolumes!AH65)</f>
        <v/>
      </c>
      <c r="O56" s="234" t="str">
        <f>IF(SIMPLvolumes!AI65=0,"",SIMPLvolumes!AI65)</f>
        <v/>
      </c>
      <c r="P56" s="235"/>
      <c r="Q56" s="235"/>
      <c r="R56" s="235"/>
      <c r="S56" s="235"/>
      <c r="T56" s="236"/>
      <c r="U56" s="236" t="str">
        <f t="shared" si="2"/>
        <v/>
      </c>
      <c r="V56" s="237"/>
      <c r="W56" s="235">
        <f>'PRODUCTION LIST VOLUMES'!B59</f>
        <v>0</v>
      </c>
      <c r="X56" s="9"/>
      <c r="Y56" s="9"/>
      <c r="Z56" s="9"/>
    </row>
    <row r="57" ht="22.5" customHeight="1">
      <c r="A57" s="223">
        <f>B57*SIMPLvolumes!U72</f>
        <v>0</v>
      </c>
      <c r="B57" s="222">
        <f t="shared" si="6"/>
        <v>0</v>
      </c>
      <c r="C57" s="222" t="str">
        <f>SIMPLvolumes!C66</f>
        <v>5D</v>
      </c>
      <c r="D57" s="234" t="str">
        <f>IF(SIMPLvolumes!X66=0,"",SIMPLvolumes!X66)</f>
        <v/>
      </c>
      <c r="E57" s="234" t="str">
        <f>IF(SIMPLvolumes!Y66=0,"",SIMPLvolumes!Y66)</f>
        <v/>
      </c>
      <c r="F57" s="234" t="str">
        <f>IF(SIMPLvolumes!Z66=0,"",SIMPLvolumes!Z66)</f>
        <v/>
      </c>
      <c r="G57" s="234" t="str">
        <f>IF(SIMPLvolumes!AA66=0,"",SIMPLvolumes!AA66)</f>
        <v/>
      </c>
      <c r="H57" s="234" t="str">
        <f>IF(SIMPLvolumes!AB66=0,"",SIMPLvolumes!AB66)</f>
        <v/>
      </c>
      <c r="I57" s="234" t="str">
        <f>IF(SIMPLvolumes!AC66=0,"",SIMPLvolumes!AC66)</f>
        <v/>
      </c>
      <c r="J57" s="234" t="str">
        <f>IF(SIMPLvolumes!AD66=0,"",SIMPLvolumes!AD66)</f>
        <v/>
      </c>
      <c r="K57" s="234" t="str">
        <f>IF(SIMPLvolumes!AE66=0,"",SIMPLvolumes!AE66)</f>
        <v/>
      </c>
      <c r="L57" s="234" t="str">
        <f>IF(SIMPLvolumes!AF66=0,"",SIMPLvolumes!AF66)</f>
        <v/>
      </c>
      <c r="M57" s="234" t="str">
        <f>IF(SIMPLvolumes!AG66=0,"",SIMPLvolumes!AG66)</f>
        <v/>
      </c>
      <c r="N57" s="234" t="str">
        <f>IF(SIMPLvolumes!AH66=0,"",SIMPLvolumes!AH66)</f>
        <v/>
      </c>
      <c r="O57" s="234" t="str">
        <f>IF(SIMPLvolumes!AI66=0,"",SIMPLvolumes!AI66)</f>
        <v/>
      </c>
      <c r="P57" s="235"/>
      <c r="Q57" s="235"/>
      <c r="R57" s="235"/>
      <c r="S57" s="235"/>
      <c r="T57" s="236"/>
      <c r="U57" s="236" t="str">
        <f t="shared" si="2"/>
        <v/>
      </c>
      <c r="V57" s="237"/>
      <c r="W57" s="235">
        <f>'PRODUCTION LIST VOLUMES'!B60</f>
        <v>0</v>
      </c>
      <c r="X57" s="9"/>
      <c r="Y57" s="9"/>
      <c r="Z57" s="9"/>
    </row>
    <row r="58" ht="22.5" customHeight="1">
      <c r="A58" s="223">
        <f>B58*SIMPLvolumes!U75</f>
        <v>0</v>
      </c>
      <c r="B58" s="222">
        <f t="shared" si="6"/>
        <v>0</v>
      </c>
      <c r="C58" s="222" t="str">
        <f>SIMPLvolumes!C67</f>
        <v>5E</v>
      </c>
      <c r="D58" s="234" t="str">
        <f>IF(SIMPLvolumes!X67=0,"",SIMPLvolumes!X67)</f>
        <v/>
      </c>
      <c r="E58" s="234" t="str">
        <f>IF(SIMPLvolumes!Y67=0,"",SIMPLvolumes!Y67)</f>
        <v/>
      </c>
      <c r="F58" s="234" t="str">
        <f>IF(SIMPLvolumes!Z67=0,"",SIMPLvolumes!Z67)</f>
        <v/>
      </c>
      <c r="G58" s="234" t="str">
        <f>IF(SIMPLvolumes!AA67=0,"",SIMPLvolumes!AA67)</f>
        <v/>
      </c>
      <c r="H58" s="234" t="str">
        <f>IF(SIMPLvolumes!AB67=0,"",SIMPLvolumes!AB67)</f>
        <v/>
      </c>
      <c r="I58" s="234" t="str">
        <f>IF(SIMPLvolumes!AC67=0,"",SIMPLvolumes!AC67)</f>
        <v/>
      </c>
      <c r="J58" s="234" t="str">
        <f>IF(SIMPLvolumes!AD67=0,"",SIMPLvolumes!AD67)</f>
        <v/>
      </c>
      <c r="K58" s="234" t="str">
        <f>IF(SIMPLvolumes!AE67=0,"",SIMPLvolumes!AE67)</f>
        <v/>
      </c>
      <c r="L58" s="234" t="str">
        <f>IF(SIMPLvolumes!AF67=0,"",SIMPLvolumes!AF67)</f>
        <v/>
      </c>
      <c r="M58" s="234" t="str">
        <f>IF(SIMPLvolumes!AG67=0,"",SIMPLvolumes!AG67)</f>
        <v/>
      </c>
      <c r="N58" s="234" t="str">
        <f>IF(SIMPLvolumes!AH67=0,"",SIMPLvolumes!AH67)</f>
        <v/>
      </c>
      <c r="O58" s="234" t="str">
        <f>IF(SIMPLvolumes!AI67=0,"",SIMPLvolumes!AI67)</f>
        <v/>
      </c>
      <c r="P58" s="235"/>
      <c r="Q58" s="235"/>
      <c r="R58" s="235"/>
      <c r="S58" s="235"/>
      <c r="T58" s="236"/>
      <c r="U58" s="236" t="str">
        <f t="shared" si="2"/>
        <v/>
      </c>
      <c r="V58" s="237"/>
      <c r="W58" s="235">
        <f>'PRODUCTION LIST VOLUMES'!B61</f>
        <v>0</v>
      </c>
      <c r="X58" s="9"/>
      <c r="Y58" s="9"/>
      <c r="Z58" s="9"/>
    </row>
    <row r="59" ht="22.5" customHeight="1">
      <c r="A59" s="223">
        <f>B59*SIMPLvolumes!U76</f>
        <v>0</v>
      </c>
      <c r="B59" s="222">
        <f t="shared" si="6"/>
        <v>0</v>
      </c>
      <c r="C59" s="222" t="str">
        <f>SIMPLvolumes!C68</f>
        <v>5F</v>
      </c>
      <c r="D59" s="234" t="str">
        <f>IF(SIMPLvolumes!X68=0,"",SIMPLvolumes!X68)</f>
        <v/>
      </c>
      <c r="E59" s="234" t="str">
        <f>IF(SIMPLvolumes!Y68=0,"",SIMPLvolumes!Y68)</f>
        <v/>
      </c>
      <c r="F59" s="234" t="str">
        <f>IF(SIMPLvolumes!Z68=0,"",SIMPLvolumes!Z68)</f>
        <v/>
      </c>
      <c r="G59" s="234" t="str">
        <f>IF(SIMPLvolumes!AA68=0,"",SIMPLvolumes!AA68)</f>
        <v/>
      </c>
      <c r="H59" s="234" t="str">
        <f>IF(SIMPLvolumes!AB68=0,"",SIMPLvolumes!AB68)</f>
        <v/>
      </c>
      <c r="I59" s="234" t="str">
        <f>IF(SIMPLvolumes!AC68=0,"",SIMPLvolumes!AC68)</f>
        <v/>
      </c>
      <c r="J59" s="234" t="str">
        <f>IF(SIMPLvolumes!AD68=0,"",SIMPLvolumes!AD68)</f>
        <v/>
      </c>
      <c r="K59" s="234" t="str">
        <f>IF(SIMPLvolumes!AE68=0,"",SIMPLvolumes!AE68)</f>
        <v/>
      </c>
      <c r="L59" s="234" t="str">
        <f>IF(SIMPLvolumes!AF68=0,"",SIMPLvolumes!AF68)</f>
        <v/>
      </c>
      <c r="M59" s="234" t="str">
        <f>IF(SIMPLvolumes!AG68=0,"",SIMPLvolumes!AG68)</f>
        <v/>
      </c>
      <c r="N59" s="234" t="str">
        <f>IF(SIMPLvolumes!AH68=0,"",SIMPLvolumes!AH68)</f>
        <v/>
      </c>
      <c r="O59" s="234" t="str">
        <f>IF(SIMPLvolumes!AI68=0,"",SIMPLvolumes!AI68)</f>
        <v/>
      </c>
      <c r="P59" s="235"/>
      <c r="Q59" s="235"/>
      <c r="R59" s="235"/>
      <c r="S59" s="235"/>
      <c r="T59" s="236"/>
      <c r="U59" s="236" t="str">
        <f t="shared" si="2"/>
        <v/>
      </c>
      <c r="V59" s="237"/>
      <c r="W59" s="235">
        <f>'PRODUCTION LIST VOLUMES'!B62</f>
        <v>0</v>
      </c>
      <c r="X59" s="9"/>
      <c r="Y59" s="9"/>
      <c r="Z59" s="9"/>
    </row>
    <row r="60" ht="22.5" customHeight="1">
      <c r="A60" s="223">
        <f>B60*SIMPLvolumes!U77</f>
        <v>0</v>
      </c>
      <c r="B60" s="222">
        <f t="shared" si="6"/>
        <v>0</v>
      </c>
      <c r="C60" s="222" t="str">
        <f>SIMPLvolumes!C69</f>
        <v>5G</v>
      </c>
      <c r="D60" s="234" t="str">
        <f>IF(SIMPLvolumes!X69=0,"",SIMPLvolumes!X69)</f>
        <v/>
      </c>
      <c r="E60" s="234" t="str">
        <f>IF(SIMPLvolumes!Y69=0,"",SIMPLvolumes!Y69)</f>
        <v/>
      </c>
      <c r="F60" s="234" t="str">
        <f>IF(SIMPLvolumes!Z69=0,"",SIMPLvolumes!Z69)</f>
        <v/>
      </c>
      <c r="G60" s="234" t="str">
        <f>IF(SIMPLvolumes!AA69=0,"",SIMPLvolumes!AA69)</f>
        <v/>
      </c>
      <c r="H60" s="234" t="str">
        <f>IF(SIMPLvolumes!AB69=0,"",SIMPLvolumes!AB69)</f>
        <v/>
      </c>
      <c r="I60" s="234" t="str">
        <f>IF(SIMPLvolumes!AC69=0,"",SIMPLvolumes!AC69)</f>
        <v/>
      </c>
      <c r="J60" s="234" t="str">
        <f>IF(SIMPLvolumes!AD69=0,"",SIMPLvolumes!AD69)</f>
        <v/>
      </c>
      <c r="K60" s="234" t="str">
        <f>IF(SIMPLvolumes!AE69=0,"",SIMPLvolumes!AE69)</f>
        <v/>
      </c>
      <c r="L60" s="234" t="str">
        <f>IF(SIMPLvolumes!AF69=0,"",SIMPLvolumes!AF69)</f>
        <v/>
      </c>
      <c r="M60" s="234" t="str">
        <f>IF(SIMPLvolumes!AG69=0,"",SIMPLvolumes!AG69)</f>
        <v/>
      </c>
      <c r="N60" s="234" t="str">
        <f>IF(SIMPLvolumes!AH69=0,"",SIMPLvolumes!AH69)</f>
        <v/>
      </c>
      <c r="O60" s="234" t="str">
        <f>IF(SIMPLvolumes!AI69=0,"",SIMPLvolumes!AI69)</f>
        <v/>
      </c>
      <c r="P60" s="235"/>
      <c r="Q60" s="235"/>
      <c r="R60" s="235"/>
      <c r="S60" s="235"/>
      <c r="T60" s="236"/>
      <c r="U60" s="236" t="str">
        <f t="shared" si="2"/>
        <v/>
      </c>
      <c r="V60" s="237"/>
      <c r="W60" s="235">
        <f>'PRODUCTION LIST VOLUMES'!B63</f>
        <v>0</v>
      </c>
      <c r="X60" s="9"/>
      <c r="Y60" s="9"/>
      <c r="Z60" s="9"/>
    </row>
    <row r="61" ht="22.5" customHeight="1">
      <c r="A61" s="223">
        <f>B61*SIMPLvolumes!U78</f>
        <v>0</v>
      </c>
      <c r="B61" s="222">
        <f t="shared" si="6"/>
        <v>0</v>
      </c>
      <c r="C61" s="222" t="str">
        <f>SIMPLvolumes!C70</f>
        <v>5H</v>
      </c>
      <c r="D61" s="234" t="str">
        <f>IF(SIMPLvolumes!X70=0,"",SIMPLvolumes!X70)</f>
        <v/>
      </c>
      <c r="E61" s="234" t="str">
        <f>IF(SIMPLvolumes!Y70=0,"",SIMPLvolumes!Y70)</f>
        <v/>
      </c>
      <c r="F61" s="234" t="str">
        <f>IF(SIMPLvolumes!Z70=0,"",SIMPLvolumes!Z70)</f>
        <v/>
      </c>
      <c r="G61" s="234" t="str">
        <f>IF(SIMPLvolumes!AA70=0,"",SIMPLvolumes!AA70)</f>
        <v/>
      </c>
      <c r="H61" s="234" t="str">
        <f>IF(SIMPLvolumes!AB70=0,"",SIMPLvolumes!AB70)</f>
        <v/>
      </c>
      <c r="I61" s="234" t="str">
        <f>IF(SIMPLvolumes!AC70=0,"",SIMPLvolumes!AC70)</f>
        <v/>
      </c>
      <c r="J61" s="234" t="str">
        <f>IF(SIMPLvolumes!AD70=0,"",SIMPLvolumes!AD70)</f>
        <v/>
      </c>
      <c r="K61" s="234" t="str">
        <f>IF(SIMPLvolumes!AE70=0,"",SIMPLvolumes!AE70)</f>
        <v/>
      </c>
      <c r="L61" s="234" t="str">
        <f>IF(SIMPLvolumes!AF70=0,"",SIMPLvolumes!AF70)</f>
        <v/>
      </c>
      <c r="M61" s="234" t="str">
        <f>IF(SIMPLvolumes!AG70=0,"",SIMPLvolumes!AG70)</f>
        <v/>
      </c>
      <c r="N61" s="234" t="str">
        <f>IF(SIMPLvolumes!AH70=0,"",SIMPLvolumes!AH70)</f>
        <v/>
      </c>
      <c r="O61" s="234" t="str">
        <f>IF(SIMPLvolumes!AI70=0,"",SIMPLvolumes!AI70)</f>
        <v/>
      </c>
      <c r="P61" s="235"/>
      <c r="Q61" s="235"/>
      <c r="R61" s="235"/>
      <c r="S61" s="235"/>
      <c r="T61" s="236"/>
      <c r="U61" s="236" t="str">
        <f t="shared" si="2"/>
        <v/>
      </c>
      <c r="V61" s="237"/>
      <c r="W61" s="235">
        <f>'PRODUCTION LIST VOLUMES'!B64</f>
        <v>0</v>
      </c>
      <c r="X61" s="9"/>
      <c r="Y61" s="9"/>
      <c r="Z61" s="9"/>
    </row>
    <row r="62" ht="22.5" customHeight="1">
      <c r="A62" s="223">
        <f>B62*SIMPLvolumes!U79</f>
        <v>0</v>
      </c>
      <c r="B62" s="222">
        <f t="shared" si="6"/>
        <v>0</v>
      </c>
      <c r="C62" s="222" t="str">
        <f>SIMPLvolumes!C71</f>
        <v>5I</v>
      </c>
      <c r="D62" s="234" t="str">
        <f>IF(SIMPLvolumes!X71=0,"",SIMPLvolumes!X71)</f>
        <v/>
      </c>
      <c r="E62" s="234" t="str">
        <f>IF(SIMPLvolumes!Y71=0,"",SIMPLvolumes!Y71)</f>
        <v/>
      </c>
      <c r="F62" s="234" t="str">
        <f>IF(SIMPLvolumes!Z71=0,"",SIMPLvolumes!Z71)</f>
        <v/>
      </c>
      <c r="G62" s="234" t="str">
        <f>IF(SIMPLvolumes!AA71=0,"",SIMPLvolumes!AA71)</f>
        <v/>
      </c>
      <c r="H62" s="234" t="str">
        <f>IF(SIMPLvolumes!AB71=0,"",SIMPLvolumes!AB71)</f>
        <v/>
      </c>
      <c r="I62" s="234" t="str">
        <f>IF(SIMPLvolumes!AC71=0,"",SIMPLvolumes!AC71)</f>
        <v/>
      </c>
      <c r="J62" s="234" t="str">
        <f>IF(SIMPLvolumes!AD71=0,"",SIMPLvolumes!AD71)</f>
        <v/>
      </c>
      <c r="K62" s="234" t="str">
        <f>IF(SIMPLvolumes!AE71=0,"",SIMPLvolumes!AE71)</f>
        <v/>
      </c>
      <c r="L62" s="234" t="str">
        <f>IF(SIMPLvolumes!AF71=0,"",SIMPLvolumes!AF71)</f>
        <v/>
      </c>
      <c r="M62" s="234" t="str">
        <f>IF(SIMPLvolumes!AG71=0,"",SIMPLvolumes!AG71)</f>
        <v/>
      </c>
      <c r="N62" s="234" t="str">
        <f>IF(SIMPLvolumes!AH71=0,"",SIMPLvolumes!AH71)</f>
        <v/>
      </c>
      <c r="O62" s="234" t="str">
        <f>IF(SIMPLvolumes!AI71=0,"",SIMPLvolumes!AI71)</f>
        <v/>
      </c>
      <c r="P62" s="235"/>
      <c r="Q62" s="235"/>
      <c r="R62" s="235"/>
      <c r="S62" s="235"/>
      <c r="T62" s="236"/>
      <c r="U62" s="236" t="str">
        <f t="shared" si="2"/>
        <v/>
      </c>
      <c r="V62" s="237"/>
      <c r="W62" s="235">
        <f>'PRODUCTION LIST VOLUMES'!B65</f>
        <v>0</v>
      </c>
      <c r="X62" s="9"/>
      <c r="Y62" s="9"/>
      <c r="Z62" s="9"/>
    </row>
    <row r="63" ht="22.5" customHeight="1">
      <c r="A63" s="223"/>
      <c r="B63" s="222"/>
      <c r="C63" s="222" t="str">
        <f>SIMPLvolumes!C61</f>
        <v>5J</v>
      </c>
      <c r="D63" s="234" t="str">
        <f>IF(SIMPLvolumes!X61=0,"",SIMPLvolumes!X61)</f>
        <v/>
      </c>
      <c r="E63" s="234" t="str">
        <f>IF(SIMPLvolumes!Y61=0,"",SIMPLvolumes!Y61)</f>
        <v/>
      </c>
      <c r="F63" s="234" t="str">
        <f>IF(SIMPLvolumes!Z61=0,"",SIMPLvolumes!Z61)</f>
        <v/>
      </c>
      <c r="G63" s="234" t="str">
        <f>IF(SIMPLvolumes!AA61=0,"",SIMPLvolumes!AA61)</f>
        <v/>
      </c>
      <c r="H63" s="234" t="str">
        <f>IF(SIMPLvolumes!AB61=0,"",SIMPLvolumes!AB61)</f>
        <v/>
      </c>
      <c r="I63" s="234" t="str">
        <f>IF(SIMPLvolumes!AC61=0,"",SIMPLvolumes!AC61)</f>
        <v/>
      </c>
      <c r="J63" s="234" t="str">
        <f>IF(SIMPLvolumes!AD61=0,"",SIMPLvolumes!AD61)</f>
        <v/>
      </c>
      <c r="K63" s="234" t="str">
        <f>IF(SIMPLvolumes!AE61=0,"",SIMPLvolumes!AE61)</f>
        <v/>
      </c>
      <c r="L63" s="234" t="str">
        <f>IF(SIMPLvolumes!AF61=0,"",SIMPLvolumes!AF61)</f>
        <v/>
      </c>
      <c r="M63" s="234" t="str">
        <f>IF(SIMPLvolumes!AG61=0,"",SIMPLvolumes!AG61)</f>
        <v/>
      </c>
      <c r="N63" s="234" t="str">
        <f>IF(SIMPLvolumes!AH61=0,"",SIMPLvolumes!AH61)</f>
        <v/>
      </c>
      <c r="O63" s="234" t="str">
        <f>IF(SIMPLvolumes!AI61=0,"",SIMPLvolumes!AI61)</f>
        <v/>
      </c>
      <c r="P63" s="235"/>
      <c r="Q63" s="235"/>
      <c r="R63" s="235"/>
      <c r="S63" s="235"/>
      <c r="T63" s="236"/>
      <c r="U63" s="236" t="str">
        <f t="shared" si="2"/>
        <v/>
      </c>
      <c r="V63" s="237"/>
      <c r="W63" s="235">
        <f>'PRODUCTION LIST VOLUMES'!B66</f>
        <v>0</v>
      </c>
      <c r="X63" s="9"/>
      <c r="Y63" s="9"/>
      <c r="Z63" s="9"/>
    </row>
    <row r="64" ht="22.5" customHeight="1">
      <c r="A64" s="223"/>
      <c r="B64" s="222"/>
      <c r="C64" s="222" t="str">
        <f>SIMPLvolumes!C62</f>
        <v>5K</v>
      </c>
      <c r="D64" s="234" t="str">
        <f>IF(SIMPLvolumes!X62=0,"",SIMPLvolumes!X62)</f>
        <v/>
      </c>
      <c r="E64" s="234" t="str">
        <f>IF(SIMPLvolumes!Y62=0,"",SIMPLvolumes!Y62)</f>
        <v/>
      </c>
      <c r="F64" s="234" t="str">
        <f>IF(SIMPLvolumes!Z62=0,"",SIMPLvolumes!Z62)</f>
        <v/>
      </c>
      <c r="G64" s="234" t="str">
        <f>IF(SIMPLvolumes!AA62=0,"",SIMPLvolumes!AA62)</f>
        <v/>
      </c>
      <c r="H64" s="234" t="str">
        <f>IF(SIMPLvolumes!AB62=0,"",SIMPLvolumes!AB62)</f>
        <v/>
      </c>
      <c r="I64" s="234" t="str">
        <f>IF(SIMPLvolumes!AC62=0,"",SIMPLvolumes!AC62)</f>
        <v/>
      </c>
      <c r="J64" s="234" t="str">
        <f>IF(SIMPLvolumes!AD62=0,"",SIMPLvolumes!AD62)</f>
        <v/>
      </c>
      <c r="K64" s="234" t="str">
        <f>IF(SIMPLvolumes!AE62=0,"",SIMPLvolumes!AE62)</f>
        <v/>
      </c>
      <c r="L64" s="234" t="str">
        <f>IF(SIMPLvolumes!AF62=0,"",SIMPLvolumes!AF62)</f>
        <v/>
      </c>
      <c r="M64" s="234" t="str">
        <f>IF(SIMPLvolumes!AG62=0,"",SIMPLvolumes!AG62)</f>
        <v/>
      </c>
      <c r="N64" s="234" t="str">
        <f>IF(SIMPLvolumes!AH62=0,"",SIMPLvolumes!AH62)</f>
        <v/>
      </c>
      <c r="O64" s="234" t="str">
        <f>IF(SIMPLvolumes!AI62=0,"",SIMPLvolumes!AI62)</f>
        <v/>
      </c>
      <c r="P64" s="235"/>
      <c r="Q64" s="235"/>
      <c r="R64" s="235"/>
      <c r="S64" s="235"/>
      <c r="T64" s="236"/>
      <c r="U64" s="236" t="str">
        <f t="shared" si="2"/>
        <v/>
      </c>
      <c r="V64" s="237"/>
      <c r="W64" s="235">
        <f>'PRODUCTION LIST VOLUMES'!B67</f>
        <v>0</v>
      </c>
      <c r="X64" s="9"/>
      <c r="Y64" s="9"/>
      <c r="Z64" s="9"/>
    </row>
    <row r="65" ht="22.5" customHeight="1">
      <c r="A65" s="223">
        <f>B65*SIMPLvolumes!U80</f>
        <v>0</v>
      </c>
      <c r="B65" s="222">
        <f t="shared" ref="B65:B76" si="7">SUM(C65:M65)</f>
        <v>0</v>
      </c>
      <c r="C65" s="222" t="str">
        <f>SIMPLvolumes!C72</f>
        <v/>
      </c>
      <c r="D65" s="234" t="str">
        <f>IF(SIMPLvolumes!X72=0,"",SIMPLvolumes!X72)</f>
        <v/>
      </c>
      <c r="E65" s="234" t="str">
        <f>IF(SIMPLvolumes!Y72=0,"",SIMPLvolumes!Y72)</f>
        <v/>
      </c>
      <c r="F65" s="234" t="str">
        <f>IF(SIMPLvolumes!Z72=0,"",SIMPLvolumes!Z72)</f>
        <v/>
      </c>
      <c r="G65" s="234" t="str">
        <f>IF(SIMPLvolumes!AA72=0,"",SIMPLvolumes!AA72)</f>
        <v/>
      </c>
      <c r="H65" s="234" t="str">
        <f>IF(SIMPLvolumes!AB72=0,"",SIMPLvolumes!AB72)</f>
        <v/>
      </c>
      <c r="I65" s="234" t="str">
        <f>IF(SIMPLvolumes!AC72=0,"",SIMPLvolumes!AC72)</f>
        <v/>
      </c>
      <c r="J65" s="234" t="str">
        <f>IF(SIMPLvolumes!AD72=0,"",SIMPLvolumes!AD72)</f>
        <v/>
      </c>
      <c r="K65" s="234" t="str">
        <f>IF(SIMPLvolumes!AE72=0,"",SIMPLvolumes!AE72)</f>
        <v/>
      </c>
      <c r="L65" s="234" t="str">
        <f>IF(SIMPLvolumes!AF72=0,"",SIMPLvolumes!AF72)</f>
        <v/>
      </c>
      <c r="M65" s="234" t="str">
        <f>IF(SIMPLvolumes!AG72=0,"",SIMPLvolumes!AG72)</f>
        <v/>
      </c>
      <c r="N65" s="234" t="str">
        <f>IF(SIMPLvolumes!AH72=0,"",SIMPLvolumes!AH72)</f>
        <v/>
      </c>
      <c r="O65" s="234" t="str">
        <f>IF(SIMPLvolumes!AI72=0,"",SIMPLvolumes!AI72)</f>
        <v/>
      </c>
      <c r="P65" s="235"/>
      <c r="Q65" s="235"/>
      <c r="R65" s="235"/>
      <c r="S65" s="235"/>
      <c r="T65" s="236"/>
      <c r="U65" s="236" t="str">
        <f t="shared" si="2"/>
        <v/>
      </c>
      <c r="V65" s="237"/>
      <c r="W65" s="235">
        <f>'PRODUCTION LIST VOLUMES'!B68</f>
        <v>0</v>
      </c>
      <c r="X65" s="9"/>
      <c r="Y65" s="9"/>
      <c r="Z65" s="9"/>
    </row>
    <row r="66" ht="22.5" customHeight="1">
      <c r="A66" s="223">
        <f>B66*SIMPLvolumes!U81</f>
        <v>0</v>
      </c>
      <c r="B66" s="222">
        <f t="shared" si="7"/>
        <v>0</v>
      </c>
      <c r="C66" s="222" t="str">
        <f>SIMPLvolumes!C75</f>
        <v>6A</v>
      </c>
      <c r="D66" s="234" t="str">
        <f>IF(SIMPLvolumes!X75=0,"",SIMPLvolumes!X75)</f>
        <v/>
      </c>
      <c r="E66" s="234" t="str">
        <f>IF(SIMPLvolumes!Y75=0,"",SIMPLvolumes!Y75)</f>
        <v/>
      </c>
      <c r="F66" s="234" t="str">
        <f>IF(SIMPLvolumes!Z75=0,"",SIMPLvolumes!Z75)</f>
        <v/>
      </c>
      <c r="G66" s="234" t="str">
        <f>IF(SIMPLvolumes!AA75=0,"",SIMPLvolumes!AA75)</f>
        <v/>
      </c>
      <c r="H66" s="234" t="str">
        <f>IF(SIMPLvolumes!AB75=0,"",SIMPLvolumes!AB75)</f>
        <v/>
      </c>
      <c r="I66" s="234" t="str">
        <f>IF(SIMPLvolumes!AC75=0,"",SIMPLvolumes!AC75)</f>
        <v/>
      </c>
      <c r="J66" s="234" t="str">
        <f>IF(SIMPLvolumes!AD75=0,"",SIMPLvolumes!AD75)</f>
        <v/>
      </c>
      <c r="K66" s="234" t="str">
        <f>IF(SIMPLvolumes!AE75=0,"",SIMPLvolumes!AE75)</f>
        <v/>
      </c>
      <c r="L66" s="234" t="str">
        <f>IF(SIMPLvolumes!AF75=0,"",SIMPLvolumes!AF75)</f>
        <v/>
      </c>
      <c r="M66" s="234" t="str">
        <f>IF(SIMPLvolumes!AG75=0,"",SIMPLvolumes!AG75)</f>
        <v/>
      </c>
      <c r="N66" s="234" t="str">
        <f>IF(SIMPLvolumes!AH75=0,"",SIMPLvolumes!AH75)</f>
        <v/>
      </c>
      <c r="O66" s="234" t="str">
        <f>IF(SIMPLvolumes!AI75=0,"",SIMPLvolumes!AI75)</f>
        <v/>
      </c>
      <c r="P66" s="235"/>
      <c r="Q66" s="235"/>
      <c r="R66" s="235"/>
      <c r="S66" s="235"/>
      <c r="T66" s="236"/>
      <c r="U66" s="236" t="str">
        <f t="shared" si="2"/>
        <v/>
      </c>
      <c r="V66" s="237"/>
      <c r="W66" s="235">
        <f>'PRODUCTION LIST VOLUMES'!B69</f>
        <v>0</v>
      </c>
      <c r="X66" s="9"/>
      <c r="Y66" s="9"/>
      <c r="Z66" s="9"/>
    </row>
    <row r="67" ht="22.5" customHeight="1">
      <c r="A67" s="223">
        <f>B67*SIMPLvolumes!U82</f>
        <v>0</v>
      </c>
      <c r="B67" s="222">
        <f t="shared" si="7"/>
        <v>0</v>
      </c>
      <c r="C67" s="222" t="str">
        <f>SIMPLvolumes!C76</f>
        <v>6B</v>
      </c>
      <c r="D67" s="234" t="str">
        <f>IF(SIMPLvolumes!X76=0,"",SIMPLvolumes!X76)</f>
        <v/>
      </c>
      <c r="E67" s="234" t="str">
        <f>IF(SIMPLvolumes!Y76=0,"",SIMPLvolumes!Y76)</f>
        <v/>
      </c>
      <c r="F67" s="234" t="str">
        <f>IF(SIMPLvolumes!Z76=0,"",SIMPLvolumes!Z76)</f>
        <v/>
      </c>
      <c r="G67" s="234" t="str">
        <f>IF(SIMPLvolumes!AA76=0,"",SIMPLvolumes!AA76)</f>
        <v/>
      </c>
      <c r="H67" s="234" t="str">
        <f>IF(SIMPLvolumes!AB76=0,"",SIMPLvolumes!AB76)</f>
        <v/>
      </c>
      <c r="I67" s="234" t="str">
        <f>IF(SIMPLvolumes!AC76=0,"",SIMPLvolumes!AC76)</f>
        <v/>
      </c>
      <c r="J67" s="234" t="str">
        <f>IF(SIMPLvolumes!AD76=0,"",SIMPLvolumes!AD76)</f>
        <v/>
      </c>
      <c r="K67" s="234" t="str">
        <f>IF(SIMPLvolumes!AE76=0,"",SIMPLvolumes!AE76)</f>
        <v/>
      </c>
      <c r="L67" s="234" t="str">
        <f>IF(SIMPLvolumes!AF76=0,"",SIMPLvolumes!AF76)</f>
        <v/>
      </c>
      <c r="M67" s="234" t="str">
        <f>IF(SIMPLvolumes!AG76=0,"",SIMPLvolumes!AG76)</f>
        <v/>
      </c>
      <c r="N67" s="234" t="str">
        <f>IF(SIMPLvolumes!AH76=0,"",SIMPLvolumes!AH76)</f>
        <v/>
      </c>
      <c r="O67" s="234" t="str">
        <f>IF(SIMPLvolumes!AI76=0,"",SIMPLvolumes!AI76)</f>
        <v/>
      </c>
      <c r="P67" s="235"/>
      <c r="Q67" s="235"/>
      <c r="R67" s="235"/>
      <c r="S67" s="235"/>
      <c r="T67" s="236"/>
      <c r="U67" s="236" t="str">
        <f t="shared" si="2"/>
        <v/>
      </c>
      <c r="V67" s="237"/>
      <c r="W67" s="235">
        <f>'PRODUCTION LIST VOLUMES'!B70</f>
        <v>0</v>
      </c>
      <c r="X67" s="9"/>
      <c r="Y67" s="9"/>
      <c r="Z67" s="9"/>
    </row>
    <row r="68" ht="22.5" customHeight="1">
      <c r="A68" s="223">
        <f>B68*SIMPLvolumes!U83</f>
        <v>6</v>
      </c>
      <c r="B68" s="222">
        <f t="shared" si="7"/>
        <v>1</v>
      </c>
      <c r="C68" s="222" t="str">
        <f>SIMPLvolumes!C77</f>
        <v>6C</v>
      </c>
      <c r="D68" s="234" t="str">
        <f>IF(SIMPLvolumes!X77=0,"",SIMPLvolumes!X77)</f>
        <v/>
      </c>
      <c r="E68" s="234" t="str">
        <f>IF(SIMPLvolumes!Y77=0,"",SIMPLvolumes!Y77)</f>
        <v/>
      </c>
      <c r="F68" s="234" t="str">
        <f>IF(SIMPLvolumes!Z77=0,"",SIMPLvolumes!Z77)</f>
        <v/>
      </c>
      <c r="G68" s="234" t="str">
        <f>IF(SIMPLvolumes!AA77=0,"",SIMPLvolumes!AA77)</f>
        <v/>
      </c>
      <c r="H68" s="234" t="str">
        <f>IF(SIMPLvolumes!AB77=0,"",SIMPLvolumes!AB77)</f>
        <v/>
      </c>
      <c r="I68" s="234">
        <f>IF(SIMPLvolumes!AC77=0,"",SIMPLvolumes!AC77)</f>
        <v>1</v>
      </c>
      <c r="J68" s="234" t="str">
        <f>IF(SIMPLvolumes!AD77=0,"",SIMPLvolumes!AD77)</f>
        <v/>
      </c>
      <c r="K68" s="234" t="str">
        <f>IF(SIMPLvolumes!AE77=0,"",SIMPLvolumes!AE77)</f>
        <v/>
      </c>
      <c r="L68" s="234" t="str">
        <f>IF(SIMPLvolumes!AF77=0,"",SIMPLvolumes!AF77)</f>
        <v/>
      </c>
      <c r="M68" s="234" t="str">
        <f>IF(SIMPLvolumes!AG77=0,"",SIMPLvolumes!AG77)</f>
        <v/>
      </c>
      <c r="N68" s="234" t="str">
        <f>IF(SIMPLvolumes!AH77=0,"",SIMPLvolumes!AH77)</f>
        <v/>
      </c>
      <c r="O68" s="234" t="str">
        <f>IF(SIMPLvolumes!AI77=0,"",SIMPLvolumes!AI77)</f>
        <v/>
      </c>
      <c r="P68" s="235"/>
      <c r="Q68" s="235"/>
      <c r="R68" s="235"/>
      <c r="S68" s="235"/>
      <c r="T68" s="236"/>
      <c r="U68" s="236" t="str">
        <f t="shared" si="2"/>
        <v/>
      </c>
      <c r="V68" s="237"/>
      <c r="W68" s="235">
        <f>'PRODUCTION LIST VOLUMES'!B71</f>
        <v>1</v>
      </c>
      <c r="X68" s="9"/>
      <c r="Y68" s="9"/>
      <c r="Z68" s="9"/>
    </row>
    <row r="69" ht="22.5" customHeight="1">
      <c r="A69" s="223">
        <f>B69*SIMPLvolumes!U84</f>
        <v>8</v>
      </c>
      <c r="B69" s="222">
        <f t="shared" si="7"/>
        <v>1</v>
      </c>
      <c r="C69" s="222" t="str">
        <f>SIMPLvolumes!C78</f>
        <v>6J</v>
      </c>
      <c r="D69" s="234" t="str">
        <f>IF(SIMPLvolumes!X78=0,"",SIMPLvolumes!X78)</f>
        <v/>
      </c>
      <c r="E69" s="234" t="str">
        <f>IF(SIMPLvolumes!Y78=0,"",SIMPLvolumes!Y78)</f>
        <v/>
      </c>
      <c r="F69" s="234" t="str">
        <f>IF(SIMPLvolumes!Z78=0,"",SIMPLvolumes!Z78)</f>
        <v/>
      </c>
      <c r="G69" s="234" t="str">
        <f>IF(SIMPLvolumes!AA78=0,"",SIMPLvolumes!AA78)</f>
        <v/>
      </c>
      <c r="H69" s="234" t="str">
        <f>IF(SIMPLvolumes!AB78=0,"",SIMPLvolumes!AB78)</f>
        <v/>
      </c>
      <c r="I69" s="234">
        <f>IF(SIMPLvolumes!AC78=0,"",SIMPLvolumes!AC78)</f>
        <v>1</v>
      </c>
      <c r="J69" s="234" t="str">
        <f>IF(SIMPLvolumes!AD78=0,"",SIMPLvolumes!AD78)</f>
        <v/>
      </c>
      <c r="K69" s="234" t="str">
        <f>IF(SIMPLvolumes!AE78=0,"",SIMPLvolumes!AE78)</f>
        <v/>
      </c>
      <c r="L69" s="234" t="str">
        <f>IF(SIMPLvolumes!AF78=0,"",SIMPLvolumes!AF78)</f>
        <v/>
      </c>
      <c r="M69" s="234" t="str">
        <f>IF(SIMPLvolumes!AG78=0,"",SIMPLvolumes!AG78)</f>
        <v/>
      </c>
      <c r="N69" s="234" t="str">
        <f>IF(SIMPLvolumes!AH78=0,"",SIMPLvolumes!AH78)</f>
        <v/>
      </c>
      <c r="O69" s="234" t="str">
        <f>IF(SIMPLvolumes!AI78=0,"",SIMPLvolumes!AI78)</f>
        <v/>
      </c>
      <c r="P69" s="235"/>
      <c r="Q69" s="235"/>
      <c r="R69" s="235"/>
      <c r="S69" s="235"/>
      <c r="T69" s="236"/>
      <c r="U69" s="236" t="str">
        <f t="shared" si="2"/>
        <v/>
      </c>
      <c r="V69" s="237"/>
      <c r="W69" s="235">
        <f>'PRODUCTION LIST VOLUMES'!B72</f>
        <v>1</v>
      </c>
      <c r="X69" s="9"/>
      <c r="Y69" s="9"/>
      <c r="Z69" s="9"/>
    </row>
    <row r="70" ht="22.5" customHeight="1">
      <c r="A70" s="223">
        <f>B70*SIMPLvolumes!U85</f>
        <v>10</v>
      </c>
      <c r="B70" s="222">
        <f t="shared" si="7"/>
        <v>1</v>
      </c>
      <c r="C70" s="222" t="str">
        <f>SIMPLvolumes!C79</f>
        <v>6D</v>
      </c>
      <c r="D70" s="234" t="str">
        <f>IF(SIMPLvolumes!X79=0,"",SIMPLvolumes!X79)</f>
        <v/>
      </c>
      <c r="E70" s="234" t="str">
        <f>IF(SIMPLvolumes!Y79=0,"",SIMPLvolumes!Y79)</f>
        <v/>
      </c>
      <c r="F70" s="234" t="str">
        <f>IF(SIMPLvolumes!Z79=0,"",SIMPLvolumes!Z79)</f>
        <v/>
      </c>
      <c r="G70" s="234" t="str">
        <f>IF(SIMPLvolumes!AA79=0,"",SIMPLvolumes!AA79)</f>
        <v/>
      </c>
      <c r="H70" s="234" t="str">
        <f>IF(SIMPLvolumes!AB79=0,"",SIMPLvolumes!AB79)</f>
        <v/>
      </c>
      <c r="I70" s="234">
        <f>IF(SIMPLvolumes!AC79=0,"",SIMPLvolumes!AC79)</f>
        <v>1</v>
      </c>
      <c r="J70" s="234" t="str">
        <f>IF(SIMPLvolumes!AD79=0,"",SIMPLvolumes!AD79)</f>
        <v/>
      </c>
      <c r="K70" s="234" t="str">
        <f>IF(SIMPLvolumes!AE79=0,"",SIMPLvolumes!AE79)</f>
        <v/>
      </c>
      <c r="L70" s="234" t="str">
        <f>IF(SIMPLvolumes!AF79=0,"",SIMPLvolumes!AF79)</f>
        <v/>
      </c>
      <c r="M70" s="234" t="str">
        <f>IF(SIMPLvolumes!AG79=0,"",SIMPLvolumes!AG79)</f>
        <v/>
      </c>
      <c r="N70" s="234" t="str">
        <f>IF(SIMPLvolumes!AH79=0,"",SIMPLvolumes!AH79)</f>
        <v/>
      </c>
      <c r="O70" s="234" t="str">
        <f>IF(SIMPLvolumes!AI79=0,"",SIMPLvolumes!AI79)</f>
        <v/>
      </c>
      <c r="P70" s="235"/>
      <c r="Q70" s="235"/>
      <c r="R70" s="235"/>
      <c r="S70" s="235"/>
      <c r="T70" s="236"/>
      <c r="U70" s="236" t="str">
        <f t="shared" si="2"/>
        <v/>
      </c>
      <c r="V70" s="237"/>
      <c r="W70" s="235">
        <f>'PRODUCTION LIST VOLUMES'!B73</f>
        <v>1</v>
      </c>
      <c r="X70" s="9"/>
      <c r="Y70" s="9"/>
      <c r="Z70" s="9"/>
    </row>
    <row r="71" ht="22.5" customHeight="1">
      <c r="A71" s="223">
        <f>B71*SIMPLvolumes!U86</f>
        <v>0</v>
      </c>
      <c r="B71" s="222">
        <f t="shared" si="7"/>
        <v>1</v>
      </c>
      <c r="C71" s="222" t="str">
        <f>SIMPLvolumes!C80</f>
        <v>6E</v>
      </c>
      <c r="D71" s="234" t="str">
        <f>IF(SIMPLvolumes!X80=0,"",SIMPLvolumes!X80)</f>
        <v/>
      </c>
      <c r="E71" s="234" t="str">
        <f>IF(SIMPLvolumes!Y80=0,"",SIMPLvolumes!Y80)</f>
        <v/>
      </c>
      <c r="F71" s="234" t="str">
        <f>IF(SIMPLvolumes!Z80=0,"",SIMPLvolumes!Z80)</f>
        <v/>
      </c>
      <c r="G71" s="234" t="str">
        <f>IF(SIMPLvolumes!AA80=0,"",SIMPLvolumes!AA80)</f>
        <v/>
      </c>
      <c r="H71" s="234" t="str">
        <f>IF(SIMPLvolumes!AB80=0,"",SIMPLvolumes!AB80)</f>
        <v/>
      </c>
      <c r="I71" s="234">
        <f>IF(SIMPLvolumes!AC80=0,"",SIMPLvolumes!AC80)</f>
        <v>1</v>
      </c>
      <c r="J71" s="234" t="str">
        <f>IF(SIMPLvolumes!AD80=0,"",SIMPLvolumes!AD80)</f>
        <v/>
      </c>
      <c r="K71" s="234" t="str">
        <f>IF(SIMPLvolumes!AE80=0,"",SIMPLvolumes!AE80)</f>
        <v/>
      </c>
      <c r="L71" s="234" t="str">
        <f>IF(SIMPLvolumes!AF80=0,"",SIMPLvolumes!AF80)</f>
        <v/>
      </c>
      <c r="M71" s="234" t="str">
        <f>IF(SIMPLvolumes!AG80=0,"",SIMPLvolumes!AG80)</f>
        <v/>
      </c>
      <c r="N71" s="234" t="str">
        <f>IF(SIMPLvolumes!AH80=0,"",SIMPLvolumes!AH80)</f>
        <v/>
      </c>
      <c r="O71" s="234" t="str">
        <f>IF(SIMPLvolumes!AI80=0,"",SIMPLvolumes!AI80)</f>
        <v/>
      </c>
      <c r="P71" s="235"/>
      <c r="Q71" s="235"/>
      <c r="R71" s="235"/>
      <c r="S71" s="235"/>
      <c r="T71" s="236"/>
      <c r="U71" s="236" t="str">
        <f t="shared" si="2"/>
        <v/>
      </c>
      <c r="V71" s="237"/>
      <c r="W71" s="235">
        <f>'PRODUCTION LIST VOLUMES'!B74</f>
        <v>1</v>
      </c>
      <c r="X71" s="9"/>
      <c r="Y71" s="9"/>
      <c r="Z71" s="9"/>
    </row>
    <row r="72" ht="22.5" customHeight="1">
      <c r="A72" s="223">
        <f>B72*SIMPLvolumes!U88</f>
        <v>0</v>
      </c>
      <c r="B72" s="222">
        <f t="shared" si="7"/>
        <v>0</v>
      </c>
      <c r="C72" s="222" t="str">
        <f>SIMPLvolumes!C81</f>
        <v>6F</v>
      </c>
      <c r="D72" s="234" t="str">
        <f>IF(SIMPLvolumes!X81=0,"",SIMPLvolumes!X81)</f>
        <v/>
      </c>
      <c r="E72" s="234" t="str">
        <f>IF(SIMPLvolumes!Y81=0,"",SIMPLvolumes!Y81)</f>
        <v/>
      </c>
      <c r="F72" s="234" t="str">
        <f>IF(SIMPLvolumes!Z81=0,"",SIMPLvolumes!Z81)</f>
        <v/>
      </c>
      <c r="G72" s="234" t="str">
        <f>IF(SIMPLvolumes!AA81=0,"",SIMPLvolumes!AA81)</f>
        <v/>
      </c>
      <c r="H72" s="234" t="str">
        <f>IF(SIMPLvolumes!AB81=0,"",SIMPLvolumes!AB81)</f>
        <v/>
      </c>
      <c r="I72" s="234" t="str">
        <f>IF(SIMPLvolumes!AC81=0,"",SIMPLvolumes!AC81)</f>
        <v/>
      </c>
      <c r="J72" s="234" t="str">
        <f>IF(SIMPLvolumes!AD81=0,"",SIMPLvolumes!AD81)</f>
        <v/>
      </c>
      <c r="K72" s="234" t="str">
        <f>IF(SIMPLvolumes!AE81=0,"",SIMPLvolumes!AE81)</f>
        <v/>
      </c>
      <c r="L72" s="234" t="str">
        <f>IF(SIMPLvolumes!AF81=0,"",SIMPLvolumes!AF81)</f>
        <v/>
      </c>
      <c r="M72" s="234" t="str">
        <f>IF(SIMPLvolumes!AG81=0,"",SIMPLvolumes!AG81)</f>
        <v/>
      </c>
      <c r="N72" s="234" t="str">
        <f>IF(SIMPLvolumes!AH81=0,"",SIMPLvolumes!AH81)</f>
        <v/>
      </c>
      <c r="O72" s="234" t="str">
        <f>IF(SIMPLvolumes!AI81=0,"",SIMPLvolumes!AI81)</f>
        <v/>
      </c>
      <c r="P72" s="235"/>
      <c r="Q72" s="235"/>
      <c r="R72" s="235"/>
      <c r="S72" s="235"/>
      <c r="T72" s="236"/>
      <c r="U72" s="236" t="str">
        <f t="shared" si="2"/>
        <v/>
      </c>
      <c r="V72" s="237"/>
      <c r="W72" s="235">
        <f>'PRODUCTION LIST VOLUMES'!B75</f>
        <v>0</v>
      </c>
      <c r="X72" s="9"/>
      <c r="Y72" s="9"/>
      <c r="Z72" s="9"/>
    </row>
    <row r="73" ht="22.5" customHeight="1">
      <c r="A73" s="223">
        <f>B73*SIMPLvolumes!U89</f>
        <v>0</v>
      </c>
      <c r="B73" s="222">
        <f t="shared" si="7"/>
        <v>0</v>
      </c>
      <c r="C73" s="222" t="str">
        <f>SIMPLvolumes!C82</f>
        <v>6G</v>
      </c>
      <c r="D73" s="234" t="str">
        <f>IF(SIMPLvolumes!X82=0,"",SIMPLvolumes!X82)</f>
        <v/>
      </c>
      <c r="E73" s="234" t="str">
        <f>IF(SIMPLvolumes!Y82=0,"",SIMPLvolumes!Y82)</f>
        <v/>
      </c>
      <c r="F73" s="234" t="str">
        <f>IF(SIMPLvolumes!Z82=0,"",SIMPLvolumes!Z82)</f>
        <v/>
      </c>
      <c r="G73" s="234" t="str">
        <f>IF(SIMPLvolumes!AA82=0,"",SIMPLvolumes!AA82)</f>
        <v/>
      </c>
      <c r="H73" s="234" t="str">
        <f>IF(SIMPLvolumes!AB82=0,"",SIMPLvolumes!AB82)</f>
        <v/>
      </c>
      <c r="I73" s="234" t="str">
        <f>IF(SIMPLvolumes!AC82=0,"",SIMPLvolumes!AC82)</f>
        <v/>
      </c>
      <c r="J73" s="234" t="str">
        <f>IF(SIMPLvolumes!AD82=0,"",SIMPLvolumes!AD82)</f>
        <v/>
      </c>
      <c r="K73" s="234" t="str">
        <f>IF(SIMPLvolumes!AE82=0,"",SIMPLvolumes!AE82)</f>
        <v/>
      </c>
      <c r="L73" s="234" t="str">
        <f>IF(SIMPLvolumes!AF82=0,"",SIMPLvolumes!AF82)</f>
        <v/>
      </c>
      <c r="M73" s="234" t="str">
        <f>IF(SIMPLvolumes!AG82=0,"",SIMPLvolumes!AG82)</f>
        <v/>
      </c>
      <c r="N73" s="234" t="str">
        <f>IF(SIMPLvolumes!AH82=0,"",SIMPLvolumes!AH82)</f>
        <v/>
      </c>
      <c r="O73" s="234" t="str">
        <f>IF(SIMPLvolumes!AI82=0,"",SIMPLvolumes!AI82)</f>
        <v/>
      </c>
      <c r="P73" s="235"/>
      <c r="Q73" s="235"/>
      <c r="R73" s="235"/>
      <c r="S73" s="235"/>
      <c r="T73" s="236"/>
      <c r="U73" s="236" t="str">
        <f t="shared" si="2"/>
        <v/>
      </c>
      <c r="V73" s="237"/>
      <c r="W73" s="235">
        <f>'PRODUCTION LIST VOLUMES'!B76</f>
        <v>0</v>
      </c>
      <c r="X73" s="9"/>
      <c r="Y73" s="9"/>
      <c r="Z73" s="9"/>
    </row>
    <row r="74" ht="22.5" customHeight="1">
      <c r="A74" s="223">
        <f>B74*SIMPLvolumes!U90</f>
        <v>0</v>
      </c>
      <c r="B74" s="222">
        <f t="shared" si="7"/>
        <v>0</v>
      </c>
      <c r="C74" s="222" t="str">
        <f>SIMPLvolumes!C83</f>
        <v>6H</v>
      </c>
      <c r="D74" s="234" t="str">
        <f>IF(SIMPLvolumes!X83=0,"",SIMPLvolumes!X83)</f>
        <v/>
      </c>
      <c r="E74" s="234" t="str">
        <f>IF(SIMPLvolumes!Y83=0,"",SIMPLvolumes!Y83)</f>
        <v/>
      </c>
      <c r="F74" s="234" t="str">
        <f>IF(SIMPLvolumes!Z83=0,"",SIMPLvolumes!Z83)</f>
        <v/>
      </c>
      <c r="G74" s="234" t="str">
        <f>IF(SIMPLvolumes!AA83=0,"",SIMPLvolumes!AA83)</f>
        <v/>
      </c>
      <c r="H74" s="234" t="str">
        <f>IF(SIMPLvolumes!AB83=0,"",SIMPLvolumes!AB83)</f>
        <v/>
      </c>
      <c r="I74" s="234" t="str">
        <f>IF(SIMPLvolumes!AC83=0,"",SIMPLvolumes!AC83)</f>
        <v/>
      </c>
      <c r="J74" s="234" t="str">
        <f>IF(SIMPLvolumes!AD83=0,"",SIMPLvolumes!AD83)</f>
        <v/>
      </c>
      <c r="K74" s="234" t="str">
        <f>IF(SIMPLvolumes!AE83=0,"",SIMPLvolumes!AE83)</f>
        <v/>
      </c>
      <c r="L74" s="234" t="str">
        <f>IF(SIMPLvolumes!AF83=0,"",SIMPLvolumes!AF83)</f>
        <v/>
      </c>
      <c r="M74" s="234" t="str">
        <f>IF(SIMPLvolumes!AG83=0,"",SIMPLvolumes!AG83)</f>
        <v/>
      </c>
      <c r="N74" s="234" t="str">
        <f>IF(SIMPLvolumes!AH83=0,"",SIMPLvolumes!AH83)</f>
        <v/>
      </c>
      <c r="O74" s="234" t="str">
        <f>IF(SIMPLvolumes!AI83=0,"",SIMPLvolumes!AI83)</f>
        <v/>
      </c>
      <c r="P74" s="235"/>
      <c r="Q74" s="235"/>
      <c r="R74" s="235"/>
      <c r="S74" s="235"/>
      <c r="T74" s="236"/>
      <c r="U74" s="236" t="str">
        <f t="shared" si="2"/>
        <v/>
      </c>
      <c r="V74" s="237"/>
      <c r="W74" s="235">
        <f>'PRODUCTION LIST VOLUMES'!B77</f>
        <v>0</v>
      </c>
      <c r="X74" s="9"/>
      <c r="Y74" s="9"/>
      <c r="Z74" s="9"/>
    </row>
    <row r="75" ht="22.5" customHeight="1">
      <c r="A75" s="223">
        <f>B75*SIMPLvolumes!U91</f>
        <v>0</v>
      </c>
      <c r="B75" s="222">
        <f t="shared" si="7"/>
        <v>0</v>
      </c>
      <c r="C75" s="222" t="str">
        <f>SIMPLvolumes!C84</f>
        <v>6I</v>
      </c>
      <c r="D75" s="234" t="str">
        <f>IF(SIMPLvolumes!X84=0,"",SIMPLvolumes!X84)</f>
        <v/>
      </c>
      <c r="E75" s="234" t="str">
        <f>IF(SIMPLvolumes!Y84=0,"",SIMPLvolumes!Y84)</f>
        <v/>
      </c>
      <c r="F75" s="234" t="str">
        <f>IF(SIMPLvolumes!Z84=0,"",SIMPLvolumes!Z84)</f>
        <v/>
      </c>
      <c r="G75" s="234" t="str">
        <f>IF(SIMPLvolumes!AA84=0,"",SIMPLvolumes!AA84)</f>
        <v/>
      </c>
      <c r="H75" s="234" t="str">
        <f>IF(SIMPLvolumes!AB84=0,"",SIMPLvolumes!AB84)</f>
        <v/>
      </c>
      <c r="I75" s="234" t="str">
        <f>IF(SIMPLvolumes!AC84=0,"",SIMPLvolumes!AC84)</f>
        <v/>
      </c>
      <c r="J75" s="234" t="str">
        <f>IF(SIMPLvolumes!AD84=0,"",SIMPLvolumes!AD84)</f>
        <v/>
      </c>
      <c r="K75" s="234" t="str">
        <f>IF(SIMPLvolumes!AE84=0,"",SIMPLvolumes!AE84)</f>
        <v/>
      </c>
      <c r="L75" s="234" t="str">
        <f>IF(SIMPLvolumes!AF84=0,"",SIMPLvolumes!AF84)</f>
        <v/>
      </c>
      <c r="M75" s="234" t="str">
        <f>IF(SIMPLvolumes!AG84=0,"",SIMPLvolumes!AG84)</f>
        <v/>
      </c>
      <c r="N75" s="234" t="str">
        <f>IF(SIMPLvolumes!AH84=0,"",SIMPLvolumes!AH84)</f>
        <v/>
      </c>
      <c r="O75" s="234" t="str">
        <f>IF(SIMPLvolumes!AI84=0,"",SIMPLvolumes!AI84)</f>
        <v/>
      </c>
      <c r="P75" s="235"/>
      <c r="Q75" s="235"/>
      <c r="R75" s="235"/>
      <c r="S75" s="235"/>
      <c r="T75" s="236"/>
      <c r="U75" s="236" t="str">
        <f t="shared" si="2"/>
        <v/>
      </c>
      <c r="V75" s="237"/>
      <c r="W75" s="235">
        <f>'PRODUCTION LIST VOLUMES'!B78</f>
        <v>0</v>
      </c>
      <c r="X75" s="9"/>
      <c r="Y75" s="9"/>
      <c r="Z75" s="9"/>
    </row>
    <row r="76" ht="22.5" customHeight="1">
      <c r="A76" s="223">
        <f>B76*SIMPLvolumes!U92</f>
        <v>0</v>
      </c>
      <c r="B76" s="222">
        <f t="shared" si="7"/>
        <v>0</v>
      </c>
      <c r="C76" s="222" t="str">
        <f>SIMPLvolumes!C85</f>
        <v>6K</v>
      </c>
      <c r="D76" s="234" t="str">
        <f>IF(SIMPLvolumes!X85=0,"",SIMPLvolumes!X85)</f>
        <v/>
      </c>
      <c r="E76" s="234" t="str">
        <f>IF(SIMPLvolumes!Y85=0,"",SIMPLvolumes!Y85)</f>
        <v/>
      </c>
      <c r="F76" s="234" t="str">
        <f>IF(SIMPLvolumes!Z85=0,"",SIMPLvolumes!Z85)</f>
        <v/>
      </c>
      <c r="G76" s="234" t="str">
        <f>IF(SIMPLvolumes!AA85=0,"",SIMPLvolumes!AA85)</f>
        <v/>
      </c>
      <c r="H76" s="234" t="str">
        <f>IF(SIMPLvolumes!AB85=0,"",SIMPLvolumes!AB85)</f>
        <v/>
      </c>
      <c r="I76" s="234" t="str">
        <f>IF(SIMPLvolumes!AC85=0,"",SIMPLvolumes!AC85)</f>
        <v/>
      </c>
      <c r="J76" s="234" t="str">
        <f>IF(SIMPLvolumes!AD85=0,"",SIMPLvolumes!AD85)</f>
        <v/>
      </c>
      <c r="K76" s="234" t="str">
        <f>IF(SIMPLvolumes!AE85=0,"",SIMPLvolumes!AE85)</f>
        <v/>
      </c>
      <c r="L76" s="234" t="str">
        <f>IF(SIMPLvolumes!AF85=0,"",SIMPLvolumes!AF85)</f>
        <v/>
      </c>
      <c r="M76" s="234" t="str">
        <f>IF(SIMPLvolumes!AG85=0,"",SIMPLvolumes!AG85)</f>
        <v/>
      </c>
      <c r="N76" s="234" t="str">
        <f>IF(SIMPLvolumes!AH85=0,"",SIMPLvolumes!AH85)</f>
        <v/>
      </c>
      <c r="O76" s="234" t="str">
        <f>IF(SIMPLvolumes!AI85=0,"",SIMPLvolumes!AI85)</f>
        <v/>
      </c>
      <c r="P76" s="235"/>
      <c r="Q76" s="235"/>
      <c r="R76" s="235"/>
      <c r="S76" s="235"/>
      <c r="T76" s="236"/>
      <c r="U76" s="236" t="str">
        <f t="shared" si="2"/>
        <v/>
      </c>
      <c r="V76" s="237"/>
      <c r="W76" s="235">
        <f>'PRODUCTION LIST VOLUMES'!B79</f>
        <v>0</v>
      </c>
      <c r="X76" s="9"/>
      <c r="Y76" s="9"/>
      <c r="Z76" s="9"/>
    </row>
    <row r="77" ht="22.5" customHeight="1">
      <c r="A77" s="223"/>
      <c r="B77" s="222"/>
      <c r="C77" s="222" t="str">
        <f>SIMPLvolumes!C73</f>
        <v>6L</v>
      </c>
      <c r="D77" s="234" t="str">
        <f>IF(SIMPLvolumes!X73=0,"",SIMPLvolumes!X73)</f>
        <v/>
      </c>
      <c r="E77" s="234" t="str">
        <f>IF(SIMPLvolumes!Y73=0,"",SIMPLvolumes!Y73)</f>
        <v/>
      </c>
      <c r="F77" s="234" t="str">
        <f>IF(SIMPLvolumes!Z73=0,"",SIMPLvolumes!Z73)</f>
        <v/>
      </c>
      <c r="G77" s="234" t="str">
        <f>IF(SIMPLvolumes!AA73=0,"",SIMPLvolumes!AA73)</f>
        <v/>
      </c>
      <c r="H77" s="234" t="str">
        <f>IF(SIMPLvolumes!AB73=0,"",SIMPLvolumes!AB73)</f>
        <v/>
      </c>
      <c r="I77" s="234" t="str">
        <f>IF(SIMPLvolumes!AC73=0,"",SIMPLvolumes!AC73)</f>
        <v/>
      </c>
      <c r="J77" s="234" t="str">
        <f>IF(SIMPLvolumes!AD73=0,"",SIMPLvolumes!AD73)</f>
        <v/>
      </c>
      <c r="K77" s="234" t="str">
        <f>IF(SIMPLvolumes!AE73=0,"",SIMPLvolumes!AE73)</f>
        <v/>
      </c>
      <c r="L77" s="234" t="str">
        <f>IF(SIMPLvolumes!AF73=0,"",SIMPLvolumes!AF73)</f>
        <v/>
      </c>
      <c r="M77" s="234" t="str">
        <f>IF(SIMPLvolumes!AG73=0,"",SIMPLvolumes!AG73)</f>
        <v/>
      </c>
      <c r="N77" s="234" t="str">
        <f>IF(SIMPLvolumes!AH73=0,"",SIMPLvolumes!AH73)</f>
        <v/>
      </c>
      <c r="O77" s="234" t="str">
        <f>IF(SIMPLvolumes!AI73=0,"",SIMPLvolumes!AI73)</f>
        <v/>
      </c>
      <c r="P77" s="235"/>
      <c r="Q77" s="235"/>
      <c r="R77" s="235"/>
      <c r="S77" s="235"/>
      <c r="T77" s="236"/>
      <c r="U77" s="236" t="str">
        <f t="shared" si="2"/>
        <v/>
      </c>
      <c r="V77" s="237"/>
      <c r="W77" s="235">
        <f>'PRODUCTION LIST VOLUMES'!B80</f>
        <v>0</v>
      </c>
      <c r="X77" s="9"/>
      <c r="Y77" s="9"/>
      <c r="Z77" s="9"/>
    </row>
    <row r="78" ht="22.5" customHeight="1">
      <c r="A78" s="223"/>
      <c r="B78" s="222"/>
      <c r="C78" s="222" t="str">
        <f>SIMPLvolumes!C74</f>
        <v>6M</v>
      </c>
      <c r="D78" s="234" t="str">
        <f>IF(SIMPLvolumes!X74=0,"",SIMPLvolumes!X74)</f>
        <v/>
      </c>
      <c r="E78" s="234" t="str">
        <f>IF(SIMPLvolumes!Y74=0,"",SIMPLvolumes!Y74)</f>
        <v/>
      </c>
      <c r="F78" s="234" t="str">
        <f>IF(SIMPLvolumes!Z74=0,"",SIMPLvolumes!Z74)</f>
        <v/>
      </c>
      <c r="G78" s="234" t="str">
        <f>IF(SIMPLvolumes!AA74=0,"",SIMPLvolumes!AA74)</f>
        <v/>
      </c>
      <c r="H78" s="234" t="str">
        <f>IF(SIMPLvolumes!AB74=0,"",SIMPLvolumes!AB74)</f>
        <v/>
      </c>
      <c r="I78" s="234" t="str">
        <f>IF(SIMPLvolumes!AC74=0,"",SIMPLvolumes!AC74)</f>
        <v/>
      </c>
      <c r="J78" s="234" t="str">
        <f>IF(SIMPLvolumes!AD74=0,"",SIMPLvolumes!AD74)</f>
        <v/>
      </c>
      <c r="K78" s="234" t="str">
        <f>IF(SIMPLvolumes!AE74=0,"",SIMPLvolumes!AE74)</f>
        <v/>
      </c>
      <c r="L78" s="234" t="str">
        <f>IF(SIMPLvolumes!AF74=0,"",SIMPLvolumes!AF74)</f>
        <v/>
      </c>
      <c r="M78" s="234" t="str">
        <f>IF(SIMPLvolumes!AG74=0,"",SIMPLvolumes!AG74)</f>
        <v/>
      </c>
      <c r="N78" s="234" t="str">
        <f>IF(SIMPLvolumes!AH74=0,"",SIMPLvolumes!AH74)</f>
        <v/>
      </c>
      <c r="O78" s="234" t="str">
        <f>IF(SIMPLvolumes!AI74=0,"",SIMPLvolumes!AI74)</f>
        <v/>
      </c>
      <c r="P78" s="235"/>
      <c r="Q78" s="235"/>
      <c r="R78" s="235"/>
      <c r="S78" s="235"/>
      <c r="T78" s="236"/>
      <c r="U78" s="236" t="str">
        <f t="shared" si="2"/>
        <v/>
      </c>
      <c r="V78" s="237"/>
      <c r="W78" s="235">
        <f>'PRODUCTION LIST VOLUMES'!B81</f>
        <v>0</v>
      </c>
      <c r="X78" s="9"/>
      <c r="Y78" s="9"/>
      <c r="Z78" s="9"/>
    </row>
    <row r="79" ht="22.5" customHeight="1">
      <c r="A79" s="223">
        <f>B79*SIMPLvolumes!U93</f>
        <v>0</v>
      </c>
      <c r="B79" s="222">
        <f t="shared" ref="B79:B96" si="8">SUM(C79:M79)</f>
        <v>0</v>
      </c>
      <c r="C79" s="222" t="str">
        <f>SIMPLvolumes!C86</f>
        <v/>
      </c>
      <c r="D79" s="234" t="str">
        <f>IF(SIMPLvolumes!X86=0,"",SIMPLvolumes!X86)</f>
        <v/>
      </c>
      <c r="E79" s="234" t="str">
        <f>IF(SIMPLvolumes!Y86=0,"",SIMPLvolumes!Y86)</f>
        <v/>
      </c>
      <c r="F79" s="234" t="str">
        <f>IF(SIMPLvolumes!Z86=0,"",SIMPLvolumes!Z86)</f>
        <v/>
      </c>
      <c r="G79" s="234" t="str">
        <f>IF(SIMPLvolumes!AA86=0,"",SIMPLvolumes!AA86)</f>
        <v/>
      </c>
      <c r="H79" s="234" t="str">
        <f>IF(SIMPLvolumes!AB86=0,"",SIMPLvolumes!AB86)</f>
        <v/>
      </c>
      <c r="I79" s="234" t="str">
        <f>IF(SIMPLvolumes!AC86=0,"",SIMPLvolumes!AC86)</f>
        <v/>
      </c>
      <c r="J79" s="234" t="str">
        <f>IF(SIMPLvolumes!AD86=0,"",SIMPLvolumes!AD86)</f>
        <v/>
      </c>
      <c r="K79" s="234" t="str">
        <f>IF(SIMPLvolumes!AE86=0,"",SIMPLvolumes!AE86)</f>
        <v/>
      </c>
      <c r="L79" s="234" t="str">
        <f>IF(SIMPLvolumes!AF86=0,"",SIMPLvolumes!AF86)</f>
        <v/>
      </c>
      <c r="M79" s="234" t="str">
        <f>IF(SIMPLvolumes!AG86=0,"",SIMPLvolumes!AG86)</f>
        <v/>
      </c>
      <c r="N79" s="234" t="str">
        <f>IF(SIMPLvolumes!AH86=0,"",SIMPLvolumes!AH86)</f>
        <v/>
      </c>
      <c r="O79" s="234" t="str">
        <f>IF(SIMPLvolumes!AI86=0,"",SIMPLvolumes!AI86)</f>
        <v/>
      </c>
      <c r="P79" s="235"/>
      <c r="Q79" s="235"/>
      <c r="R79" s="235"/>
      <c r="S79" s="235"/>
      <c r="T79" s="236"/>
      <c r="U79" s="236" t="str">
        <f t="shared" si="2"/>
        <v/>
      </c>
      <c r="V79" s="237"/>
      <c r="W79" s="235">
        <f>'PRODUCTION LIST VOLUMES'!B82</f>
        <v>0</v>
      </c>
      <c r="X79" s="9"/>
      <c r="Y79" s="9"/>
      <c r="Z79" s="9"/>
    </row>
    <row r="80" ht="22.5" customHeight="1">
      <c r="A80" s="223">
        <f>B80*SIMPLvolumes!U94</f>
        <v>0</v>
      </c>
      <c r="B80" s="222">
        <f t="shared" si="8"/>
        <v>0</v>
      </c>
      <c r="C80" s="222" t="str">
        <f>SIMPLvolumes!C88</f>
        <v>7A</v>
      </c>
      <c r="D80" s="234" t="str">
        <f>IF(SIMPLvolumes!X88=0,"",SIMPLvolumes!X88)</f>
        <v/>
      </c>
      <c r="E80" s="234" t="str">
        <f>IF(SIMPLvolumes!Y88=0,"",SIMPLvolumes!Y88)</f>
        <v/>
      </c>
      <c r="F80" s="234" t="str">
        <f>IF(SIMPLvolumes!Z88=0,"",SIMPLvolumes!Z88)</f>
        <v/>
      </c>
      <c r="G80" s="234" t="str">
        <f>IF(SIMPLvolumes!AA88=0,"",SIMPLvolumes!AA88)</f>
        <v/>
      </c>
      <c r="H80" s="234" t="str">
        <f>IF(SIMPLvolumes!AB88=0,"",SIMPLvolumes!AB88)</f>
        <v/>
      </c>
      <c r="I80" s="234" t="str">
        <f>IF(SIMPLvolumes!AC88=0,"",SIMPLvolumes!AC88)</f>
        <v/>
      </c>
      <c r="J80" s="234" t="str">
        <f>IF(SIMPLvolumes!AD88=0,"",SIMPLvolumes!AD88)</f>
        <v/>
      </c>
      <c r="K80" s="234" t="str">
        <f>IF(SIMPLvolumes!AE88=0,"",SIMPLvolumes!AE88)</f>
        <v/>
      </c>
      <c r="L80" s="234" t="str">
        <f>IF(SIMPLvolumes!AF88=0,"",SIMPLvolumes!AF88)</f>
        <v/>
      </c>
      <c r="M80" s="234" t="str">
        <f>IF(SIMPLvolumes!AG88=0,"",SIMPLvolumes!AG88)</f>
        <v/>
      </c>
      <c r="N80" s="234" t="str">
        <f>IF(SIMPLvolumes!AH88=0,"",SIMPLvolumes!AH88)</f>
        <v/>
      </c>
      <c r="O80" s="234" t="str">
        <f>IF(SIMPLvolumes!AI88=0,"",SIMPLvolumes!AI88)</f>
        <v/>
      </c>
      <c r="P80" s="235"/>
      <c r="Q80" s="235"/>
      <c r="R80" s="235"/>
      <c r="S80" s="235"/>
      <c r="T80" s="236"/>
      <c r="U80" s="236" t="str">
        <f t="shared" si="2"/>
        <v/>
      </c>
      <c r="V80" s="237"/>
      <c r="W80" s="235">
        <f>'PRODUCTION LIST VOLUMES'!B83</f>
        <v>0</v>
      </c>
      <c r="X80" s="9"/>
      <c r="Y80" s="9"/>
      <c r="Z80" s="9"/>
    </row>
    <row r="81" ht="22.5" customHeight="1">
      <c r="A81" s="223">
        <f>B81*SIMPLvolumes!U95</f>
        <v>0</v>
      </c>
      <c r="B81" s="222">
        <f t="shared" si="8"/>
        <v>0</v>
      </c>
      <c r="C81" s="222" t="str">
        <f>SIMPLvolumes!C89</f>
        <v>7B</v>
      </c>
      <c r="D81" s="234" t="str">
        <f>IF(SIMPLvolumes!X89=0,"",SIMPLvolumes!X89)</f>
        <v/>
      </c>
      <c r="E81" s="234" t="str">
        <f>IF(SIMPLvolumes!Y89=0,"",SIMPLvolumes!Y89)</f>
        <v/>
      </c>
      <c r="F81" s="234" t="str">
        <f>IF(SIMPLvolumes!Z89=0,"",SIMPLvolumes!Z89)</f>
        <v/>
      </c>
      <c r="G81" s="234" t="str">
        <f>IF(SIMPLvolumes!AA89=0,"",SIMPLvolumes!AA89)</f>
        <v/>
      </c>
      <c r="H81" s="234" t="str">
        <f>IF(SIMPLvolumes!AB89=0,"",SIMPLvolumes!AB89)</f>
        <v/>
      </c>
      <c r="I81" s="234" t="str">
        <f>IF(SIMPLvolumes!AC89=0,"",SIMPLvolumes!AC89)</f>
        <v/>
      </c>
      <c r="J81" s="234" t="str">
        <f>IF(SIMPLvolumes!AD89=0,"",SIMPLvolumes!AD89)</f>
        <v/>
      </c>
      <c r="K81" s="234" t="str">
        <f>IF(SIMPLvolumes!AE89=0,"",SIMPLvolumes!AE89)</f>
        <v/>
      </c>
      <c r="L81" s="234" t="str">
        <f>IF(SIMPLvolumes!AF89=0,"",SIMPLvolumes!AF89)</f>
        <v/>
      </c>
      <c r="M81" s="234" t="str">
        <f>IF(SIMPLvolumes!AG89=0,"",SIMPLvolumes!AG89)</f>
        <v/>
      </c>
      <c r="N81" s="234" t="str">
        <f>IF(SIMPLvolumes!AH89=0,"",SIMPLvolumes!AH89)</f>
        <v/>
      </c>
      <c r="O81" s="234" t="str">
        <f>IF(SIMPLvolumes!AI89=0,"",SIMPLvolumes!AI89)</f>
        <v/>
      </c>
      <c r="P81" s="235"/>
      <c r="Q81" s="235"/>
      <c r="R81" s="235"/>
      <c r="S81" s="235"/>
      <c r="T81" s="236"/>
      <c r="U81" s="236" t="str">
        <f t="shared" si="2"/>
        <v/>
      </c>
      <c r="V81" s="237"/>
      <c r="W81" s="235">
        <f>'PRODUCTION LIST VOLUMES'!B84</f>
        <v>0</v>
      </c>
      <c r="X81" s="9"/>
      <c r="Y81" s="9"/>
      <c r="Z81" s="9"/>
    </row>
    <row r="82" ht="22.5" customHeight="1">
      <c r="A82" s="223">
        <f>B82*SIMPLvolumes!U96</f>
        <v>0</v>
      </c>
      <c r="B82" s="222">
        <f t="shared" si="8"/>
        <v>0</v>
      </c>
      <c r="C82" s="222" t="str">
        <f>SIMPLvolumes!C90</f>
        <v>7C</v>
      </c>
      <c r="D82" s="234" t="str">
        <f>IF(SIMPLvolumes!X90=0,"",SIMPLvolumes!X90)</f>
        <v/>
      </c>
      <c r="E82" s="234" t="str">
        <f>IF(SIMPLvolumes!Y90=0,"",SIMPLvolumes!Y90)</f>
        <v/>
      </c>
      <c r="F82" s="234" t="str">
        <f>IF(SIMPLvolumes!Z90=0,"",SIMPLvolumes!Z90)</f>
        <v/>
      </c>
      <c r="G82" s="234" t="str">
        <f>IF(SIMPLvolumes!AA90=0,"",SIMPLvolumes!AA90)</f>
        <v/>
      </c>
      <c r="H82" s="234" t="str">
        <f>IF(SIMPLvolumes!AB90=0,"",SIMPLvolumes!AB90)</f>
        <v/>
      </c>
      <c r="I82" s="234" t="str">
        <f>IF(SIMPLvolumes!AC90=0,"",SIMPLvolumes!AC90)</f>
        <v/>
      </c>
      <c r="J82" s="234" t="str">
        <f>IF(SIMPLvolumes!AD90=0,"",SIMPLvolumes!AD90)</f>
        <v/>
      </c>
      <c r="K82" s="234" t="str">
        <f>IF(SIMPLvolumes!AE90=0,"",SIMPLvolumes!AE90)</f>
        <v/>
      </c>
      <c r="L82" s="234" t="str">
        <f>IF(SIMPLvolumes!AF90=0,"",SIMPLvolumes!AF90)</f>
        <v/>
      </c>
      <c r="M82" s="234" t="str">
        <f>IF(SIMPLvolumes!AG90=0,"",SIMPLvolumes!AG90)</f>
        <v/>
      </c>
      <c r="N82" s="234" t="str">
        <f>IF(SIMPLvolumes!AH90=0,"",SIMPLvolumes!AH90)</f>
        <v/>
      </c>
      <c r="O82" s="234" t="str">
        <f>IF(SIMPLvolumes!AI90=0,"",SIMPLvolumes!AI90)</f>
        <v/>
      </c>
      <c r="P82" s="235"/>
      <c r="Q82" s="235"/>
      <c r="R82" s="235"/>
      <c r="S82" s="235"/>
      <c r="T82" s="236"/>
      <c r="U82" s="236" t="str">
        <f t="shared" si="2"/>
        <v/>
      </c>
      <c r="V82" s="237"/>
      <c r="W82" s="235">
        <f>'PRODUCTION LIST VOLUMES'!B85</f>
        <v>0</v>
      </c>
      <c r="X82" s="9"/>
      <c r="Y82" s="9"/>
      <c r="Z82" s="9"/>
    </row>
    <row r="83" ht="22.5" customHeight="1">
      <c r="A83" s="223">
        <f>B83*SIMPLvolumes!U97</f>
        <v>0</v>
      </c>
      <c r="B83" s="222">
        <f t="shared" si="8"/>
        <v>0</v>
      </c>
      <c r="C83" s="222" t="str">
        <f>SIMPLvolumes!C91</f>
        <v>7D</v>
      </c>
      <c r="D83" s="234" t="str">
        <f>IF(SIMPLvolumes!X91=0,"",SIMPLvolumes!X91)</f>
        <v/>
      </c>
      <c r="E83" s="234" t="str">
        <f>IF(SIMPLvolumes!Y91=0,"",SIMPLvolumes!Y91)</f>
        <v/>
      </c>
      <c r="F83" s="234" t="str">
        <f>IF(SIMPLvolumes!Z91=0,"",SIMPLvolumes!Z91)</f>
        <v/>
      </c>
      <c r="G83" s="234" t="str">
        <f>IF(SIMPLvolumes!AA91=0,"",SIMPLvolumes!AA91)</f>
        <v/>
      </c>
      <c r="H83" s="234" t="str">
        <f>IF(SIMPLvolumes!AB91=0,"",SIMPLvolumes!AB91)</f>
        <v/>
      </c>
      <c r="I83" s="234" t="str">
        <f>IF(SIMPLvolumes!AC91=0,"",SIMPLvolumes!AC91)</f>
        <v/>
      </c>
      <c r="J83" s="234" t="str">
        <f>IF(SIMPLvolumes!AD91=0,"",SIMPLvolumes!AD91)</f>
        <v/>
      </c>
      <c r="K83" s="234" t="str">
        <f>IF(SIMPLvolumes!AE91=0,"",SIMPLvolumes!AE91)</f>
        <v/>
      </c>
      <c r="L83" s="234" t="str">
        <f>IF(SIMPLvolumes!AF91=0,"",SIMPLvolumes!AF91)</f>
        <v/>
      </c>
      <c r="M83" s="234" t="str">
        <f>IF(SIMPLvolumes!AG91=0,"",SIMPLvolumes!AG91)</f>
        <v/>
      </c>
      <c r="N83" s="234" t="str">
        <f>IF(SIMPLvolumes!AH91=0,"",SIMPLvolumes!AH91)</f>
        <v/>
      </c>
      <c r="O83" s="234" t="str">
        <f>IF(SIMPLvolumes!AI91=0,"",SIMPLvolumes!AI91)</f>
        <v/>
      </c>
      <c r="P83" s="235"/>
      <c r="Q83" s="235"/>
      <c r="R83" s="235"/>
      <c r="S83" s="235"/>
      <c r="T83" s="236"/>
      <c r="U83" s="236" t="str">
        <f t="shared" si="2"/>
        <v/>
      </c>
      <c r="V83" s="237"/>
      <c r="W83" s="235">
        <f>'PRODUCTION LIST VOLUMES'!B86</f>
        <v>0</v>
      </c>
      <c r="X83" s="9"/>
      <c r="Y83" s="9"/>
      <c r="Z83" s="9"/>
    </row>
    <row r="84" ht="22.5" customHeight="1">
      <c r="A84" s="223">
        <f>B84*SIMPLvolumes!U98</f>
        <v>0</v>
      </c>
      <c r="B84" s="222">
        <f t="shared" si="8"/>
        <v>0</v>
      </c>
      <c r="C84" s="222" t="str">
        <f>SIMPLvolumes!C92</f>
        <v>7E</v>
      </c>
      <c r="D84" s="234" t="str">
        <f>IF(SIMPLvolumes!X92=0,"",SIMPLvolumes!X92)</f>
        <v/>
      </c>
      <c r="E84" s="234" t="str">
        <f>IF(SIMPLvolumes!Y92=0,"",SIMPLvolumes!Y92)</f>
        <v/>
      </c>
      <c r="F84" s="234" t="str">
        <f>IF(SIMPLvolumes!Z92=0,"",SIMPLvolumes!Z92)</f>
        <v/>
      </c>
      <c r="G84" s="234" t="str">
        <f>IF(SIMPLvolumes!AA92=0,"",SIMPLvolumes!AA92)</f>
        <v/>
      </c>
      <c r="H84" s="234" t="str">
        <f>IF(SIMPLvolumes!AB92=0,"",SIMPLvolumes!AB92)</f>
        <v/>
      </c>
      <c r="I84" s="234" t="str">
        <f>IF(SIMPLvolumes!AC92=0,"",SIMPLvolumes!AC92)</f>
        <v/>
      </c>
      <c r="J84" s="234" t="str">
        <f>IF(SIMPLvolumes!AD92=0,"",SIMPLvolumes!AD92)</f>
        <v/>
      </c>
      <c r="K84" s="234" t="str">
        <f>IF(SIMPLvolumes!AE92=0,"",SIMPLvolumes!AE92)</f>
        <v/>
      </c>
      <c r="L84" s="234" t="str">
        <f>IF(SIMPLvolumes!AF92=0,"",SIMPLvolumes!AF92)</f>
        <v/>
      </c>
      <c r="M84" s="234" t="str">
        <f>IF(SIMPLvolumes!AG92=0,"",SIMPLvolumes!AG92)</f>
        <v/>
      </c>
      <c r="N84" s="234" t="str">
        <f>IF(SIMPLvolumes!AH92=0,"",SIMPLvolumes!AH92)</f>
        <v/>
      </c>
      <c r="O84" s="234" t="str">
        <f>IF(SIMPLvolumes!AI92=0,"",SIMPLvolumes!AI92)</f>
        <v/>
      </c>
      <c r="P84" s="235"/>
      <c r="Q84" s="235"/>
      <c r="R84" s="235"/>
      <c r="S84" s="235"/>
      <c r="T84" s="236"/>
      <c r="U84" s="236" t="str">
        <f t="shared" si="2"/>
        <v/>
      </c>
      <c r="V84" s="237"/>
      <c r="W84" s="235">
        <f>'PRODUCTION LIST VOLUMES'!B87</f>
        <v>0</v>
      </c>
      <c r="X84" s="9"/>
      <c r="Y84" s="9"/>
      <c r="Z84" s="9"/>
    </row>
    <row r="85" ht="22.5" customHeight="1">
      <c r="A85" s="223">
        <f>B85*SIMPLvolumes!U99</f>
        <v>0</v>
      </c>
      <c r="B85" s="222">
        <f t="shared" si="8"/>
        <v>0</v>
      </c>
      <c r="C85" s="222" t="str">
        <f>SIMPLvolumes!C93</f>
        <v>7F</v>
      </c>
      <c r="D85" s="234" t="str">
        <f>IF(SIMPLvolumes!X93=0,"",SIMPLvolumes!X93)</f>
        <v/>
      </c>
      <c r="E85" s="234" t="str">
        <f>IF(SIMPLvolumes!Y93=0,"",SIMPLvolumes!Y93)</f>
        <v/>
      </c>
      <c r="F85" s="234" t="str">
        <f>IF(SIMPLvolumes!Z93=0,"",SIMPLvolumes!Z93)</f>
        <v/>
      </c>
      <c r="G85" s="234" t="str">
        <f>IF(SIMPLvolumes!AA93=0,"",SIMPLvolumes!AA93)</f>
        <v/>
      </c>
      <c r="H85" s="234" t="str">
        <f>IF(SIMPLvolumes!AB93=0,"",SIMPLvolumes!AB93)</f>
        <v/>
      </c>
      <c r="I85" s="234" t="str">
        <f>IF(SIMPLvolumes!AC93=0,"",SIMPLvolumes!AC93)</f>
        <v/>
      </c>
      <c r="J85" s="234" t="str">
        <f>IF(SIMPLvolumes!AD93=0,"",SIMPLvolumes!AD93)</f>
        <v/>
      </c>
      <c r="K85" s="234" t="str">
        <f>IF(SIMPLvolumes!AE93=0,"",SIMPLvolumes!AE93)</f>
        <v/>
      </c>
      <c r="L85" s="234" t="str">
        <f>IF(SIMPLvolumes!AF93=0,"",SIMPLvolumes!AF93)</f>
        <v/>
      </c>
      <c r="M85" s="234" t="str">
        <f>IF(SIMPLvolumes!AG93=0,"",SIMPLvolumes!AG93)</f>
        <v/>
      </c>
      <c r="N85" s="234" t="str">
        <f>IF(SIMPLvolumes!AH93=0,"",SIMPLvolumes!AH93)</f>
        <v/>
      </c>
      <c r="O85" s="234" t="str">
        <f>IF(SIMPLvolumes!AI93=0,"",SIMPLvolumes!AI93)</f>
        <v/>
      </c>
      <c r="P85" s="235"/>
      <c r="Q85" s="235"/>
      <c r="R85" s="235"/>
      <c r="S85" s="235"/>
      <c r="T85" s="236"/>
      <c r="U85" s="236" t="str">
        <f t="shared" si="2"/>
        <v/>
      </c>
      <c r="V85" s="237"/>
      <c r="W85" s="235">
        <f>'PRODUCTION LIST VOLUMES'!B88</f>
        <v>0</v>
      </c>
      <c r="X85" s="9"/>
      <c r="Y85" s="9"/>
      <c r="Z85" s="9"/>
    </row>
    <row r="86" ht="22.5" customHeight="1">
      <c r="A86" s="223">
        <f>B86*SIMPLvolumes!U105</f>
        <v>0</v>
      </c>
      <c r="B86" s="222">
        <f t="shared" si="8"/>
        <v>0</v>
      </c>
      <c r="C86" s="222" t="str">
        <f>SIMPLvolumes!C94</f>
        <v>7G</v>
      </c>
      <c r="D86" s="234" t="str">
        <f>IF(SIMPLvolumes!X94=0,"",SIMPLvolumes!X94)</f>
        <v/>
      </c>
      <c r="E86" s="234" t="str">
        <f>IF(SIMPLvolumes!Y94=0,"",SIMPLvolumes!Y94)</f>
        <v/>
      </c>
      <c r="F86" s="234" t="str">
        <f>IF(SIMPLvolumes!Z94=0,"",SIMPLvolumes!Z94)</f>
        <v/>
      </c>
      <c r="G86" s="234" t="str">
        <f>IF(SIMPLvolumes!AA94=0,"",SIMPLvolumes!AA94)</f>
        <v/>
      </c>
      <c r="H86" s="234" t="str">
        <f>IF(SIMPLvolumes!AB94=0,"",SIMPLvolumes!AB94)</f>
        <v/>
      </c>
      <c r="I86" s="234" t="str">
        <f>IF(SIMPLvolumes!AC94=0,"",SIMPLvolumes!AC94)</f>
        <v/>
      </c>
      <c r="J86" s="234" t="str">
        <f>IF(SIMPLvolumes!AD94=0,"",SIMPLvolumes!AD94)</f>
        <v/>
      </c>
      <c r="K86" s="234" t="str">
        <f>IF(SIMPLvolumes!AE94=0,"",SIMPLvolumes!AE94)</f>
        <v/>
      </c>
      <c r="L86" s="234" t="str">
        <f>IF(SIMPLvolumes!AF94=0,"",SIMPLvolumes!AF94)</f>
        <v/>
      </c>
      <c r="M86" s="234" t="str">
        <f>IF(SIMPLvolumes!AG94=0,"",SIMPLvolumes!AG94)</f>
        <v/>
      </c>
      <c r="N86" s="234" t="str">
        <f>IF(SIMPLvolumes!AH94=0,"",SIMPLvolumes!AH94)</f>
        <v/>
      </c>
      <c r="O86" s="234" t="str">
        <f>IF(SIMPLvolumes!AI94=0,"",SIMPLvolumes!AI94)</f>
        <v/>
      </c>
      <c r="P86" s="235"/>
      <c r="Q86" s="235"/>
      <c r="R86" s="235"/>
      <c r="S86" s="235"/>
      <c r="T86" s="236"/>
      <c r="U86" s="236" t="str">
        <f t="shared" si="2"/>
        <v/>
      </c>
      <c r="V86" s="237"/>
      <c r="W86" s="235">
        <f>'PRODUCTION LIST VOLUMES'!B89</f>
        <v>0</v>
      </c>
      <c r="X86" s="9"/>
      <c r="Y86" s="9"/>
      <c r="Z86" s="9"/>
    </row>
    <row r="87" ht="22.5" customHeight="1">
      <c r="A87" s="223">
        <f>B87*SIMPLvolumes!U107</f>
        <v>0</v>
      </c>
      <c r="B87" s="222">
        <f t="shared" si="8"/>
        <v>0</v>
      </c>
      <c r="C87" s="222" t="str">
        <f>SIMPLvolumes!C95</f>
        <v>7H</v>
      </c>
      <c r="D87" s="234" t="str">
        <f>IF(SIMPLvolumes!X95=0,"",SIMPLvolumes!X95)</f>
        <v/>
      </c>
      <c r="E87" s="234" t="str">
        <f>IF(SIMPLvolumes!Y95=0,"",SIMPLvolumes!Y95)</f>
        <v/>
      </c>
      <c r="F87" s="234" t="str">
        <f>IF(SIMPLvolumes!Z95=0,"",SIMPLvolumes!Z95)</f>
        <v/>
      </c>
      <c r="G87" s="234" t="str">
        <f>IF(SIMPLvolumes!AA95=0,"",SIMPLvolumes!AA95)</f>
        <v/>
      </c>
      <c r="H87" s="234" t="str">
        <f>IF(SIMPLvolumes!AB95=0,"",SIMPLvolumes!AB95)</f>
        <v/>
      </c>
      <c r="I87" s="234" t="str">
        <f>IF(SIMPLvolumes!AC95=0,"",SIMPLvolumes!AC95)</f>
        <v/>
      </c>
      <c r="J87" s="234" t="str">
        <f>IF(SIMPLvolumes!AD95=0,"",SIMPLvolumes!AD95)</f>
        <v/>
      </c>
      <c r="K87" s="234" t="str">
        <f>IF(SIMPLvolumes!AE95=0,"",SIMPLvolumes!AE95)</f>
        <v/>
      </c>
      <c r="L87" s="234" t="str">
        <f>IF(SIMPLvolumes!AF95=0,"",SIMPLvolumes!AF95)</f>
        <v/>
      </c>
      <c r="M87" s="234" t="str">
        <f>IF(SIMPLvolumes!AG95=0,"",SIMPLvolumes!AG95)</f>
        <v/>
      </c>
      <c r="N87" s="234" t="str">
        <f>IF(SIMPLvolumes!AH95=0,"",SIMPLvolumes!AH95)</f>
        <v/>
      </c>
      <c r="O87" s="234" t="str">
        <f>IF(SIMPLvolumes!AI95=0,"",SIMPLvolumes!AI95)</f>
        <v/>
      </c>
      <c r="P87" s="235"/>
      <c r="Q87" s="235"/>
      <c r="R87" s="235"/>
      <c r="S87" s="235"/>
      <c r="T87" s="236"/>
      <c r="U87" s="236" t="str">
        <f t="shared" si="2"/>
        <v/>
      </c>
      <c r="V87" s="237"/>
      <c r="W87" s="235">
        <f>'PRODUCTION LIST VOLUMES'!B90</f>
        <v>0</v>
      </c>
      <c r="X87" s="9"/>
      <c r="Y87" s="9"/>
      <c r="Z87" s="9"/>
    </row>
    <row r="88" ht="22.5" customHeight="1">
      <c r="A88" s="223">
        <f>B88*SIMPLvolumes!U108</f>
        <v>0</v>
      </c>
      <c r="B88" s="222">
        <f t="shared" si="8"/>
        <v>0</v>
      </c>
      <c r="C88" s="222" t="str">
        <f>SIMPLvolumes!C96</f>
        <v>7I</v>
      </c>
      <c r="D88" s="234" t="str">
        <f>IF(SIMPLvolumes!X96=0,"",SIMPLvolumes!X96)</f>
        <v/>
      </c>
      <c r="E88" s="234" t="str">
        <f>IF(SIMPLvolumes!Y96=0,"",SIMPLvolumes!Y96)</f>
        <v/>
      </c>
      <c r="F88" s="234" t="str">
        <f>IF(SIMPLvolumes!Z96=0,"",SIMPLvolumes!Z96)</f>
        <v/>
      </c>
      <c r="G88" s="234" t="str">
        <f>IF(SIMPLvolumes!AA96=0,"",SIMPLvolumes!AA96)</f>
        <v/>
      </c>
      <c r="H88" s="234" t="str">
        <f>IF(SIMPLvolumes!AB96=0,"",SIMPLvolumes!AB96)</f>
        <v/>
      </c>
      <c r="I88" s="234" t="str">
        <f>IF(SIMPLvolumes!AC96=0,"",SIMPLvolumes!AC96)</f>
        <v/>
      </c>
      <c r="J88" s="234" t="str">
        <f>IF(SIMPLvolumes!AD96=0,"",SIMPLvolumes!AD96)</f>
        <v/>
      </c>
      <c r="K88" s="234" t="str">
        <f>IF(SIMPLvolumes!AE96=0,"",SIMPLvolumes!AE96)</f>
        <v/>
      </c>
      <c r="L88" s="234" t="str">
        <f>IF(SIMPLvolumes!AF96=0,"",SIMPLvolumes!AF96)</f>
        <v/>
      </c>
      <c r="M88" s="234" t="str">
        <f>IF(SIMPLvolumes!AG96=0,"",SIMPLvolumes!AG96)</f>
        <v/>
      </c>
      <c r="N88" s="234" t="str">
        <f>IF(SIMPLvolumes!AH96=0,"",SIMPLvolumes!AH96)</f>
        <v/>
      </c>
      <c r="O88" s="234" t="str">
        <f>IF(SIMPLvolumes!AI96=0,"",SIMPLvolumes!AI96)</f>
        <v/>
      </c>
      <c r="P88" s="235"/>
      <c r="Q88" s="235"/>
      <c r="R88" s="235"/>
      <c r="S88" s="235"/>
      <c r="T88" s="236"/>
      <c r="U88" s="236" t="str">
        <f t="shared" si="2"/>
        <v/>
      </c>
      <c r="V88" s="237"/>
      <c r="W88" s="235">
        <f>'PRODUCTION LIST VOLUMES'!B91</f>
        <v>0</v>
      </c>
      <c r="X88" s="9"/>
      <c r="Y88" s="9"/>
      <c r="Z88" s="9"/>
    </row>
    <row r="89" ht="22.5" customHeight="1">
      <c r="A89" s="223">
        <f>B89*SIMPLvolumes!U109</f>
        <v>0</v>
      </c>
      <c r="B89" s="222">
        <f t="shared" si="8"/>
        <v>0</v>
      </c>
      <c r="C89" s="222" t="str">
        <f>SIMPLvolumes!C97</f>
        <v>7J</v>
      </c>
      <c r="D89" s="234" t="str">
        <f>IF(SIMPLvolumes!X97=0,"",SIMPLvolumes!X97)</f>
        <v/>
      </c>
      <c r="E89" s="234" t="str">
        <f>IF(SIMPLvolumes!Y97=0,"",SIMPLvolumes!Y97)</f>
        <v/>
      </c>
      <c r="F89" s="234" t="str">
        <f>IF(SIMPLvolumes!Z97=0,"",SIMPLvolumes!Z97)</f>
        <v/>
      </c>
      <c r="G89" s="234" t="str">
        <f>IF(SIMPLvolumes!AA97=0,"",SIMPLvolumes!AA97)</f>
        <v/>
      </c>
      <c r="H89" s="234" t="str">
        <f>IF(SIMPLvolumes!AB97=0,"",SIMPLvolumes!AB97)</f>
        <v/>
      </c>
      <c r="I89" s="234" t="str">
        <f>IF(SIMPLvolumes!AC97=0,"",SIMPLvolumes!AC97)</f>
        <v/>
      </c>
      <c r="J89" s="234" t="str">
        <f>IF(SIMPLvolumes!AD97=0,"",SIMPLvolumes!AD97)</f>
        <v/>
      </c>
      <c r="K89" s="234" t="str">
        <f>IF(SIMPLvolumes!AE97=0,"",SIMPLvolumes!AE97)</f>
        <v/>
      </c>
      <c r="L89" s="234" t="str">
        <f>IF(SIMPLvolumes!AF97=0,"",SIMPLvolumes!AF97)</f>
        <v/>
      </c>
      <c r="M89" s="234" t="str">
        <f>IF(SIMPLvolumes!AG97=0,"",SIMPLvolumes!AG97)</f>
        <v/>
      </c>
      <c r="N89" s="234" t="str">
        <f>IF(SIMPLvolumes!AH97=0,"",SIMPLvolumes!AH97)</f>
        <v/>
      </c>
      <c r="O89" s="234" t="str">
        <f>IF(SIMPLvolumes!AI97=0,"",SIMPLvolumes!AI97)</f>
        <v/>
      </c>
      <c r="P89" s="235"/>
      <c r="Q89" s="235"/>
      <c r="R89" s="235"/>
      <c r="S89" s="235"/>
      <c r="T89" s="236"/>
      <c r="U89" s="236" t="str">
        <f t="shared" si="2"/>
        <v/>
      </c>
      <c r="V89" s="237"/>
      <c r="W89" s="235">
        <f>'PRODUCTION LIST VOLUMES'!B92</f>
        <v>0</v>
      </c>
      <c r="X89" s="9"/>
      <c r="Y89" s="9"/>
      <c r="Z89" s="9"/>
    </row>
    <row r="90" ht="22.5" customHeight="1">
      <c r="A90" s="223">
        <f>B90*SIMPLvolumes!U110</f>
        <v>0</v>
      </c>
      <c r="B90" s="222">
        <f t="shared" si="8"/>
        <v>0</v>
      </c>
      <c r="C90" s="222" t="str">
        <f>SIMPLvolumes!C98</f>
        <v>7K</v>
      </c>
      <c r="D90" s="234" t="str">
        <f>IF(SIMPLvolumes!X98=0,"",SIMPLvolumes!X98)</f>
        <v/>
      </c>
      <c r="E90" s="234" t="str">
        <f>IF(SIMPLvolumes!Y98=0,"",SIMPLvolumes!Y98)</f>
        <v/>
      </c>
      <c r="F90" s="234" t="str">
        <f>IF(SIMPLvolumes!Z98=0,"",SIMPLvolumes!Z98)</f>
        <v/>
      </c>
      <c r="G90" s="234" t="str">
        <f>IF(SIMPLvolumes!AA98=0,"",SIMPLvolumes!AA98)</f>
        <v/>
      </c>
      <c r="H90" s="234" t="str">
        <f>IF(SIMPLvolumes!AB98=0,"",SIMPLvolumes!AB98)</f>
        <v/>
      </c>
      <c r="I90" s="234" t="str">
        <f>IF(SIMPLvolumes!AC98=0,"",SIMPLvolumes!AC98)</f>
        <v/>
      </c>
      <c r="J90" s="234" t="str">
        <f>IF(SIMPLvolumes!AD98=0,"",SIMPLvolumes!AD98)</f>
        <v/>
      </c>
      <c r="K90" s="234" t="str">
        <f>IF(SIMPLvolumes!AE98=0,"",SIMPLvolumes!AE98)</f>
        <v/>
      </c>
      <c r="L90" s="234" t="str">
        <f>IF(SIMPLvolumes!AF98=0,"",SIMPLvolumes!AF98)</f>
        <v/>
      </c>
      <c r="M90" s="234" t="str">
        <f>IF(SIMPLvolumes!AG98=0,"",SIMPLvolumes!AG98)</f>
        <v/>
      </c>
      <c r="N90" s="234" t="str">
        <f>IF(SIMPLvolumes!AH98=0,"",SIMPLvolumes!AH98)</f>
        <v/>
      </c>
      <c r="O90" s="234" t="str">
        <f>IF(SIMPLvolumes!AI98=0,"",SIMPLvolumes!AI98)</f>
        <v/>
      </c>
      <c r="P90" s="235"/>
      <c r="Q90" s="235"/>
      <c r="R90" s="235"/>
      <c r="S90" s="235"/>
      <c r="T90" s="236"/>
      <c r="U90" s="236" t="str">
        <f t="shared" si="2"/>
        <v/>
      </c>
      <c r="V90" s="237"/>
      <c r="W90" s="235">
        <f>'PRODUCTION LIST VOLUMES'!B93</f>
        <v>0</v>
      </c>
      <c r="X90" s="9"/>
      <c r="Y90" s="9"/>
      <c r="Z90" s="9"/>
    </row>
    <row r="91" ht="22.5" customHeight="1">
      <c r="A91" s="223">
        <f>B91*SIMPLvolumes!U111</f>
        <v>0</v>
      </c>
      <c r="B91" s="222">
        <f t="shared" si="8"/>
        <v>0</v>
      </c>
      <c r="C91" s="222" t="str">
        <f>SIMPLvolumes!C99</f>
        <v>7L</v>
      </c>
      <c r="D91" s="234" t="str">
        <f>IF(SIMPLvolumes!X99=0,"",SIMPLvolumes!X99)</f>
        <v/>
      </c>
      <c r="E91" s="234" t="str">
        <f>IF(SIMPLvolumes!Y99=0,"",SIMPLvolumes!Y99)</f>
        <v/>
      </c>
      <c r="F91" s="234" t="str">
        <f>IF(SIMPLvolumes!Z99=0,"",SIMPLvolumes!Z99)</f>
        <v/>
      </c>
      <c r="G91" s="234" t="str">
        <f>IF(SIMPLvolumes!AA99=0,"",SIMPLvolumes!AA99)</f>
        <v/>
      </c>
      <c r="H91" s="234" t="str">
        <f>IF(SIMPLvolumes!AB99=0,"",SIMPLvolumes!AB99)</f>
        <v/>
      </c>
      <c r="I91" s="234" t="str">
        <f>IF(SIMPLvolumes!AC99=0,"",SIMPLvolumes!AC99)</f>
        <v/>
      </c>
      <c r="J91" s="234" t="str">
        <f>IF(SIMPLvolumes!AD99=0,"",SIMPLvolumes!AD99)</f>
        <v/>
      </c>
      <c r="K91" s="234" t="str">
        <f>IF(SIMPLvolumes!AE99=0,"",SIMPLvolumes!AE99)</f>
        <v/>
      </c>
      <c r="L91" s="234" t="str">
        <f>IF(SIMPLvolumes!AF99=0,"",SIMPLvolumes!AF99)</f>
        <v/>
      </c>
      <c r="M91" s="234" t="str">
        <f>IF(SIMPLvolumes!AG99=0,"",SIMPLvolumes!AG99)</f>
        <v/>
      </c>
      <c r="N91" s="234" t="str">
        <f>IF(SIMPLvolumes!AH99=0,"",SIMPLvolumes!AH99)</f>
        <v/>
      </c>
      <c r="O91" s="234" t="str">
        <f>IF(SIMPLvolumes!AI99=0,"",SIMPLvolumes!AI99)</f>
        <v/>
      </c>
      <c r="P91" s="235"/>
      <c r="Q91" s="235"/>
      <c r="R91" s="235"/>
      <c r="S91" s="235"/>
      <c r="T91" s="236"/>
      <c r="U91" s="236" t="str">
        <f t="shared" si="2"/>
        <v/>
      </c>
      <c r="V91" s="237"/>
      <c r="W91" s="235">
        <f>'PRODUCTION LIST VOLUMES'!B94</f>
        <v>0</v>
      </c>
      <c r="X91" s="9"/>
      <c r="Y91" s="9"/>
      <c r="Z91" s="9"/>
    </row>
    <row r="92" ht="22.5" customHeight="1">
      <c r="A92" s="223">
        <f>B92*SIMPLvolumes!U112</f>
        <v>0</v>
      </c>
      <c r="B92" s="222">
        <f t="shared" si="8"/>
        <v>0</v>
      </c>
      <c r="C92" s="222" t="str">
        <f>SIMPLvolumes!C100</f>
        <v>7M</v>
      </c>
      <c r="D92" s="234" t="str">
        <f>IF(SIMPLvolumes!X100=0,"",SIMPLvolumes!X100)</f>
        <v/>
      </c>
      <c r="E92" s="234" t="str">
        <f>IF(SIMPLvolumes!Y100=0,"",SIMPLvolumes!Y100)</f>
        <v/>
      </c>
      <c r="F92" s="234" t="str">
        <f>IF(SIMPLvolumes!Z100=0,"",SIMPLvolumes!Z100)</f>
        <v/>
      </c>
      <c r="G92" s="234" t="str">
        <f>IF(SIMPLvolumes!AA100=0,"",SIMPLvolumes!AA100)</f>
        <v/>
      </c>
      <c r="H92" s="234" t="str">
        <f>IF(SIMPLvolumes!AB100=0,"",SIMPLvolumes!AB100)</f>
        <v/>
      </c>
      <c r="I92" s="234" t="str">
        <f>IF(SIMPLvolumes!AC100=0,"",SIMPLvolumes!AC100)</f>
        <v/>
      </c>
      <c r="J92" s="234" t="str">
        <f>IF(SIMPLvolumes!AD100=0,"",SIMPLvolumes!AD100)</f>
        <v/>
      </c>
      <c r="K92" s="234" t="str">
        <f>IF(SIMPLvolumes!AE100=0,"",SIMPLvolumes!AE100)</f>
        <v/>
      </c>
      <c r="L92" s="234" t="str">
        <f>IF(SIMPLvolumes!AF100=0,"",SIMPLvolumes!AF100)</f>
        <v/>
      </c>
      <c r="M92" s="234" t="str">
        <f>IF(SIMPLvolumes!AG100=0,"",SIMPLvolumes!AG100)</f>
        <v/>
      </c>
      <c r="N92" s="234" t="str">
        <f>IF(SIMPLvolumes!AH100=0,"",SIMPLvolumes!AH100)</f>
        <v/>
      </c>
      <c r="O92" s="234" t="str">
        <f>IF(SIMPLvolumes!AI100=0,"",SIMPLvolumes!AI100)</f>
        <v/>
      </c>
      <c r="P92" s="235"/>
      <c r="Q92" s="235"/>
      <c r="R92" s="235"/>
      <c r="S92" s="235"/>
      <c r="T92" s="236"/>
      <c r="U92" s="236" t="str">
        <f t="shared" si="2"/>
        <v/>
      </c>
      <c r="V92" s="237"/>
      <c r="W92" s="235">
        <f>'PRODUCTION LIST VOLUMES'!B95</f>
        <v>0</v>
      </c>
      <c r="X92" s="9"/>
      <c r="Y92" s="9"/>
      <c r="Z92" s="9"/>
    </row>
    <row r="93" ht="22.5" customHeight="1">
      <c r="A93" s="223">
        <f>B93*SIMPLvolumes!U113</f>
        <v>0</v>
      </c>
      <c r="B93" s="222">
        <f t="shared" si="8"/>
        <v>0</v>
      </c>
      <c r="C93" s="222" t="str">
        <f>SIMPLvolumes!C101</f>
        <v>7N</v>
      </c>
      <c r="D93" s="234" t="str">
        <f>IF(SIMPLvolumes!X101=0,"",SIMPLvolumes!X101)</f>
        <v/>
      </c>
      <c r="E93" s="234" t="str">
        <f>IF(SIMPLvolumes!Y101=0,"",SIMPLvolumes!Y101)</f>
        <v/>
      </c>
      <c r="F93" s="234" t="str">
        <f>IF(SIMPLvolumes!Z101=0,"",SIMPLvolumes!Z101)</f>
        <v/>
      </c>
      <c r="G93" s="234" t="str">
        <f>IF(SIMPLvolumes!AA101=0,"",SIMPLvolumes!AA101)</f>
        <v/>
      </c>
      <c r="H93" s="234" t="str">
        <f>IF(SIMPLvolumes!AB101=0,"",SIMPLvolumes!AB101)</f>
        <v/>
      </c>
      <c r="I93" s="234" t="str">
        <f>IF(SIMPLvolumes!AC101=0,"",SIMPLvolumes!AC101)</f>
        <v/>
      </c>
      <c r="J93" s="234" t="str">
        <f>IF(SIMPLvolumes!AD101=0,"",SIMPLvolumes!AD101)</f>
        <v/>
      </c>
      <c r="K93" s="234" t="str">
        <f>IF(SIMPLvolumes!AE101=0,"",SIMPLvolumes!AE101)</f>
        <v/>
      </c>
      <c r="L93" s="234" t="str">
        <f>IF(SIMPLvolumes!AF101=0,"",SIMPLvolumes!AF101)</f>
        <v/>
      </c>
      <c r="M93" s="234" t="str">
        <f>IF(SIMPLvolumes!AG101=0,"",SIMPLvolumes!AG101)</f>
        <v/>
      </c>
      <c r="N93" s="234" t="str">
        <f>IF(SIMPLvolumes!AH101=0,"",SIMPLvolumes!AH101)</f>
        <v/>
      </c>
      <c r="O93" s="234" t="str">
        <f>IF(SIMPLvolumes!AI101=0,"",SIMPLvolumes!AI101)</f>
        <v/>
      </c>
      <c r="P93" s="235"/>
      <c r="Q93" s="235"/>
      <c r="R93" s="235"/>
      <c r="S93" s="235"/>
      <c r="T93" s="236"/>
      <c r="U93" s="236" t="str">
        <f t="shared" si="2"/>
        <v/>
      </c>
      <c r="V93" s="237"/>
      <c r="W93" s="235">
        <f>'PRODUCTION LIST VOLUMES'!B96</f>
        <v>0</v>
      </c>
      <c r="X93" s="9"/>
      <c r="Y93" s="9"/>
      <c r="Z93" s="9"/>
    </row>
    <row r="94" ht="22.5" customHeight="1">
      <c r="A94" s="223">
        <f>B94*SIMPLvolumes!U114</f>
        <v>0</v>
      </c>
      <c r="B94" s="222">
        <f t="shared" si="8"/>
        <v>0</v>
      </c>
      <c r="C94" s="222" t="str">
        <f>SIMPLvolumes!C102</f>
        <v>7O</v>
      </c>
      <c r="D94" s="234" t="str">
        <f>IF(SIMPLvolumes!X102=0,"",SIMPLvolumes!X102)</f>
        <v/>
      </c>
      <c r="E94" s="234" t="str">
        <f>IF(SIMPLvolumes!Y102=0,"",SIMPLvolumes!Y102)</f>
        <v/>
      </c>
      <c r="F94" s="234" t="str">
        <f>IF(SIMPLvolumes!Z102=0,"",SIMPLvolumes!Z102)</f>
        <v/>
      </c>
      <c r="G94" s="234" t="str">
        <f>IF(SIMPLvolumes!AA102=0,"",SIMPLvolumes!AA102)</f>
        <v/>
      </c>
      <c r="H94" s="234" t="str">
        <f>IF(SIMPLvolumes!AB102=0,"",SIMPLvolumes!AB102)</f>
        <v/>
      </c>
      <c r="I94" s="234" t="str">
        <f>IF(SIMPLvolumes!AC102=0,"",SIMPLvolumes!AC102)</f>
        <v/>
      </c>
      <c r="J94" s="234" t="str">
        <f>IF(SIMPLvolumes!AD102=0,"",SIMPLvolumes!AD102)</f>
        <v/>
      </c>
      <c r="K94" s="234" t="str">
        <f>IF(SIMPLvolumes!AE102=0,"",SIMPLvolumes!AE102)</f>
        <v/>
      </c>
      <c r="L94" s="234" t="str">
        <f>IF(SIMPLvolumes!AF102=0,"",SIMPLvolumes!AF102)</f>
        <v/>
      </c>
      <c r="M94" s="234" t="str">
        <f>IF(SIMPLvolumes!AG102=0,"",SIMPLvolumes!AG102)</f>
        <v/>
      </c>
      <c r="N94" s="234" t="str">
        <f>IF(SIMPLvolumes!AH102=0,"",SIMPLvolumes!AH102)</f>
        <v/>
      </c>
      <c r="O94" s="234" t="str">
        <f>IF(SIMPLvolumes!AI102=0,"",SIMPLvolumes!AI102)</f>
        <v/>
      </c>
      <c r="P94" s="235"/>
      <c r="Q94" s="235"/>
      <c r="R94" s="235"/>
      <c r="S94" s="235"/>
      <c r="T94" s="236"/>
      <c r="U94" s="236" t="str">
        <f t="shared" si="2"/>
        <v/>
      </c>
      <c r="V94" s="237"/>
      <c r="W94" s="235">
        <f>'PRODUCTION LIST VOLUMES'!B97</f>
        <v>0</v>
      </c>
      <c r="X94" s="9"/>
      <c r="Y94" s="9"/>
      <c r="Z94" s="9"/>
    </row>
    <row r="95" ht="22.5" customHeight="1">
      <c r="A95" s="223">
        <f>B95*SIMPLvolumes!U115</f>
        <v>0</v>
      </c>
      <c r="B95" s="222">
        <f t="shared" si="8"/>
        <v>0</v>
      </c>
      <c r="C95" s="222" t="str">
        <f>SIMPLvolumes!C103</f>
        <v>7P</v>
      </c>
      <c r="D95" s="234" t="str">
        <f>IF(SIMPLvolumes!X103=0,"",SIMPLvolumes!X103)</f>
        <v/>
      </c>
      <c r="E95" s="234" t="str">
        <f>IF(SIMPLvolumes!Y103=0,"",SIMPLvolumes!Y103)</f>
        <v/>
      </c>
      <c r="F95" s="234" t="str">
        <f>IF(SIMPLvolumes!Z103=0,"",SIMPLvolumes!Z103)</f>
        <v/>
      </c>
      <c r="G95" s="234" t="str">
        <f>IF(SIMPLvolumes!AA103=0,"",SIMPLvolumes!AA103)</f>
        <v/>
      </c>
      <c r="H95" s="234" t="str">
        <f>IF(SIMPLvolumes!AB103=0,"",SIMPLvolumes!AB103)</f>
        <v/>
      </c>
      <c r="I95" s="234" t="str">
        <f>IF(SIMPLvolumes!AC103=0,"",SIMPLvolumes!AC103)</f>
        <v/>
      </c>
      <c r="J95" s="234" t="str">
        <f>IF(SIMPLvolumes!AD103=0,"",SIMPLvolumes!AD103)</f>
        <v/>
      </c>
      <c r="K95" s="234" t="str">
        <f>IF(SIMPLvolumes!AE103=0,"",SIMPLvolumes!AE103)</f>
        <v/>
      </c>
      <c r="L95" s="234" t="str">
        <f>IF(SIMPLvolumes!AF103=0,"",SIMPLvolumes!AF103)</f>
        <v/>
      </c>
      <c r="M95" s="234" t="str">
        <f>IF(SIMPLvolumes!AG103=0,"",SIMPLvolumes!AG103)</f>
        <v/>
      </c>
      <c r="N95" s="234" t="str">
        <f>IF(SIMPLvolumes!AH103=0,"",SIMPLvolumes!AH103)</f>
        <v/>
      </c>
      <c r="O95" s="234" t="str">
        <f>IF(SIMPLvolumes!AI103=0,"",SIMPLvolumes!AI103)</f>
        <v/>
      </c>
      <c r="P95" s="235"/>
      <c r="Q95" s="235"/>
      <c r="R95" s="235"/>
      <c r="S95" s="235"/>
      <c r="T95" s="236"/>
      <c r="U95" s="236" t="str">
        <f t="shared" si="2"/>
        <v/>
      </c>
      <c r="V95" s="237"/>
      <c r="W95" s="235">
        <f>'PRODUCTION LIST VOLUMES'!B98</f>
        <v>0</v>
      </c>
      <c r="X95" s="9"/>
      <c r="Y95" s="9"/>
      <c r="Z95" s="9"/>
    </row>
    <row r="96" ht="22.5" customHeight="1">
      <c r="A96" s="223">
        <f>B96*SIMPLvolumes!U116</f>
        <v>0</v>
      </c>
      <c r="B96" s="222">
        <f t="shared" si="8"/>
        <v>0</v>
      </c>
      <c r="C96" s="222" t="str">
        <f>SIMPLvolumes!C104</f>
        <v>7R</v>
      </c>
      <c r="D96" s="234" t="str">
        <f>IF(SIMPLvolumes!X104=0,"",SIMPLvolumes!X104)</f>
        <v/>
      </c>
      <c r="E96" s="234" t="str">
        <f>IF(SIMPLvolumes!Y104=0,"",SIMPLvolumes!Y104)</f>
        <v/>
      </c>
      <c r="F96" s="234" t="str">
        <f>IF(SIMPLvolumes!Z104=0,"",SIMPLvolumes!Z104)</f>
        <v/>
      </c>
      <c r="G96" s="234" t="str">
        <f>IF(SIMPLvolumes!AA104=0,"",SIMPLvolumes!AA104)</f>
        <v/>
      </c>
      <c r="H96" s="234" t="str">
        <f>IF(SIMPLvolumes!AB104=0,"",SIMPLvolumes!AB104)</f>
        <v/>
      </c>
      <c r="I96" s="234" t="str">
        <f>IF(SIMPLvolumes!AC104=0,"",SIMPLvolumes!AC104)</f>
        <v/>
      </c>
      <c r="J96" s="234" t="str">
        <f>IF(SIMPLvolumes!AD104=0,"",SIMPLvolumes!AD104)</f>
        <v/>
      </c>
      <c r="K96" s="234" t="str">
        <f>IF(SIMPLvolumes!AE104=0,"",SIMPLvolumes!AE104)</f>
        <v/>
      </c>
      <c r="L96" s="234" t="str">
        <f>IF(SIMPLvolumes!AF104=0,"",SIMPLvolumes!AF104)</f>
        <v/>
      </c>
      <c r="M96" s="234" t="str">
        <f>IF(SIMPLvolumes!AG104=0,"",SIMPLvolumes!AG104)</f>
        <v/>
      </c>
      <c r="N96" s="234" t="str">
        <f>IF(SIMPLvolumes!AH104=0,"",SIMPLvolumes!AH104)</f>
        <v/>
      </c>
      <c r="O96" s="234" t="str">
        <f>IF(SIMPLvolumes!AI104=0,"",SIMPLvolumes!AI104)</f>
        <v/>
      </c>
      <c r="P96" s="235"/>
      <c r="Q96" s="235"/>
      <c r="R96" s="235"/>
      <c r="S96" s="235"/>
      <c r="T96" s="236"/>
      <c r="U96" s="236" t="str">
        <f t="shared" si="2"/>
        <v/>
      </c>
      <c r="V96" s="237"/>
      <c r="W96" s="235">
        <f>'PRODUCTION LIST VOLUMES'!B99</f>
        <v>0</v>
      </c>
      <c r="X96" s="9"/>
      <c r="Y96" s="9"/>
      <c r="Z96" s="9"/>
    </row>
    <row r="97" ht="22.5" customHeight="1">
      <c r="A97" s="223"/>
      <c r="B97" s="222"/>
      <c r="C97" s="222" t="str">
        <f>SIMPLvolumes!C87</f>
        <v>7S</v>
      </c>
      <c r="D97" s="234" t="str">
        <f>IF(SIMPLvolumes!X87=0,"",SIMPLvolumes!X87)</f>
        <v/>
      </c>
      <c r="E97" s="234" t="str">
        <f>IF(SIMPLvolumes!Y87=0,"",SIMPLvolumes!Y87)</f>
        <v/>
      </c>
      <c r="F97" s="234" t="str">
        <f>IF(SIMPLvolumes!Z87=0,"",SIMPLvolumes!Z87)</f>
        <v/>
      </c>
      <c r="G97" s="234" t="str">
        <f>IF(SIMPLvolumes!AA87=0,"",SIMPLvolumes!AA87)</f>
        <v/>
      </c>
      <c r="H97" s="234" t="str">
        <f>IF(SIMPLvolumes!AB87=0,"",SIMPLvolumes!AB87)</f>
        <v/>
      </c>
      <c r="I97" s="234" t="str">
        <f>IF(SIMPLvolumes!AC87=0,"",SIMPLvolumes!AC87)</f>
        <v/>
      </c>
      <c r="J97" s="234" t="str">
        <f>IF(SIMPLvolumes!AD87=0,"",SIMPLvolumes!AD87)</f>
        <v/>
      </c>
      <c r="K97" s="234" t="str">
        <f>IF(SIMPLvolumes!AE87=0,"",SIMPLvolumes!AE87)</f>
        <v/>
      </c>
      <c r="L97" s="234" t="str">
        <f>IF(SIMPLvolumes!AF87=0,"",SIMPLvolumes!AF87)</f>
        <v/>
      </c>
      <c r="M97" s="234" t="str">
        <f>IF(SIMPLvolumes!AG87=0,"",SIMPLvolumes!AG87)</f>
        <v/>
      </c>
      <c r="N97" s="234" t="str">
        <f>IF(SIMPLvolumes!AH87=0,"",SIMPLvolumes!AH87)</f>
        <v/>
      </c>
      <c r="O97" s="234" t="str">
        <f>IF(SIMPLvolumes!AI87=0,"",SIMPLvolumes!AI87)</f>
        <v/>
      </c>
      <c r="P97" s="235"/>
      <c r="Q97" s="235"/>
      <c r="R97" s="235"/>
      <c r="S97" s="235"/>
      <c r="T97" s="236"/>
      <c r="U97" s="236" t="str">
        <f t="shared" si="2"/>
        <v/>
      </c>
      <c r="V97" s="237"/>
      <c r="W97" s="235">
        <f>'PRODUCTION LIST VOLUMES'!B100</f>
        <v>0</v>
      </c>
      <c r="X97" s="9"/>
      <c r="Y97" s="9"/>
      <c r="Z97" s="9"/>
    </row>
    <row r="98" ht="22.5" customHeight="1">
      <c r="A98" s="223">
        <f>B98*SIMPLvolumes!U117</f>
        <v>0</v>
      </c>
      <c r="B98" s="222">
        <f t="shared" ref="B98:B109" si="9">SUM(C98:M98)</f>
        <v>0</v>
      </c>
      <c r="C98" s="222" t="str">
        <f>SIMPLvolumes!C105</f>
        <v/>
      </c>
      <c r="D98" s="234" t="str">
        <f>IF(SIMPLvolumes!X105=0,"",SIMPLvolumes!X105)</f>
        <v/>
      </c>
      <c r="E98" s="234" t="str">
        <f>IF(SIMPLvolumes!Y105=0,"",SIMPLvolumes!Y105)</f>
        <v/>
      </c>
      <c r="F98" s="234" t="str">
        <f>IF(SIMPLvolumes!Z105=0,"",SIMPLvolumes!Z105)</f>
        <v/>
      </c>
      <c r="G98" s="234" t="str">
        <f>IF(SIMPLvolumes!AA105=0,"",SIMPLvolumes!AA105)</f>
        <v/>
      </c>
      <c r="H98" s="234" t="str">
        <f>IF(SIMPLvolumes!AB105=0,"",SIMPLvolumes!AB105)</f>
        <v/>
      </c>
      <c r="I98" s="234" t="str">
        <f>IF(SIMPLvolumes!AC105=0,"",SIMPLvolumes!AC105)</f>
        <v/>
      </c>
      <c r="J98" s="234" t="str">
        <f>IF(SIMPLvolumes!AD105=0,"",SIMPLvolumes!AD105)</f>
        <v/>
      </c>
      <c r="K98" s="234" t="str">
        <f>IF(SIMPLvolumes!AE105=0,"",SIMPLvolumes!AE105)</f>
        <v/>
      </c>
      <c r="L98" s="234" t="str">
        <f>IF(SIMPLvolumes!AF105=0,"",SIMPLvolumes!AF105)</f>
        <v/>
      </c>
      <c r="M98" s="234" t="str">
        <f>IF(SIMPLvolumes!AG105=0,"",SIMPLvolumes!AG105)</f>
        <v/>
      </c>
      <c r="N98" s="234" t="str">
        <f>IF(SIMPLvolumes!AH105=0,"",SIMPLvolumes!AH105)</f>
        <v/>
      </c>
      <c r="O98" s="234" t="str">
        <f>IF(SIMPLvolumes!AI105=0,"",SIMPLvolumes!AI105)</f>
        <v/>
      </c>
      <c r="P98" s="235"/>
      <c r="Q98" s="235"/>
      <c r="R98" s="235"/>
      <c r="S98" s="235"/>
      <c r="T98" s="236"/>
      <c r="U98" s="236" t="str">
        <f t="shared" si="2"/>
        <v/>
      </c>
      <c r="V98" s="237"/>
      <c r="W98" s="235">
        <f>'PRODUCTION LIST VOLUMES'!B101</f>
        <v>0</v>
      </c>
      <c r="X98" s="9"/>
      <c r="Y98" s="9"/>
      <c r="Z98" s="9"/>
    </row>
    <row r="99" ht="22.5" customHeight="1">
      <c r="A99" s="223">
        <f>B99*SIMPLvolumes!U118</f>
        <v>0</v>
      </c>
      <c r="B99" s="222">
        <f t="shared" si="9"/>
        <v>0</v>
      </c>
      <c r="C99" s="222" t="str">
        <f>SIMPLvolumes!C107</f>
        <v>8A</v>
      </c>
      <c r="D99" s="234" t="str">
        <f>IF(SIMPLvolumes!X107=0,"",SIMPLvolumes!X107)</f>
        <v/>
      </c>
      <c r="E99" s="234" t="str">
        <f>IF(SIMPLvolumes!Y107=0,"",SIMPLvolumes!Y107)</f>
        <v/>
      </c>
      <c r="F99" s="234" t="str">
        <f>IF(SIMPLvolumes!Z107=0,"",SIMPLvolumes!Z107)</f>
        <v/>
      </c>
      <c r="G99" s="234" t="str">
        <f>IF(SIMPLvolumes!AA107=0,"",SIMPLvolumes!AA107)</f>
        <v/>
      </c>
      <c r="H99" s="234" t="str">
        <f>IF(SIMPLvolumes!AB107=0,"",SIMPLvolumes!AB107)</f>
        <v/>
      </c>
      <c r="I99" s="234" t="str">
        <f>IF(SIMPLvolumes!AC107=0,"",SIMPLvolumes!AC107)</f>
        <v/>
      </c>
      <c r="J99" s="234" t="str">
        <f>IF(SIMPLvolumes!AD107=0,"",SIMPLvolumes!AD107)</f>
        <v/>
      </c>
      <c r="K99" s="234" t="str">
        <f>IF(SIMPLvolumes!AE107=0,"",SIMPLvolumes!AE107)</f>
        <v/>
      </c>
      <c r="L99" s="234" t="str">
        <f>IF(SIMPLvolumes!AF107=0,"",SIMPLvolumes!AF107)</f>
        <v/>
      </c>
      <c r="M99" s="234" t="str">
        <f>IF(SIMPLvolumes!AG107=0,"",SIMPLvolumes!AG107)</f>
        <v/>
      </c>
      <c r="N99" s="234" t="str">
        <f>IF(SIMPLvolumes!AH107=0,"",SIMPLvolumes!AH107)</f>
        <v/>
      </c>
      <c r="O99" s="234" t="str">
        <f>IF(SIMPLvolumes!AI107=0,"",SIMPLvolumes!AI107)</f>
        <v/>
      </c>
      <c r="P99" s="235"/>
      <c r="Q99" s="235"/>
      <c r="R99" s="235"/>
      <c r="S99" s="235"/>
      <c r="T99" s="236"/>
      <c r="U99" s="236" t="str">
        <f t="shared" si="2"/>
        <v/>
      </c>
      <c r="V99" s="237"/>
      <c r="W99" s="235">
        <f>'PRODUCTION LIST VOLUMES'!B102</f>
        <v>0</v>
      </c>
      <c r="X99" s="9"/>
      <c r="Y99" s="9"/>
      <c r="Z99" s="9"/>
    </row>
    <row r="100" ht="22.5" customHeight="1">
      <c r="A100" s="223">
        <f>B100*SIMPLvolumes!U120</f>
        <v>0</v>
      </c>
      <c r="B100" s="222">
        <f t="shared" si="9"/>
        <v>0</v>
      </c>
      <c r="C100" s="222" t="str">
        <f>SIMPLvolumes!C108</f>
        <v>8B</v>
      </c>
      <c r="D100" s="234" t="str">
        <f>IF(SIMPLvolumes!X108=0,"",SIMPLvolumes!X108)</f>
        <v/>
      </c>
      <c r="E100" s="234" t="str">
        <f>IF(SIMPLvolumes!Y108=0,"",SIMPLvolumes!Y108)</f>
        <v/>
      </c>
      <c r="F100" s="234" t="str">
        <f>IF(SIMPLvolumes!Z108=0,"",SIMPLvolumes!Z108)</f>
        <v/>
      </c>
      <c r="G100" s="234" t="str">
        <f>IF(SIMPLvolumes!AA108=0,"",SIMPLvolumes!AA108)</f>
        <v/>
      </c>
      <c r="H100" s="234" t="str">
        <f>IF(SIMPLvolumes!AB108=0,"",SIMPLvolumes!AB108)</f>
        <v/>
      </c>
      <c r="I100" s="234" t="str">
        <f>IF(SIMPLvolumes!AC108=0,"",SIMPLvolumes!AC108)</f>
        <v/>
      </c>
      <c r="J100" s="234" t="str">
        <f>IF(SIMPLvolumes!AD108=0,"",SIMPLvolumes!AD108)</f>
        <v/>
      </c>
      <c r="K100" s="234" t="str">
        <f>IF(SIMPLvolumes!AE108=0,"",SIMPLvolumes!AE108)</f>
        <v/>
      </c>
      <c r="L100" s="234" t="str">
        <f>IF(SIMPLvolumes!AF108=0,"",SIMPLvolumes!AF108)</f>
        <v/>
      </c>
      <c r="M100" s="234" t="str">
        <f>IF(SIMPLvolumes!AG108=0,"",SIMPLvolumes!AG108)</f>
        <v/>
      </c>
      <c r="N100" s="234" t="str">
        <f>IF(SIMPLvolumes!AH108=0,"",SIMPLvolumes!AH108)</f>
        <v/>
      </c>
      <c r="O100" s="234" t="str">
        <f>IF(SIMPLvolumes!AI108=0,"",SIMPLvolumes!AI108)</f>
        <v/>
      </c>
      <c r="P100" s="235"/>
      <c r="Q100" s="235"/>
      <c r="R100" s="235"/>
      <c r="S100" s="235"/>
      <c r="T100" s="236"/>
      <c r="U100" s="236" t="str">
        <f t="shared" si="2"/>
        <v/>
      </c>
      <c r="V100" s="237"/>
      <c r="W100" s="235">
        <f>'PRODUCTION LIST VOLUMES'!B103</f>
        <v>0</v>
      </c>
      <c r="X100" s="9"/>
      <c r="Y100" s="9"/>
      <c r="Z100" s="9"/>
    </row>
    <row r="101" ht="22.5" customHeight="1">
      <c r="A101" s="223">
        <f>B101*SIMPLvolumes!U121</f>
        <v>0</v>
      </c>
      <c r="B101" s="222">
        <f t="shared" si="9"/>
        <v>0</v>
      </c>
      <c r="C101" s="222" t="str">
        <f>SIMPLvolumes!C109</f>
        <v>8C</v>
      </c>
      <c r="D101" s="234" t="str">
        <f>IF(SIMPLvolumes!X109=0,"",SIMPLvolumes!X109)</f>
        <v/>
      </c>
      <c r="E101" s="234" t="str">
        <f>IF(SIMPLvolumes!Y109=0,"",SIMPLvolumes!Y109)</f>
        <v/>
      </c>
      <c r="F101" s="234" t="str">
        <f>IF(SIMPLvolumes!Z109=0,"",SIMPLvolumes!Z109)</f>
        <v/>
      </c>
      <c r="G101" s="234" t="str">
        <f>IF(SIMPLvolumes!AA109=0,"",SIMPLvolumes!AA109)</f>
        <v/>
      </c>
      <c r="H101" s="234" t="str">
        <f>IF(SIMPLvolumes!AB109=0,"",SIMPLvolumes!AB109)</f>
        <v/>
      </c>
      <c r="I101" s="234" t="str">
        <f>IF(SIMPLvolumes!AC109=0,"",SIMPLvolumes!AC109)</f>
        <v/>
      </c>
      <c r="J101" s="234" t="str">
        <f>IF(SIMPLvolumes!AD109=0,"",SIMPLvolumes!AD109)</f>
        <v/>
      </c>
      <c r="K101" s="234" t="str">
        <f>IF(SIMPLvolumes!AE109=0,"",SIMPLvolumes!AE109)</f>
        <v/>
      </c>
      <c r="L101" s="234" t="str">
        <f>IF(SIMPLvolumes!AF109=0,"",SIMPLvolumes!AF109)</f>
        <v/>
      </c>
      <c r="M101" s="234" t="str">
        <f>IF(SIMPLvolumes!AG109=0,"",SIMPLvolumes!AG109)</f>
        <v/>
      </c>
      <c r="N101" s="234" t="str">
        <f>IF(SIMPLvolumes!AH109=0,"",SIMPLvolumes!AH109)</f>
        <v/>
      </c>
      <c r="O101" s="234" t="str">
        <f>IF(SIMPLvolumes!AI109=0,"",SIMPLvolumes!AI109)</f>
        <v/>
      </c>
      <c r="P101" s="235"/>
      <c r="Q101" s="235"/>
      <c r="R101" s="235"/>
      <c r="S101" s="235"/>
      <c r="T101" s="236"/>
      <c r="U101" s="236" t="str">
        <f t="shared" si="2"/>
        <v/>
      </c>
      <c r="V101" s="237"/>
      <c r="W101" s="235">
        <f>'PRODUCTION LIST VOLUMES'!B104</f>
        <v>0</v>
      </c>
      <c r="X101" s="9"/>
      <c r="Y101" s="9"/>
      <c r="Z101" s="9"/>
    </row>
    <row r="102" ht="22.5" customHeight="1">
      <c r="A102" s="223">
        <f>B102*SIMPLvolumes!U122</f>
        <v>0</v>
      </c>
      <c r="B102" s="222">
        <f t="shared" si="9"/>
        <v>0</v>
      </c>
      <c r="C102" s="222" t="str">
        <f>SIMPLvolumes!C110</f>
        <v>8D</v>
      </c>
      <c r="D102" s="234" t="str">
        <f>IF(SIMPLvolumes!X110=0,"",SIMPLvolumes!X110)</f>
        <v/>
      </c>
      <c r="E102" s="234" t="str">
        <f>IF(SIMPLvolumes!Y110=0,"",SIMPLvolumes!Y110)</f>
        <v/>
      </c>
      <c r="F102" s="234" t="str">
        <f>IF(SIMPLvolumes!Z110=0,"",SIMPLvolumes!Z110)</f>
        <v/>
      </c>
      <c r="G102" s="234" t="str">
        <f>IF(SIMPLvolumes!AA110=0,"",SIMPLvolumes!AA110)</f>
        <v/>
      </c>
      <c r="H102" s="234" t="str">
        <f>IF(SIMPLvolumes!AB110=0,"",SIMPLvolumes!AB110)</f>
        <v/>
      </c>
      <c r="I102" s="234" t="str">
        <f>IF(SIMPLvolumes!AC110=0,"",SIMPLvolumes!AC110)</f>
        <v/>
      </c>
      <c r="J102" s="234" t="str">
        <f>IF(SIMPLvolumes!AD110=0,"",SIMPLvolumes!AD110)</f>
        <v/>
      </c>
      <c r="K102" s="234" t="str">
        <f>IF(SIMPLvolumes!AE110=0,"",SIMPLvolumes!AE110)</f>
        <v/>
      </c>
      <c r="L102" s="234" t="str">
        <f>IF(SIMPLvolumes!AF110=0,"",SIMPLvolumes!AF110)</f>
        <v/>
      </c>
      <c r="M102" s="234" t="str">
        <f>IF(SIMPLvolumes!AG110=0,"",SIMPLvolumes!AG110)</f>
        <v/>
      </c>
      <c r="N102" s="234" t="str">
        <f>IF(SIMPLvolumes!AH110=0,"",SIMPLvolumes!AH110)</f>
        <v/>
      </c>
      <c r="O102" s="234" t="str">
        <f>IF(SIMPLvolumes!AI110=0,"",SIMPLvolumes!AI110)</f>
        <v/>
      </c>
      <c r="P102" s="235"/>
      <c r="Q102" s="235"/>
      <c r="R102" s="235"/>
      <c r="S102" s="235"/>
      <c r="T102" s="236"/>
      <c r="U102" s="236" t="str">
        <f t="shared" si="2"/>
        <v/>
      </c>
      <c r="V102" s="237"/>
      <c r="W102" s="235">
        <f>'PRODUCTION LIST VOLUMES'!B105</f>
        <v>0</v>
      </c>
      <c r="X102" s="9"/>
      <c r="Y102" s="9"/>
      <c r="Z102" s="9"/>
    </row>
    <row r="103" ht="22.5" customHeight="1">
      <c r="A103" s="223">
        <f>B103*SIMPLvolumes!U123</f>
        <v>0</v>
      </c>
      <c r="B103" s="222">
        <f t="shared" si="9"/>
        <v>0</v>
      </c>
      <c r="C103" s="222" t="str">
        <f>SIMPLvolumes!C111</f>
        <v>8E</v>
      </c>
      <c r="D103" s="234" t="str">
        <f>IF(SIMPLvolumes!X111=0,"",SIMPLvolumes!X111)</f>
        <v/>
      </c>
      <c r="E103" s="234" t="str">
        <f>IF(SIMPLvolumes!Y111=0,"",SIMPLvolumes!Y111)</f>
        <v/>
      </c>
      <c r="F103" s="234" t="str">
        <f>IF(SIMPLvolumes!Z111=0,"",SIMPLvolumes!Z111)</f>
        <v/>
      </c>
      <c r="G103" s="234" t="str">
        <f>IF(SIMPLvolumes!AA111=0,"",SIMPLvolumes!AA111)</f>
        <v/>
      </c>
      <c r="H103" s="234" t="str">
        <f>IF(SIMPLvolumes!AB111=0,"",SIMPLvolumes!AB111)</f>
        <v/>
      </c>
      <c r="I103" s="234" t="str">
        <f>IF(SIMPLvolumes!AC111=0,"",SIMPLvolumes!AC111)</f>
        <v/>
      </c>
      <c r="J103" s="234" t="str">
        <f>IF(SIMPLvolumes!AD111=0,"",SIMPLvolumes!AD111)</f>
        <v/>
      </c>
      <c r="K103" s="234" t="str">
        <f>IF(SIMPLvolumes!AE111=0,"",SIMPLvolumes!AE111)</f>
        <v/>
      </c>
      <c r="L103" s="234" t="str">
        <f>IF(SIMPLvolumes!AF111=0,"",SIMPLvolumes!AF111)</f>
        <v/>
      </c>
      <c r="M103" s="234" t="str">
        <f>IF(SIMPLvolumes!AG111=0,"",SIMPLvolumes!AG111)</f>
        <v/>
      </c>
      <c r="N103" s="234" t="str">
        <f>IF(SIMPLvolumes!AH111=0,"",SIMPLvolumes!AH111)</f>
        <v/>
      </c>
      <c r="O103" s="234" t="str">
        <f>IF(SIMPLvolumes!AI111=0,"",SIMPLvolumes!AI111)</f>
        <v/>
      </c>
      <c r="P103" s="235"/>
      <c r="Q103" s="235"/>
      <c r="R103" s="235"/>
      <c r="S103" s="235"/>
      <c r="T103" s="236"/>
      <c r="U103" s="236" t="str">
        <f t="shared" si="2"/>
        <v/>
      </c>
      <c r="V103" s="237"/>
      <c r="W103" s="235">
        <f>'PRODUCTION LIST VOLUMES'!B106</f>
        <v>0</v>
      </c>
      <c r="X103" s="9"/>
      <c r="Y103" s="9"/>
      <c r="Z103" s="9"/>
    </row>
    <row r="104" ht="22.5" customHeight="1">
      <c r="A104" s="223">
        <f>B104*SIMPLvolumes!U124</f>
        <v>0</v>
      </c>
      <c r="B104" s="222">
        <f t="shared" si="9"/>
        <v>0</v>
      </c>
      <c r="C104" s="222" t="str">
        <f>SIMPLvolumes!C112</f>
        <v>8F</v>
      </c>
      <c r="D104" s="234" t="str">
        <f>IF(SIMPLvolumes!X112=0,"",SIMPLvolumes!X112)</f>
        <v/>
      </c>
      <c r="E104" s="234" t="str">
        <f>IF(SIMPLvolumes!Y112=0,"",SIMPLvolumes!Y112)</f>
        <v/>
      </c>
      <c r="F104" s="234" t="str">
        <f>IF(SIMPLvolumes!Z112=0,"",SIMPLvolumes!Z112)</f>
        <v/>
      </c>
      <c r="G104" s="234" t="str">
        <f>IF(SIMPLvolumes!AA112=0,"",SIMPLvolumes!AA112)</f>
        <v/>
      </c>
      <c r="H104" s="234" t="str">
        <f>IF(SIMPLvolumes!AB112=0,"",SIMPLvolumes!AB112)</f>
        <v/>
      </c>
      <c r="I104" s="234" t="str">
        <f>IF(SIMPLvolumes!AC112=0,"",SIMPLvolumes!AC112)</f>
        <v/>
      </c>
      <c r="J104" s="234" t="str">
        <f>IF(SIMPLvolumes!AD112=0,"",SIMPLvolumes!AD112)</f>
        <v/>
      </c>
      <c r="K104" s="234" t="str">
        <f>IF(SIMPLvolumes!AE112=0,"",SIMPLvolumes!AE112)</f>
        <v/>
      </c>
      <c r="L104" s="234" t="str">
        <f>IF(SIMPLvolumes!AF112=0,"",SIMPLvolumes!AF112)</f>
        <v/>
      </c>
      <c r="M104" s="234" t="str">
        <f>IF(SIMPLvolumes!AG112=0,"",SIMPLvolumes!AG112)</f>
        <v/>
      </c>
      <c r="N104" s="234" t="str">
        <f>IF(SIMPLvolumes!AH112=0,"",SIMPLvolumes!AH112)</f>
        <v/>
      </c>
      <c r="O104" s="234" t="str">
        <f>IF(SIMPLvolumes!AI112=0,"",SIMPLvolumes!AI112)</f>
        <v/>
      </c>
      <c r="P104" s="235"/>
      <c r="Q104" s="235"/>
      <c r="R104" s="235"/>
      <c r="S104" s="235"/>
      <c r="T104" s="236"/>
      <c r="U104" s="236" t="str">
        <f t="shared" si="2"/>
        <v/>
      </c>
      <c r="V104" s="237"/>
      <c r="W104" s="235">
        <f>'PRODUCTION LIST VOLUMES'!B107</f>
        <v>0</v>
      </c>
      <c r="X104" s="9"/>
      <c r="Y104" s="9"/>
      <c r="Z104" s="9"/>
    </row>
    <row r="105" ht="22.5" customHeight="1">
      <c r="A105" s="223">
        <f>B105*SIMPLvolumes!U125</f>
        <v>0</v>
      </c>
      <c r="B105" s="222">
        <f t="shared" si="9"/>
        <v>0</v>
      </c>
      <c r="C105" s="222" t="str">
        <f>SIMPLvolumes!C113</f>
        <v>8G</v>
      </c>
      <c r="D105" s="234" t="str">
        <f>IF(SIMPLvolumes!X113=0,"",SIMPLvolumes!X113)</f>
        <v/>
      </c>
      <c r="E105" s="234" t="str">
        <f>IF(SIMPLvolumes!Y113=0,"",SIMPLvolumes!Y113)</f>
        <v/>
      </c>
      <c r="F105" s="234" t="str">
        <f>IF(SIMPLvolumes!Z113=0,"",SIMPLvolumes!Z113)</f>
        <v/>
      </c>
      <c r="G105" s="234" t="str">
        <f>IF(SIMPLvolumes!AA113=0,"",SIMPLvolumes!AA113)</f>
        <v/>
      </c>
      <c r="H105" s="234" t="str">
        <f>IF(SIMPLvolumes!AB113=0,"",SIMPLvolumes!AB113)</f>
        <v/>
      </c>
      <c r="I105" s="234" t="str">
        <f>IF(SIMPLvolumes!AC113=0,"",SIMPLvolumes!AC113)</f>
        <v/>
      </c>
      <c r="J105" s="234" t="str">
        <f>IF(SIMPLvolumes!AD113=0,"",SIMPLvolumes!AD113)</f>
        <v/>
      </c>
      <c r="K105" s="234" t="str">
        <f>IF(SIMPLvolumes!AE113=0,"",SIMPLvolumes!AE113)</f>
        <v/>
      </c>
      <c r="L105" s="234" t="str">
        <f>IF(SIMPLvolumes!AF113=0,"",SIMPLvolumes!AF113)</f>
        <v/>
      </c>
      <c r="M105" s="234" t="str">
        <f>IF(SIMPLvolumes!AG113=0,"",SIMPLvolumes!AG113)</f>
        <v/>
      </c>
      <c r="N105" s="234" t="str">
        <f>IF(SIMPLvolumes!AH113=0,"",SIMPLvolumes!AH113)</f>
        <v/>
      </c>
      <c r="O105" s="234" t="str">
        <f>IF(SIMPLvolumes!AI113=0,"",SIMPLvolumes!AI113)</f>
        <v/>
      </c>
      <c r="P105" s="235"/>
      <c r="Q105" s="235"/>
      <c r="R105" s="235"/>
      <c r="S105" s="235"/>
      <c r="T105" s="236"/>
      <c r="U105" s="236" t="str">
        <f t="shared" si="2"/>
        <v/>
      </c>
      <c r="V105" s="237"/>
      <c r="W105" s="235">
        <f>'PRODUCTION LIST VOLUMES'!B108</f>
        <v>0</v>
      </c>
      <c r="X105" s="9"/>
      <c r="Y105" s="9"/>
      <c r="Z105" s="9"/>
    </row>
    <row r="106" ht="22.5" customHeight="1">
      <c r="A106" s="223">
        <f>B106*SIMPLvolumes!U126</f>
        <v>0</v>
      </c>
      <c r="B106" s="222">
        <f t="shared" si="9"/>
        <v>0</v>
      </c>
      <c r="C106" s="222" t="str">
        <f>SIMPLvolumes!C114</f>
        <v>8H</v>
      </c>
      <c r="D106" s="234" t="str">
        <f>IF(SIMPLvolumes!X114=0,"",SIMPLvolumes!X114)</f>
        <v/>
      </c>
      <c r="E106" s="234" t="str">
        <f>IF(SIMPLvolumes!Y114=0,"",SIMPLvolumes!Y114)</f>
        <v/>
      </c>
      <c r="F106" s="234" t="str">
        <f>IF(SIMPLvolumes!Z114=0,"",SIMPLvolumes!Z114)</f>
        <v/>
      </c>
      <c r="G106" s="234" t="str">
        <f>IF(SIMPLvolumes!AA114=0,"",SIMPLvolumes!AA114)</f>
        <v/>
      </c>
      <c r="H106" s="234" t="str">
        <f>IF(SIMPLvolumes!AB114=0,"",SIMPLvolumes!AB114)</f>
        <v/>
      </c>
      <c r="I106" s="234" t="str">
        <f>IF(SIMPLvolumes!AC114=0,"",SIMPLvolumes!AC114)</f>
        <v/>
      </c>
      <c r="J106" s="234" t="str">
        <f>IF(SIMPLvolumes!AD114=0,"",SIMPLvolumes!AD114)</f>
        <v/>
      </c>
      <c r="K106" s="234" t="str">
        <f>IF(SIMPLvolumes!AE114=0,"",SIMPLvolumes!AE114)</f>
        <v/>
      </c>
      <c r="L106" s="234" t="str">
        <f>IF(SIMPLvolumes!AF114=0,"",SIMPLvolumes!AF114)</f>
        <v/>
      </c>
      <c r="M106" s="234" t="str">
        <f>IF(SIMPLvolumes!AG114=0,"",SIMPLvolumes!AG114)</f>
        <v/>
      </c>
      <c r="N106" s="234" t="str">
        <f>IF(SIMPLvolumes!AH114=0,"",SIMPLvolumes!AH114)</f>
        <v/>
      </c>
      <c r="O106" s="234" t="str">
        <f>IF(SIMPLvolumes!AI114=0,"",SIMPLvolumes!AI114)</f>
        <v/>
      </c>
      <c r="P106" s="235"/>
      <c r="Q106" s="235"/>
      <c r="R106" s="235"/>
      <c r="S106" s="235"/>
      <c r="T106" s="236"/>
      <c r="U106" s="236" t="str">
        <f t="shared" si="2"/>
        <v/>
      </c>
      <c r="V106" s="237"/>
      <c r="W106" s="235">
        <f>'PRODUCTION LIST VOLUMES'!B109</f>
        <v>0</v>
      </c>
      <c r="X106" s="9"/>
      <c r="Y106" s="9"/>
      <c r="Z106" s="9"/>
    </row>
    <row r="107" ht="22.5" customHeight="1">
      <c r="A107" s="223">
        <f>B107*SIMPLvolumes!U127</f>
        <v>0</v>
      </c>
      <c r="B107" s="222">
        <f t="shared" si="9"/>
        <v>0</v>
      </c>
      <c r="C107" s="222" t="str">
        <f>SIMPLvolumes!C115</f>
        <v>8I</v>
      </c>
      <c r="D107" s="234" t="str">
        <f>IF(SIMPLvolumes!X115=0,"",SIMPLvolumes!X115)</f>
        <v/>
      </c>
      <c r="E107" s="234" t="str">
        <f>IF(SIMPLvolumes!Y115=0,"",SIMPLvolumes!Y115)</f>
        <v/>
      </c>
      <c r="F107" s="234" t="str">
        <f>IF(SIMPLvolumes!Z115=0,"",SIMPLvolumes!Z115)</f>
        <v/>
      </c>
      <c r="G107" s="234" t="str">
        <f>IF(SIMPLvolumes!AA115=0,"",SIMPLvolumes!AA115)</f>
        <v/>
      </c>
      <c r="H107" s="234" t="str">
        <f>IF(SIMPLvolumes!AB115=0,"",SIMPLvolumes!AB115)</f>
        <v/>
      </c>
      <c r="I107" s="234" t="str">
        <f>IF(SIMPLvolumes!AC115=0,"",SIMPLvolumes!AC115)</f>
        <v/>
      </c>
      <c r="J107" s="234" t="str">
        <f>IF(SIMPLvolumes!AD115=0,"",SIMPLvolumes!AD115)</f>
        <v/>
      </c>
      <c r="K107" s="234" t="str">
        <f>IF(SIMPLvolumes!AE115=0,"",SIMPLvolumes!AE115)</f>
        <v/>
      </c>
      <c r="L107" s="234" t="str">
        <f>IF(SIMPLvolumes!AF115=0,"",SIMPLvolumes!AF115)</f>
        <v/>
      </c>
      <c r="M107" s="234" t="str">
        <f>IF(SIMPLvolumes!AG115=0,"",SIMPLvolumes!AG115)</f>
        <v/>
      </c>
      <c r="N107" s="234" t="str">
        <f>IF(SIMPLvolumes!AH115=0,"",SIMPLvolumes!AH115)</f>
        <v/>
      </c>
      <c r="O107" s="234" t="str">
        <f>IF(SIMPLvolumes!AI115=0,"",SIMPLvolumes!AI115)</f>
        <v/>
      </c>
      <c r="P107" s="235"/>
      <c r="Q107" s="235"/>
      <c r="R107" s="235"/>
      <c r="S107" s="235"/>
      <c r="T107" s="236"/>
      <c r="U107" s="236" t="str">
        <f t="shared" si="2"/>
        <v/>
      </c>
      <c r="V107" s="237"/>
      <c r="W107" s="235">
        <f>'PRODUCTION LIST VOLUMES'!B110</f>
        <v>0</v>
      </c>
      <c r="X107" s="9"/>
      <c r="Y107" s="9"/>
      <c r="Z107" s="9"/>
    </row>
    <row r="108" ht="22.5" customHeight="1">
      <c r="A108" s="223">
        <f>B108*SIMPLvolumes!U128</f>
        <v>0</v>
      </c>
      <c r="B108" s="222">
        <f t="shared" si="9"/>
        <v>0</v>
      </c>
      <c r="C108" s="222" t="str">
        <f>SIMPLvolumes!C116</f>
        <v>8J</v>
      </c>
      <c r="D108" s="234" t="str">
        <f>IF(SIMPLvolumes!X116=0,"",SIMPLvolumes!X116)</f>
        <v/>
      </c>
      <c r="E108" s="234" t="str">
        <f>IF(SIMPLvolumes!Y116=0,"",SIMPLvolumes!Y116)</f>
        <v/>
      </c>
      <c r="F108" s="234" t="str">
        <f>IF(SIMPLvolumes!Z116=0,"",SIMPLvolumes!Z116)</f>
        <v/>
      </c>
      <c r="G108" s="234" t="str">
        <f>IF(SIMPLvolumes!AA116=0,"",SIMPLvolumes!AA116)</f>
        <v/>
      </c>
      <c r="H108" s="234" t="str">
        <f>IF(SIMPLvolumes!AB116=0,"",SIMPLvolumes!AB116)</f>
        <v/>
      </c>
      <c r="I108" s="234" t="str">
        <f>IF(SIMPLvolumes!AC116=0,"",SIMPLvolumes!AC116)</f>
        <v/>
      </c>
      <c r="J108" s="234" t="str">
        <f>IF(SIMPLvolumes!AD116=0,"",SIMPLvolumes!AD116)</f>
        <v/>
      </c>
      <c r="K108" s="234" t="str">
        <f>IF(SIMPLvolumes!AE116=0,"",SIMPLvolumes!AE116)</f>
        <v/>
      </c>
      <c r="L108" s="234" t="str">
        <f>IF(SIMPLvolumes!AF116=0,"",SIMPLvolumes!AF116)</f>
        <v/>
      </c>
      <c r="M108" s="234" t="str">
        <f>IF(SIMPLvolumes!AG116=0,"",SIMPLvolumes!AG116)</f>
        <v/>
      </c>
      <c r="N108" s="234" t="str">
        <f>IF(SIMPLvolumes!AH116=0,"",SIMPLvolumes!AH116)</f>
        <v/>
      </c>
      <c r="O108" s="234" t="str">
        <f>IF(SIMPLvolumes!AI116=0,"",SIMPLvolumes!AI116)</f>
        <v/>
      </c>
      <c r="P108" s="235"/>
      <c r="Q108" s="235"/>
      <c r="R108" s="235"/>
      <c r="S108" s="235"/>
      <c r="T108" s="236"/>
      <c r="U108" s="236" t="str">
        <f t="shared" si="2"/>
        <v/>
      </c>
      <c r="V108" s="237"/>
      <c r="W108" s="235">
        <f>'PRODUCTION LIST VOLUMES'!B111</f>
        <v>0</v>
      </c>
      <c r="X108" s="9"/>
      <c r="Y108" s="9"/>
      <c r="Z108" s="9"/>
    </row>
    <row r="109" ht="22.5" customHeight="1">
      <c r="A109" s="223">
        <f>B109*SIMPLvolumes!U129</f>
        <v>0</v>
      </c>
      <c r="B109" s="222">
        <f t="shared" si="9"/>
        <v>0</v>
      </c>
      <c r="C109" s="222" t="str">
        <f>SIMPLvolumes!C117</f>
        <v>8K</v>
      </c>
      <c r="D109" s="234" t="str">
        <f>IF(SIMPLvolumes!X117=0,"",SIMPLvolumes!X117)</f>
        <v/>
      </c>
      <c r="E109" s="234" t="str">
        <f>IF(SIMPLvolumes!Y117=0,"",SIMPLvolumes!Y117)</f>
        <v/>
      </c>
      <c r="F109" s="234" t="str">
        <f>IF(SIMPLvolumes!Z117=0,"",SIMPLvolumes!Z117)</f>
        <v/>
      </c>
      <c r="G109" s="234" t="str">
        <f>IF(SIMPLvolumes!AA117=0,"",SIMPLvolumes!AA117)</f>
        <v/>
      </c>
      <c r="H109" s="234" t="str">
        <f>IF(SIMPLvolumes!AB117=0,"",SIMPLvolumes!AB117)</f>
        <v/>
      </c>
      <c r="I109" s="234" t="str">
        <f>IF(SIMPLvolumes!AC117=0,"",SIMPLvolumes!AC117)</f>
        <v/>
      </c>
      <c r="J109" s="234" t="str">
        <f>IF(SIMPLvolumes!AD117=0,"",SIMPLvolumes!AD117)</f>
        <v/>
      </c>
      <c r="K109" s="234" t="str">
        <f>IF(SIMPLvolumes!AE117=0,"",SIMPLvolumes!AE117)</f>
        <v/>
      </c>
      <c r="L109" s="234" t="str">
        <f>IF(SIMPLvolumes!AF117=0,"",SIMPLvolumes!AF117)</f>
        <v/>
      </c>
      <c r="M109" s="234" t="str">
        <f>IF(SIMPLvolumes!AG117=0,"",SIMPLvolumes!AG117)</f>
        <v/>
      </c>
      <c r="N109" s="234" t="str">
        <f>IF(SIMPLvolumes!AH117=0,"",SIMPLvolumes!AH117)</f>
        <v/>
      </c>
      <c r="O109" s="234" t="str">
        <f>IF(SIMPLvolumes!AI117=0,"",SIMPLvolumes!AI117)</f>
        <v/>
      </c>
      <c r="P109" s="235"/>
      <c r="Q109" s="235"/>
      <c r="R109" s="235"/>
      <c r="S109" s="235"/>
      <c r="T109" s="236"/>
      <c r="U109" s="236" t="str">
        <f t="shared" si="2"/>
        <v/>
      </c>
      <c r="V109" s="237"/>
      <c r="W109" s="235">
        <f>'PRODUCTION LIST VOLUMES'!B112</f>
        <v>0</v>
      </c>
      <c r="X109" s="9"/>
      <c r="Y109" s="9"/>
      <c r="Z109" s="9"/>
    </row>
    <row r="110" ht="22.5" customHeight="1">
      <c r="A110" s="223"/>
      <c r="B110" s="222"/>
      <c r="C110" s="222" t="str">
        <f>SIMPLvolumes!C106</f>
        <v>8L</v>
      </c>
      <c r="D110" s="234" t="str">
        <f>IF(SIMPLvolumes!X106=0,"",SIMPLvolumes!X106)</f>
        <v/>
      </c>
      <c r="E110" s="234" t="str">
        <f>IF(SIMPLvolumes!Y106=0,"",SIMPLvolumes!Y106)</f>
        <v/>
      </c>
      <c r="F110" s="234" t="str">
        <f>IF(SIMPLvolumes!Z106=0,"",SIMPLvolumes!Z106)</f>
        <v/>
      </c>
      <c r="G110" s="234" t="str">
        <f>IF(SIMPLvolumes!AA106=0,"",SIMPLvolumes!AA106)</f>
        <v/>
      </c>
      <c r="H110" s="234" t="str">
        <f>IF(SIMPLvolumes!AB106=0,"",SIMPLvolumes!AB106)</f>
        <v/>
      </c>
      <c r="I110" s="234" t="str">
        <f>IF(SIMPLvolumes!AC106=0,"",SIMPLvolumes!AC106)</f>
        <v/>
      </c>
      <c r="J110" s="234" t="str">
        <f>IF(SIMPLvolumes!AD106=0,"",SIMPLvolumes!AD106)</f>
        <v/>
      </c>
      <c r="K110" s="234" t="str">
        <f>IF(SIMPLvolumes!AE106=0,"",SIMPLvolumes!AE106)</f>
        <v/>
      </c>
      <c r="L110" s="234" t="str">
        <f>IF(SIMPLvolumes!AF106=0,"",SIMPLvolumes!AF106)</f>
        <v/>
      </c>
      <c r="M110" s="234" t="str">
        <f>IF(SIMPLvolumes!AG106=0,"",SIMPLvolumes!AG106)</f>
        <v/>
      </c>
      <c r="N110" s="234" t="str">
        <f>IF(SIMPLvolumes!AH106=0,"",SIMPLvolumes!AH106)</f>
        <v/>
      </c>
      <c r="O110" s="234" t="str">
        <f>IF(SIMPLvolumes!AI106=0,"",SIMPLvolumes!AI106)</f>
        <v/>
      </c>
      <c r="P110" s="235"/>
      <c r="Q110" s="235"/>
      <c r="R110" s="235"/>
      <c r="S110" s="235"/>
      <c r="T110" s="236"/>
      <c r="U110" s="236" t="str">
        <f t="shared" si="2"/>
        <v/>
      </c>
      <c r="V110" s="237"/>
      <c r="W110" s="235">
        <f>'PRODUCTION LIST VOLUMES'!B113</f>
        <v>0</v>
      </c>
      <c r="X110" s="9"/>
      <c r="Y110" s="9"/>
      <c r="Z110" s="9"/>
    </row>
    <row r="111" ht="22.5" customHeight="1">
      <c r="A111" s="223">
        <f>B111*SIMPLvolumes!U130</f>
        <v>0</v>
      </c>
      <c r="B111" s="222">
        <f t="shared" ref="B111:B125" si="10">SUM(C111:M111)</f>
        <v>0</v>
      </c>
      <c r="C111" s="222" t="str">
        <f>SIMPLvolumes!C118</f>
        <v/>
      </c>
      <c r="D111" s="234" t="str">
        <f>IF(SIMPLvolumes!X118=0,"",SIMPLvolumes!X118)</f>
        <v/>
      </c>
      <c r="E111" s="234" t="str">
        <f>IF(SIMPLvolumes!Y118=0,"",SIMPLvolumes!Y118)</f>
        <v/>
      </c>
      <c r="F111" s="234" t="str">
        <f>IF(SIMPLvolumes!Z118=0,"",SIMPLvolumes!Z118)</f>
        <v/>
      </c>
      <c r="G111" s="234" t="str">
        <f>IF(SIMPLvolumes!AA118=0,"",SIMPLvolumes!AA118)</f>
        <v/>
      </c>
      <c r="H111" s="234" t="str">
        <f>IF(SIMPLvolumes!AB118=0,"",SIMPLvolumes!AB118)</f>
        <v/>
      </c>
      <c r="I111" s="234" t="str">
        <f>IF(SIMPLvolumes!AC118=0,"",SIMPLvolumes!AC118)</f>
        <v/>
      </c>
      <c r="J111" s="234" t="str">
        <f>IF(SIMPLvolumes!AD118=0,"",SIMPLvolumes!AD118)</f>
        <v/>
      </c>
      <c r="K111" s="234" t="str">
        <f>IF(SIMPLvolumes!AE118=0,"",SIMPLvolumes!AE118)</f>
        <v/>
      </c>
      <c r="L111" s="234" t="str">
        <f>IF(SIMPLvolumes!AF118=0,"",SIMPLvolumes!AF118)</f>
        <v/>
      </c>
      <c r="M111" s="234" t="str">
        <f>IF(SIMPLvolumes!AG118=0,"",SIMPLvolumes!AG118)</f>
        <v/>
      </c>
      <c r="N111" s="234" t="str">
        <f>IF(SIMPLvolumes!AH118=0,"",SIMPLvolumes!AH118)</f>
        <v/>
      </c>
      <c r="O111" s="234" t="str">
        <f>IF(SIMPLvolumes!AI118=0,"",SIMPLvolumes!AI118)</f>
        <v/>
      </c>
      <c r="P111" s="235"/>
      <c r="Q111" s="235"/>
      <c r="R111" s="235"/>
      <c r="S111" s="235"/>
      <c r="T111" s="236"/>
      <c r="U111" s="236" t="str">
        <f t="shared" si="2"/>
        <v/>
      </c>
      <c r="V111" s="237"/>
      <c r="W111" s="235">
        <f>'PRODUCTION LIST VOLUMES'!B114</f>
        <v>0</v>
      </c>
      <c r="X111" s="9"/>
      <c r="Y111" s="9"/>
      <c r="Z111" s="9"/>
    </row>
    <row r="112" ht="22.5" customHeight="1">
      <c r="A112" s="223">
        <f>B112*SIMPLvolumes!U131</f>
        <v>0</v>
      </c>
      <c r="B112" s="222">
        <f t="shared" si="10"/>
        <v>0</v>
      </c>
      <c r="C112" s="222" t="str">
        <f>SIMPLvolumes!C120</f>
        <v>9A</v>
      </c>
      <c r="D112" s="234" t="str">
        <f>IF(SIMPLvolumes!X120=0,"",SIMPLvolumes!X120)</f>
        <v/>
      </c>
      <c r="E112" s="234" t="str">
        <f>IF(SIMPLvolumes!Y120=0,"",SIMPLvolumes!Y120)</f>
        <v/>
      </c>
      <c r="F112" s="234" t="str">
        <f>IF(SIMPLvolumes!Z120=0,"",SIMPLvolumes!Z120)</f>
        <v/>
      </c>
      <c r="G112" s="234" t="str">
        <f>IF(SIMPLvolumes!AA120=0,"",SIMPLvolumes!AA120)</f>
        <v/>
      </c>
      <c r="H112" s="234" t="str">
        <f>IF(SIMPLvolumes!AB120=0,"",SIMPLvolumes!AB120)</f>
        <v/>
      </c>
      <c r="I112" s="234" t="str">
        <f>IF(SIMPLvolumes!AC120=0,"",SIMPLvolumes!AC120)</f>
        <v/>
      </c>
      <c r="J112" s="234" t="str">
        <f>IF(SIMPLvolumes!AD120=0,"",SIMPLvolumes!AD120)</f>
        <v/>
      </c>
      <c r="K112" s="234" t="str">
        <f>IF(SIMPLvolumes!AE120=0,"",SIMPLvolumes!AE120)</f>
        <v/>
      </c>
      <c r="L112" s="234" t="str">
        <f>IF(SIMPLvolumes!AF120=0,"",SIMPLvolumes!AF120)</f>
        <v/>
      </c>
      <c r="M112" s="234" t="str">
        <f>IF(SIMPLvolumes!AG120=0,"",SIMPLvolumes!AG120)</f>
        <v/>
      </c>
      <c r="N112" s="234" t="str">
        <f>IF(SIMPLvolumes!AH120=0,"",SIMPLvolumes!AH120)</f>
        <v/>
      </c>
      <c r="O112" s="234" t="str">
        <f>IF(SIMPLvolumes!AI120=0,"",SIMPLvolumes!AI120)</f>
        <v/>
      </c>
      <c r="P112" s="235"/>
      <c r="Q112" s="235"/>
      <c r="R112" s="235"/>
      <c r="S112" s="235"/>
      <c r="T112" s="236"/>
      <c r="U112" s="236" t="str">
        <f t="shared" si="2"/>
        <v/>
      </c>
      <c r="V112" s="237"/>
      <c r="W112" s="235">
        <f>'PRODUCTION LIST VOLUMES'!B115</f>
        <v>0</v>
      </c>
      <c r="X112" s="9"/>
      <c r="Y112" s="9"/>
      <c r="Z112" s="9"/>
    </row>
    <row r="113" ht="22.5" customHeight="1">
      <c r="A113" s="223">
        <f>B113*SIMPLvolumes!U132</f>
        <v>2</v>
      </c>
      <c r="B113" s="222">
        <f t="shared" si="10"/>
        <v>1</v>
      </c>
      <c r="C113" s="222" t="str">
        <f>SIMPLvolumes!C121</f>
        <v>9B</v>
      </c>
      <c r="D113" s="234" t="str">
        <f>IF(SIMPLvolumes!X121=0,"",SIMPLvolumes!X121)</f>
        <v/>
      </c>
      <c r="E113" s="234" t="str">
        <f>IF(SIMPLvolumes!Y121=0,"",SIMPLvolumes!Y121)</f>
        <v/>
      </c>
      <c r="F113" s="234" t="str">
        <f>IF(SIMPLvolumes!Z121=0,"",SIMPLvolumes!Z121)</f>
        <v/>
      </c>
      <c r="G113" s="234" t="str">
        <f>IF(SIMPLvolumes!AA121=0,"",SIMPLvolumes!AA121)</f>
        <v/>
      </c>
      <c r="H113" s="234" t="str">
        <f>IF(SIMPLvolumes!AB121=0,"",SIMPLvolumes!AB121)</f>
        <v/>
      </c>
      <c r="I113" s="234">
        <f>IF(SIMPLvolumes!AC121=0,"",SIMPLvolumes!AC121)</f>
        <v>1</v>
      </c>
      <c r="J113" s="234" t="str">
        <f>IF(SIMPLvolumes!AD121=0,"",SIMPLvolumes!AD121)</f>
        <v/>
      </c>
      <c r="K113" s="234" t="str">
        <f>IF(SIMPLvolumes!AE121=0,"",SIMPLvolumes!AE121)</f>
        <v/>
      </c>
      <c r="L113" s="234" t="str">
        <f>IF(SIMPLvolumes!AF121=0,"",SIMPLvolumes!AF121)</f>
        <v/>
      </c>
      <c r="M113" s="234" t="str">
        <f>IF(SIMPLvolumes!AG121=0,"",SIMPLvolumes!AG121)</f>
        <v/>
      </c>
      <c r="N113" s="234" t="str">
        <f>IF(SIMPLvolumes!AH121=0,"",SIMPLvolumes!AH121)</f>
        <v/>
      </c>
      <c r="O113" s="234" t="str">
        <f>IF(SIMPLvolumes!AI121=0,"",SIMPLvolumes!AI121)</f>
        <v/>
      </c>
      <c r="P113" s="235"/>
      <c r="Q113" s="235"/>
      <c r="R113" s="235"/>
      <c r="S113" s="235"/>
      <c r="T113" s="236"/>
      <c r="U113" s="236" t="str">
        <f t="shared" si="2"/>
        <v/>
      </c>
      <c r="V113" s="237"/>
      <c r="W113" s="235">
        <f>'PRODUCTION LIST VOLUMES'!B116</f>
        <v>1</v>
      </c>
      <c r="X113" s="9"/>
      <c r="Y113" s="9"/>
      <c r="Z113" s="9"/>
    </row>
    <row r="114" ht="22.5" customHeight="1">
      <c r="A114" s="223">
        <f>B114*SIMPLvolumes!U133</f>
        <v>1</v>
      </c>
      <c r="B114" s="222">
        <f t="shared" si="10"/>
        <v>1</v>
      </c>
      <c r="C114" s="222" t="str">
        <f>SIMPLvolumes!C122</f>
        <v>9C</v>
      </c>
      <c r="D114" s="234" t="str">
        <f>IF(SIMPLvolumes!X122=0,"",SIMPLvolumes!X122)</f>
        <v/>
      </c>
      <c r="E114" s="234" t="str">
        <f>IF(SIMPLvolumes!Y122=0,"",SIMPLvolumes!Y122)</f>
        <v/>
      </c>
      <c r="F114" s="234" t="str">
        <f>IF(SIMPLvolumes!Z122=0,"",SIMPLvolumes!Z122)</f>
        <v/>
      </c>
      <c r="G114" s="234" t="str">
        <f>IF(SIMPLvolumes!AA122=0,"",SIMPLvolumes!AA122)</f>
        <v/>
      </c>
      <c r="H114" s="234" t="str">
        <f>IF(SIMPLvolumes!AB122=0,"",SIMPLvolumes!AB122)</f>
        <v/>
      </c>
      <c r="I114" s="234">
        <f>IF(SIMPLvolumes!AC122=0,"",SIMPLvolumes!AC122)</f>
        <v>1</v>
      </c>
      <c r="J114" s="234" t="str">
        <f>IF(SIMPLvolumes!AD122=0,"",SIMPLvolumes!AD122)</f>
        <v/>
      </c>
      <c r="K114" s="234" t="str">
        <f>IF(SIMPLvolumes!AE122=0,"",SIMPLvolumes!AE122)</f>
        <v/>
      </c>
      <c r="L114" s="234" t="str">
        <f>IF(SIMPLvolumes!AF122=0,"",SIMPLvolumes!AF122)</f>
        <v/>
      </c>
      <c r="M114" s="234" t="str">
        <f>IF(SIMPLvolumes!AG122=0,"",SIMPLvolumes!AG122)</f>
        <v/>
      </c>
      <c r="N114" s="234" t="str">
        <f>IF(SIMPLvolumes!AH122=0,"",SIMPLvolumes!AH122)</f>
        <v/>
      </c>
      <c r="O114" s="234" t="str">
        <f>IF(SIMPLvolumes!AI122=0,"",SIMPLvolumes!AI122)</f>
        <v/>
      </c>
      <c r="P114" s="235"/>
      <c r="Q114" s="235"/>
      <c r="R114" s="235"/>
      <c r="S114" s="235"/>
      <c r="T114" s="236"/>
      <c r="U114" s="236" t="str">
        <f t="shared" si="2"/>
        <v/>
      </c>
      <c r="V114" s="237"/>
      <c r="W114" s="235">
        <f>'PRODUCTION LIST VOLUMES'!B117</f>
        <v>1</v>
      </c>
      <c r="X114" s="9"/>
      <c r="Y114" s="9"/>
      <c r="Z114" s="9"/>
    </row>
    <row r="115" ht="22.5" customHeight="1">
      <c r="A115" s="223">
        <f>B115*SIMPLvolumes!U134</f>
        <v>0</v>
      </c>
      <c r="B115" s="222">
        <f t="shared" si="10"/>
        <v>0</v>
      </c>
      <c r="C115" s="222" t="str">
        <f>SIMPLvolumes!C123</f>
        <v>9D</v>
      </c>
      <c r="D115" s="234" t="str">
        <f>IF(SIMPLvolumes!X123=0,"",SIMPLvolumes!X123)</f>
        <v/>
      </c>
      <c r="E115" s="234" t="str">
        <f>IF(SIMPLvolumes!Y123=0,"",SIMPLvolumes!Y123)</f>
        <v/>
      </c>
      <c r="F115" s="234" t="str">
        <f>IF(SIMPLvolumes!Z123=0,"",SIMPLvolumes!Z123)</f>
        <v/>
      </c>
      <c r="G115" s="234" t="str">
        <f>IF(SIMPLvolumes!AA123=0,"",SIMPLvolumes!AA123)</f>
        <v/>
      </c>
      <c r="H115" s="234" t="str">
        <f>IF(SIMPLvolumes!AB123=0,"",SIMPLvolumes!AB123)</f>
        <v/>
      </c>
      <c r="I115" s="234" t="str">
        <f>IF(SIMPLvolumes!AC123=0,"",SIMPLvolumes!AC123)</f>
        <v/>
      </c>
      <c r="J115" s="234" t="str">
        <f>IF(SIMPLvolumes!AD123=0,"",SIMPLvolumes!AD123)</f>
        <v/>
      </c>
      <c r="K115" s="234" t="str">
        <f>IF(SIMPLvolumes!AE123=0,"",SIMPLvolumes!AE123)</f>
        <v/>
      </c>
      <c r="L115" s="234" t="str">
        <f>IF(SIMPLvolumes!AF123=0,"",SIMPLvolumes!AF123)</f>
        <v/>
      </c>
      <c r="M115" s="234" t="str">
        <f>IF(SIMPLvolumes!AG123=0,"",SIMPLvolumes!AG123)</f>
        <v/>
      </c>
      <c r="N115" s="234" t="str">
        <f>IF(SIMPLvolumes!AH123=0,"",SIMPLvolumes!AH123)</f>
        <v/>
      </c>
      <c r="O115" s="234" t="str">
        <f>IF(SIMPLvolumes!AI123=0,"",SIMPLvolumes!AI123)</f>
        <v/>
      </c>
      <c r="P115" s="235"/>
      <c r="Q115" s="235"/>
      <c r="R115" s="235"/>
      <c r="S115" s="235"/>
      <c r="T115" s="236"/>
      <c r="U115" s="236" t="str">
        <f t="shared" si="2"/>
        <v/>
      </c>
      <c r="V115" s="237"/>
      <c r="W115" s="235">
        <f>'PRODUCTION LIST VOLUMES'!B118</f>
        <v>0</v>
      </c>
      <c r="X115" s="9"/>
      <c r="Y115" s="9"/>
      <c r="Z115" s="9"/>
    </row>
    <row r="116" ht="22.5" customHeight="1">
      <c r="A116" s="223">
        <f>B116*SIMPLvolumes!U137</f>
        <v>0</v>
      </c>
      <c r="B116" s="222">
        <f t="shared" si="10"/>
        <v>0</v>
      </c>
      <c r="C116" s="222" t="str">
        <f>SIMPLvolumes!C124</f>
        <v>9E</v>
      </c>
      <c r="D116" s="234" t="str">
        <f>IF(SIMPLvolumes!X124=0,"",SIMPLvolumes!X124)</f>
        <v/>
      </c>
      <c r="E116" s="234" t="str">
        <f>IF(SIMPLvolumes!Y124=0,"",SIMPLvolumes!Y124)</f>
        <v/>
      </c>
      <c r="F116" s="234" t="str">
        <f>IF(SIMPLvolumes!Z124=0,"",SIMPLvolumes!Z124)</f>
        <v/>
      </c>
      <c r="G116" s="234" t="str">
        <f>IF(SIMPLvolumes!AA124=0,"",SIMPLvolumes!AA124)</f>
        <v/>
      </c>
      <c r="H116" s="234" t="str">
        <f>IF(SIMPLvolumes!AB124=0,"",SIMPLvolumes!AB124)</f>
        <v/>
      </c>
      <c r="I116" s="234" t="str">
        <f>IF(SIMPLvolumes!AC124=0,"",SIMPLvolumes!AC124)</f>
        <v/>
      </c>
      <c r="J116" s="234" t="str">
        <f>IF(SIMPLvolumes!AD124=0,"",SIMPLvolumes!AD124)</f>
        <v/>
      </c>
      <c r="K116" s="234" t="str">
        <f>IF(SIMPLvolumes!AE124=0,"",SIMPLvolumes!AE124)</f>
        <v/>
      </c>
      <c r="L116" s="234" t="str">
        <f>IF(SIMPLvolumes!AF124=0,"",SIMPLvolumes!AF124)</f>
        <v/>
      </c>
      <c r="M116" s="234" t="str">
        <f>IF(SIMPLvolumes!AG124=0,"",SIMPLvolumes!AG124)</f>
        <v/>
      </c>
      <c r="N116" s="234" t="str">
        <f>IF(SIMPLvolumes!AH124=0,"",SIMPLvolumes!AH124)</f>
        <v/>
      </c>
      <c r="O116" s="234" t="str">
        <f>IF(SIMPLvolumes!AI124=0,"",SIMPLvolumes!AI124)</f>
        <v/>
      </c>
      <c r="P116" s="235"/>
      <c r="Q116" s="235"/>
      <c r="R116" s="235"/>
      <c r="S116" s="235"/>
      <c r="T116" s="236"/>
      <c r="U116" s="236" t="str">
        <f t="shared" si="2"/>
        <v/>
      </c>
      <c r="V116" s="237"/>
      <c r="W116" s="235">
        <f>'PRODUCTION LIST VOLUMES'!B119</f>
        <v>0</v>
      </c>
      <c r="X116" s="9"/>
      <c r="Y116" s="9"/>
      <c r="Z116" s="9"/>
    </row>
    <row r="117" ht="22.5" customHeight="1">
      <c r="A117" s="223">
        <f>B117*SIMPLvolumes!U138</f>
        <v>0</v>
      </c>
      <c r="B117" s="222">
        <f t="shared" si="10"/>
        <v>0</v>
      </c>
      <c r="C117" s="222" t="str">
        <f>SIMPLvolumes!C125</f>
        <v>9F</v>
      </c>
      <c r="D117" s="234" t="str">
        <f>IF(SIMPLvolumes!X125=0,"",SIMPLvolumes!X125)</f>
        <v/>
      </c>
      <c r="E117" s="234" t="str">
        <f>IF(SIMPLvolumes!Y125=0,"",SIMPLvolumes!Y125)</f>
        <v/>
      </c>
      <c r="F117" s="234" t="str">
        <f>IF(SIMPLvolumes!Z125=0,"",SIMPLvolumes!Z125)</f>
        <v/>
      </c>
      <c r="G117" s="234" t="str">
        <f>IF(SIMPLvolumes!AA125=0,"",SIMPLvolumes!AA125)</f>
        <v/>
      </c>
      <c r="H117" s="234" t="str">
        <f>IF(SIMPLvolumes!AB125=0,"",SIMPLvolumes!AB125)</f>
        <v/>
      </c>
      <c r="I117" s="234" t="str">
        <f>IF(SIMPLvolumes!AC125=0,"",SIMPLvolumes!AC125)</f>
        <v/>
      </c>
      <c r="J117" s="234" t="str">
        <f>IF(SIMPLvolumes!AD125=0,"",SIMPLvolumes!AD125)</f>
        <v/>
      </c>
      <c r="K117" s="234" t="str">
        <f>IF(SIMPLvolumes!AE125=0,"",SIMPLvolumes!AE125)</f>
        <v/>
      </c>
      <c r="L117" s="234" t="str">
        <f>IF(SIMPLvolumes!AF125=0,"",SIMPLvolumes!AF125)</f>
        <v/>
      </c>
      <c r="M117" s="234" t="str">
        <f>IF(SIMPLvolumes!AG125=0,"",SIMPLvolumes!AG125)</f>
        <v/>
      </c>
      <c r="N117" s="234" t="str">
        <f>IF(SIMPLvolumes!AH125=0,"",SIMPLvolumes!AH125)</f>
        <v/>
      </c>
      <c r="O117" s="234" t="str">
        <f>IF(SIMPLvolumes!AI125=0,"",SIMPLvolumes!AI125)</f>
        <v/>
      </c>
      <c r="P117" s="235"/>
      <c r="Q117" s="235"/>
      <c r="R117" s="235"/>
      <c r="S117" s="235"/>
      <c r="T117" s="236"/>
      <c r="U117" s="236" t="str">
        <f t="shared" si="2"/>
        <v/>
      </c>
      <c r="V117" s="237"/>
      <c r="W117" s="235">
        <f>'PRODUCTION LIST VOLUMES'!B120</f>
        <v>0</v>
      </c>
      <c r="X117" s="9"/>
      <c r="Y117" s="9"/>
      <c r="Z117" s="9"/>
    </row>
    <row r="118" ht="22.5" customHeight="1">
      <c r="A118" s="223">
        <f>B118*SIMPLvolumes!U139</f>
        <v>0</v>
      </c>
      <c r="B118" s="222">
        <f t="shared" si="10"/>
        <v>0</v>
      </c>
      <c r="C118" s="222" t="str">
        <f>SIMPLvolumes!C126</f>
        <v>9G</v>
      </c>
      <c r="D118" s="234" t="str">
        <f>IF(SIMPLvolumes!X126=0,"",SIMPLvolumes!X126)</f>
        <v/>
      </c>
      <c r="E118" s="234" t="str">
        <f>IF(SIMPLvolumes!Y126=0,"",SIMPLvolumes!Y126)</f>
        <v/>
      </c>
      <c r="F118" s="234" t="str">
        <f>IF(SIMPLvolumes!Z126=0,"",SIMPLvolumes!Z126)</f>
        <v/>
      </c>
      <c r="G118" s="234" t="str">
        <f>IF(SIMPLvolumes!AA126=0,"",SIMPLvolumes!AA126)</f>
        <v/>
      </c>
      <c r="H118" s="234" t="str">
        <f>IF(SIMPLvolumes!AB126=0,"",SIMPLvolumes!AB126)</f>
        <v/>
      </c>
      <c r="I118" s="234" t="str">
        <f>IF(SIMPLvolumes!AC126=0,"",SIMPLvolumes!AC126)</f>
        <v/>
      </c>
      <c r="J118" s="234" t="str">
        <f>IF(SIMPLvolumes!AD126=0,"",SIMPLvolumes!AD126)</f>
        <v/>
      </c>
      <c r="K118" s="234" t="str">
        <f>IF(SIMPLvolumes!AE126=0,"",SIMPLvolumes!AE126)</f>
        <v/>
      </c>
      <c r="L118" s="234" t="str">
        <f>IF(SIMPLvolumes!AF126=0,"",SIMPLvolumes!AF126)</f>
        <v/>
      </c>
      <c r="M118" s="234" t="str">
        <f>IF(SIMPLvolumes!AG126=0,"",SIMPLvolumes!AG126)</f>
        <v/>
      </c>
      <c r="N118" s="234" t="str">
        <f>IF(SIMPLvolumes!AH126=0,"",SIMPLvolumes!AH126)</f>
        <v/>
      </c>
      <c r="O118" s="234" t="str">
        <f>IF(SIMPLvolumes!AI126=0,"",SIMPLvolumes!AI126)</f>
        <v/>
      </c>
      <c r="P118" s="235"/>
      <c r="Q118" s="235"/>
      <c r="R118" s="235"/>
      <c r="S118" s="235"/>
      <c r="T118" s="236"/>
      <c r="U118" s="236" t="str">
        <f t="shared" si="2"/>
        <v/>
      </c>
      <c r="V118" s="237"/>
      <c r="W118" s="235">
        <f>'PRODUCTION LIST VOLUMES'!B121</f>
        <v>0</v>
      </c>
      <c r="X118" s="9"/>
      <c r="Y118" s="9"/>
      <c r="Z118" s="9"/>
    </row>
    <row r="119" ht="22.5" customHeight="1">
      <c r="A119" s="223">
        <f>B119*SIMPLvolumes!U140</f>
        <v>1</v>
      </c>
      <c r="B119" s="222">
        <f t="shared" si="10"/>
        <v>1</v>
      </c>
      <c r="C119" s="222" t="str">
        <f>SIMPLvolumes!C127</f>
        <v>9H</v>
      </c>
      <c r="D119" s="234" t="str">
        <f>IF(SIMPLvolumes!X127=0,"",SIMPLvolumes!X127)</f>
        <v/>
      </c>
      <c r="E119" s="234" t="str">
        <f>IF(SIMPLvolumes!Y127=0,"",SIMPLvolumes!Y127)</f>
        <v/>
      </c>
      <c r="F119" s="234" t="str">
        <f>IF(SIMPLvolumes!Z127=0,"",SIMPLvolumes!Z127)</f>
        <v/>
      </c>
      <c r="G119" s="234" t="str">
        <f>IF(SIMPLvolumes!AA127=0,"",SIMPLvolumes!AA127)</f>
        <v/>
      </c>
      <c r="H119" s="234" t="str">
        <f>IF(SIMPLvolumes!AB127=0,"",SIMPLvolumes!AB127)</f>
        <v/>
      </c>
      <c r="I119" s="234">
        <f>IF(SIMPLvolumes!AC127=0,"",SIMPLvolumes!AC127)</f>
        <v>1</v>
      </c>
      <c r="J119" s="234" t="str">
        <f>IF(SIMPLvolumes!AD127=0,"",SIMPLvolumes!AD127)</f>
        <v/>
      </c>
      <c r="K119" s="234" t="str">
        <f>IF(SIMPLvolumes!AE127=0,"",SIMPLvolumes!AE127)</f>
        <v/>
      </c>
      <c r="L119" s="234" t="str">
        <f>IF(SIMPLvolumes!AF127=0,"",SIMPLvolumes!AF127)</f>
        <v/>
      </c>
      <c r="M119" s="234" t="str">
        <f>IF(SIMPLvolumes!AG127=0,"",SIMPLvolumes!AG127)</f>
        <v/>
      </c>
      <c r="N119" s="234" t="str">
        <f>IF(SIMPLvolumes!AH127=0,"",SIMPLvolumes!AH127)</f>
        <v/>
      </c>
      <c r="O119" s="234" t="str">
        <f>IF(SIMPLvolumes!AI127=0,"",SIMPLvolumes!AI127)</f>
        <v/>
      </c>
      <c r="P119" s="235"/>
      <c r="Q119" s="235"/>
      <c r="R119" s="235"/>
      <c r="S119" s="235"/>
      <c r="T119" s="236"/>
      <c r="U119" s="236" t="str">
        <f t="shared" si="2"/>
        <v/>
      </c>
      <c r="V119" s="237"/>
      <c r="W119" s="235">
        <f>'PRODUCTION LIST VOLUMES'!B122</f>
        <v>1</v>
      </c>
      <c r="X119" s="9"/>
      <c r="Y119" s="9"/>
      <c r="Z119" s="9"/>
    </row>
    <row r="120" ht="22.5" customHeight="1">
      <c r="A120" s="223">
        <f>B120*SIMPLvolumes!U141</f>
        <v>0</v>
      </c>
      <c r="B120" s="222">
        <f t="shared" si="10"/>
        <v>0</v>
      </c>
      <c r="C120" s="222" t="str">
        <f>SIMPLvolumes!C128</f>
        <v>9I</v>
      </c>
      <c r="D120" s="234" t="str">
        <f>IF(SIMPLvolumes!X128=0,"",SIMPLvolumes!X128)</f>
        <v/>
      </c>
      <c r="E120" s="234" t="str">
        <f>IF(SIMPLvolumes!Y128=0,"",SIMPLvolumes!Y128)</f>
        <v/>
      </c>
      <c r="F120" s="234" t="str">
        <f>IF(SIMPLvolumes!Z128=0,"",SIMPLvolumes!Z128)</f>
        <v/>
      </c>
      <c r="G120" s="234" t="str">
        <f>IF(SIMPLvolumes!AA128=0,"",SIMPLvolumes!AA128)</f>
        <v/>
      </c>
      <c r="H120" s="234" t="str">
        <f>IF(SIMPLvolumes!AB128=0,"",SIMPLvolumes!AB128)</f>
        <v/>
      </c>
      <c r="I120" s="234" t="str">
        <f>IF(SIMPLvolumes!AC128=0,"",SIMPLvolumes!AC128)</f>
        <v/>
      </c>
      <c r="J120" s="234" t="str">
        <f>IF(SIMPLvolumes!AD128=0,"",SIMPLvolumes!AD128)</f>
        <v/>
      </c>
      <c r="K120" s="234" t="str">
        <f>IF(SIMPLvolumes!AE128=0,"",SIMPLvolumes!AE128)</f>
        <v/>
      </c>
      <c r="L120" s="234" t="str">
        <f>IF(SIMPLvolumes!AF128=0,"",SIMPLvolumes!AF128)</f>
        <v/>
      </c>
      <c r="M120" s="234" t="str">
        <f>IF(SIMPLvolumes!AG128=0,"",SIMPLvolumes!AG128)</f>
        <v/>
      </c>
      <c r="N120" s="234" t="str">
        <f>IF(SIMPLvolumes!AH128=0,"",SIMPLvolumes!AH128)</f>
        <v/>
      </c>
      <c r="O120" s="234" t="str">
        <f>IF(SIMPLvolumes!AI128=0,"",SIMPLvolumes!AI128)</f>
        <v/>
      </c>
      <c r="P120" s="235"/>
      <c r="Q120" s="235"/>
      <c r="R120" s="235"/>
      <c r="S120" s="235"/>
      <c r="T120" s="236"/>
      <c r="U120" s="236" t="str">
        <f t="shared" si="2"/>
        <v/>
      </c>
      <c r="V120" s="237"/>
      <c r="W120" s="235">
        <f>'PRODUCTION LIST VOLUMES'!B123</f>
        <v>0</v>
      </c>
      <c r="X120" s="9"/>
      <c r="Y120" s="9"/>
      <c r="Z120" s="9"/>
    </row>
    <row r="121" ht="22.5" customHeight="1">
      <c r="A121" s="223" t="str">
        <f>B121*SIMPLvolumes!#REF!</f>
        <v>#ERROR!</v>
      </c>
      <c r="B121" s="222">
        <f t="shared" si="10"/>
        <v>0</v>
      </c>
      <c r="C121" s="222" t="str">
        <f>SIMPLvolumes!C129</f>
        <v>9J</v>
      </c>
      <c r="D121" s="234" t="str">
        <f>IF(SIMPLvolumes!X129=0,"",SIMPLvolumes!X129)</f>
        <v/>
      </c>
      <c r="E121" s="234" t="str">
        <f>IF(SIMPLvolumes!Y129=0,"",SIMPLvolumes!Y129)</f>
        <v/>
      </c>
      <c r="F121" s="234" t="str">
        <f>IF(SIMPLvolumes!Z129=0,"",SIMPLvolumes!Z129)</f>
        <v/>
      </c>
      <c r="G121" s="234" t="str">
        <f>IF(SIMPLvolumes!AA129=0,"",SIMPLvolumes!AA129)</f>
        <v/>
      </c>
      <c r="H121" s="234" t="str">
        <f>IF(SIMPLvolumes!AB129=0,"",SIMPLvolumes!AB129)</f>
        <v/>
      </c>
      <c r="I121" s="234" t="str">
        <f>IF(SIMPLvolumes!AC129=0,"",SIMPLvolumes!AC129)</f>
        <v/>
      </c>
      <c r="J121" s="234" t="str">
        <f>IF(SIMPLvolumes!AD129=0,"",SIMPLvolumes!AD129)</f>
        <v/>
      </c>
      <c r="K121" s="234" t="str">
        <f>IF(SIMPLvolumes!AE129=0,"",SIMPLvolumes!AE129)</f>
        <v/>
      </c>
      <c r="L121" s="234" t="str">
        <f>IF(SIMPLvolumes!AF129=0,"",SIMPLvolumes!AF129)</f>
        <v/>
      </c>
      <c r="M121" s="234" t="str">
        <f>IF(SIMPLvolumes!AG129=0,"",SIMPLvolumes!AG129)</f>
        <v/>
      </c>
      <c r="N121" s="234" t="str">
        <f>IF(SIMPLvolumes!AH129=0,"",SIMPLvolumes!AH129)</f>
        <v/>
      </c>
      <c r="O121" s="234" t="str">
        <f>IF(SIMPLvolumes!AI129=0,"",SIMPLvolumes!AI129)</f>
        <v/>
      </c>
      <c r="P121" s="235"/>
      <c r="Q121" s="235"/>
      <c r="R121" s="235"/>
      <c r="S121" s="235"/>
      <c r="T121" s="236"/>
      <c r="U121" s="236" t="str">
        <f t="shared" si="2"/>
        <v/>
      </c>
      <c r="V121" s="237"/>
      <c r="W121" s="235">
        <f>'PRODUCTION LIST VOLUMES'!B124</f>
        <v>0</v>
      </c>
      <c r="X121" s="9"/>
      <c r="Y121" s="9"/>
      <c r="Z121" s="9"/>
    </row>
    <row r="122" ht="22.5" customHeight="1">
      <c r="A122" s="223" t="str">
        <f>B122*SIMPLvolumes!#REF!</f>
        <v>#ERROR!</v>
      </c>
      <c r="B122" s="222">
        <f t="shared" si="10"/>
        <v>0</v>
      </c>
      <c r="C122" s="222" t="str">
        <f>SIMPLvolumes!C130</f>
        <v>9K</v>
      </c>
      <c r="D122" s="234" t="str">
        <f>IF(SIMPLvolumes!X130=0,"",SIMPLvolumes!X130)</f>
        <v/>
      </c>
      <c r="E122" s="234" t="str">
        <f>IF(SIMPLvolumes!Y130=0,"",SIMPLvolumes!Y130)</f>
        <v/>
      </c>
      <c r="F122" s="234" t="str">
        <f>IF(SIMPLvolumes!Z130=0,"",SIMPLvolumes!Z130)</f>
        <v/>
      </c>
      <c r="G122" s="234" t="str">
        <f>IF(SIMPLvolumes!AA130=0,"",SIMPLvolumes!AA130)</f>
        <v/>
      </c>
      <c r="H122" s="234" t="str">
        <f>IF(SIMPLvolumes!AB130=0,"",SIMPLvolumes!AB130)</f>
        <v/>
      </c>
      <c r="I122" s="234" t="str">
        <f>IF(SIMPLvolumes!AC130=0,"",SIMPLvolumes!AC130)</f>
        <v/>
      </c>
      <c r="J122" s="234" t="str">
        <f>IF(SIMPLvolumes!AD130=0,"",SIMPLvolumes!AD130)</f>
        <v/>
      </c>
      <c r="K122" s="234" t="str">
        <f>IF(SIMPLvolumes!AE130=0,"",SIMPLvolumes!AE130)</f>
        <v/>
      </c>
      <c r="L122" s="234" t="str">
        <f>IF(SIMPLvolumes!AF130=0,"",SIMPLvolumes!AF130)</f>
        <v/>
      </c>
      <c r="M122" s="234" t="str">
        <f>IF(SIMPLvolumes!AG130=0,"",SIMPLvolumes!AG130)</f>
        <v/>
      </c>
      <c r="N122" s="234" t="str">
        <f>IF(SIMPLvolumes!AH130=0,"",SIMPLvolumes!AH130)</f>
        <v/>
      </c>
      <c r="O122" s="234" t="str">
        <f>IF(SIMPLvolumes!AI130=0,"",SIMPLvolumes!AI130)</f>
        <v/>
      </c>
      <c r="P122" s="235"/>
      <c r="Q122" s="235"/>
      <c r="R122" s="235"/>
      <c r="S122" s="235"/>
      <c r="T122" s="236"/>
      <c r="U122" s="236" t="str">
        <f t="shared" si="2"/>
        <v/>
      </c>
      <c r="V122" s="237"/>
      <c r="W122" s="235">
        <f>'PRODUCTION LIST VOLUMES'!B125</f>
        <v>0</v>
      </c>
      <c r="X122" s="9"/>
      <c r="Y122" s="9"/>
      <c r="Z122" s="9"/>
    </row>
    <row r="123" ht="22.5" customHeight="1">
      <c r="A123" s="223" t="str">
        <f>B123*SIMPLvolumes!#REF!</f>
        <v>#ERROR!</v>
      </c>
      <c r="B123" s="222">
        <f t="shared" si="10"/>
        <v>0</v>
      </c>
      <c r="C123" s="222" t="str">
        <f>SIMPLvolumes!C131</f>
        <v>9L</v>
      </c>
      <c r="D123" s="234" t="str">
        <f>IF(SIMPLvolumes!X131=0,"",SIMPLvolumes!X131)</f>
        <v/>
      </c>
      <c r="E123" s="234" t="str">
        <f>IF(SIMPLvolumes!Y131=0,"",SIMPLvolumes!Y131)</f>
        <v/>
      </c>
      <c r="F123" s="234" t="str">
        <f>IF(SIMPLvolumes!Z131=0,"",SIMPLvolumes!Z131)</f>
        <v/>
      </c>
      <c r="G123" s="234" t="str">
        <f>IF(SIMPLvolumes!AA131=0,"",SIMPLvolumes!AA131)</f>
        <v/>
      </c>
      <c r="H123" s="234" t="str">
        <f>IF(SIMPLvolumes!AB131=0,"",SIMPLvolumes!AB131)</f>
        <v/>
      </c>
      <c r="I123" s="234" t="str">
        <f>IF(SIMPLvolumes!AC131=0,"",SIMPLvolumes!AC131)</f>
        <v/>
      </c>
      <c r="J123" s="234" t="str">
        <f>IF(SIMPLvolumes!AD131=0,"",SIMPLvolumes!AD131)</f>
        <v/>
      </c>
      <c r="K123" s="234" t="str">
        <f>IF(SIMPLvolumes!AE131=0,"",SIMPLvolumes!AE131)</f>
        <v/>
      </c>
      <c r="L123" s="234" t="str">
        <f>IF(SIMPLvolumes!AF131=0,"",SIMPLvolumes!AF131)</f>
        <v/>
      </c>
      <c r="M123" s="234" t="str">
        <f>IF(SIMPLvolumes!AG131=0,"",SIMPLvolumes!AG131)</f>
        <v/>
      </c>
      <c r="N123" s="234" t="str">
        <f>IF(SIMPLvolumes!AH131=0,"",SIMPLvolumes!AH131)</f>
        <v/>
      </c>
      <c r="O123" s="234" t="str">
        <f>IF(SIMPLvolumes!AI131=0,"",SIMPLvolumes!AI131)</f>
        <v/>
      </c>
      <c r="P123" s="235"/>
      <c r="Q123" s="235"/>
      <c r="R123" s="235"/>
      <c r="S123" s="235"/>
      <c r="T123" s="236"/>
      <c r="U123" s="236" t="str">
        <f t="shared" si="2"/>
        <v/>
      </c>
      <c r="V123" s="237"/>
      <c r="W123" s="235">
        <f>'PRODUCTION LIST VOLUMES'!B126</f>
        <v>0</v>
      </c>
      <c r="X123" s="9"/>
      <c r="Y123" s="9"/>
      <c r="Z123" s="9"/>
    </row>
    <row r="124" ht="22.5" customHeight="1">
      <c r="A124" s="223">
        <f>B124*SIMPLvolumes!U145</f>
        <v>0</v>
      </c>
      <c r="B124" s="222">
        <f t="shared" si="10"/>
        <v>0</v>
      </c>
      <c r="C124" s="222" t="str">
        <f>SIMPLvolumes!C132</f>
        <v>9M</v>
      </c>
      <c r="D124" s="234" t="str">
        <f>IF(SIMPLvolumes!X132=0,"",SIMPLvolumes!X132)</f>
        <v/>
      </c>
      <c r="E124" s="234" t="str">
        <f>IF(SIMPLvolumes!Y132=0,"",SIMPLvolumes!Y132)</f>
        <v/>
      </c>
      <c r="F124" s="234" t="str">
        <f>IF(SIMPLvolumes!Z132=0,"",SIMPLvolumes!Z132)</f>
        <v/>
      </c>
      <c r="G124" s="234" t="str">
        <f>IF(SIMPLvolumes!AA132=0,"",SIMPLvolumes!AA132)</f>
        <v/>
      </c>
      <c r="H124" s="234" t="str">
        <f>IF(SIMPLvolumes!AB132=0,"",SIMPLvolumes!AB132)</f>
        <v/>
      </c>
      <c r="I124" s="234" t="str">
        <f>IF(SIMPLvolumes!AC132=0,"",SIMPLvolumes!AC132)</f>
        <v/>
      </c>
      <c r="J124" s="234" t="str">
        <f>IF(SIMPLvolumes!AD132=0,"",SIMPLvolumes!AD132)</f>
        <v/>
      </c>
      <c r="K124" s="234" t="str">
        <f>IF(SIMPLvolumes!AE132=0,"",SIMPLvolumes!AE132)</f>
        <v/>
      </c>
      <c r="L124" s="234" t="str">
        <f>IF(SIMPLvolumes!AF132=0,"",SIMPLvolumes!AF132)</f>
        <v/>
      </c>
      <c r="M124" s="234" t="str">
        <f>IF(SIMPLvolumes!AG132=0,"",SIMPLvolumes!AG132)</f>
        <v/>
      </c>
      <c r="N124" s="234" t="str">
        <f>IF(SIMPLvolumes!AH132=0,"",SIMPLvolumes!AH132)</f>
        <v/>
      </c>
      <c r="O124" s="234" t="str">
        <f>IF(SIMPLvolumes!AI132=0,"",SIMPLvolumes!AI132)</f>
        <v/>
      </c>
      <c r="P124" s="235"/>
      <c r="Q124" s="235"/>
      <c r="R124" s="235"/>
      <c r="S124" s="235"/>
      <c r="T124" s="236"/>
      <c r="U124" s="236" t="str">
        <f t="shared" si="2"/>
        <v/>
      </c>
      <c r="V124" s="237"/>
      <c r="W124" s="235">
        <f>'PRODUCTION LIST VOLUMES'!B127</f>
        <v>0</v>
      </c>
      <c r="X124" s="9"/>
      <c r="Y124" s="9"/>
      <c r="Z124" s="9"/>
    </row>
    <row r="125" ht="22.5" customHeight="1">
      <c r="A125" s="223">
        <f>B125*SIMPLvolumes!U147</f>
        <v>0</v>
      </c>
      <c r="B125" s="222">
        <f t="shared" si="10"/>
        <v>0</v>
      </c>
      <c r="C125" s="222" t="str">
        <f>SIMPLvolumes!C133</f>
        <v>9N</v>
      </c>
      <c r="D125" s="234" t="str">
        <f>IF(SIMPLvolumes!X133=0,"",SIMPLvolumes!X133)</f>
        <v/>
      </c>
      <c r="E125" s="234" t="str">
        <f>IF(SIMPLvolumes!Y133=0,"",SIMPLvolumes!Y133)</f>
        <v/>
      </c>
      <c r="F125" s="234" t="str">
        <f>IF(SIMPLvolumes!Z133=0,"",SIMPLvolumes!Z133)</f>
        <v/>
      </c>
      <c r="G125" s="234" t="str">
        <f>IF(SIMPLvolumes!AA133=0,"",SIMPLvolumes!AA133)</f>
        <v/>
      </c>
      <c r="H125" s="234" t="str">
        <f>IF(SIMPLvolumes!AB133=0,"",SIMPLvolumes!AB133)</f>
        <v/>
      </c>
      <c r="I125" s="234" t="str">
        <f>IF(SIMPLvolumes!AC133=0,"",SIMPLvolumes!AC133)</f>
        <v/>
      </c>
      <c r="J125" s="234" t="str">
        <f>IF(SIMPLvolumes!AD133=0,"",SIMPLvolumes!AD133)</f>
        <v/>
      </c>
      <c r="K125" s="234" t="str">
        <f>IF(SIMPLvolumes!AE133=0,"",SIMPLvolumes!AE133)</f>
        <v/>
      </c>
      <c r="L125" s="234" t="str">
        <f>IF(SIMPLvolumes!AF133=0,"",SIMPLvolumes!AF133)</f>
        <v/>
      </c>
      <c r="M125" s="234" t="str">
        <f>IF(SIMPLvolumes!AG133=0,"",SIMPLvolumes!AG133)</f>
        <v/>
      </c>
      <c r="N125" s="234" t="str">
        <f>IF(SIMPLvolumes!AH133=0,"",SIMPLvolumes!AH133)</f>
        <v/>
      </c>
      <c r="O125" s="234" t="str">
        <f>IF(SIMPLvolumes!AI133=0,"",SIMPLvolumes!AI133)</f>
        <v/>
      </c>
      <c r="P125" s="235"/>
      <c r="Q125" s="235"/>
      <c r="R125" s="235"/>
      <c r="S125" s="235"/>
      <c r="T125" s="236"/>
      <c r="U125" s="236" t="str">
        <f t="shared" si="2"/>
        <v/>
      </c>
      <c r="V125" s="237"/>
      <c r="W125" s="235">
        <f>'PRODUCTION LIST VOLUMES'!B128</f>
        <v>0</v>
      </c>
      <c r="X125" s="9"/>
      <c r="Y125" s="9"/>
      <c r="Z125" s="9"/>
    </row>
    <row r="126" ht="22.5" customHeight="1">
      <c r="A126" s="223"/>
      <c r="B126" s="222"/>
      <c r="C126" s="222" t="str">
        <f>SIMPLvolumes!C119</f>
        <v>9O</v>
      </c>
      <c r="D126" s="234" t="str">
        <f>IF(SIMPLvolumes!X119=0,"",SIMPLvolumes!X119)</f>
        <v/>
      </c>
      <c r="E126" s="234" t="str">
        <f>IF(SIMPLvolumes!Y119=0,"",SIMPLvolumes!Y119)</f>
        <v/>
      </c>
      <c r="F126" s="234" t="str">
        <f>IF(SIMPLvolumes!Z119=0,"",SIMPLvolumes!Z119)</f>
        <v/>
      </c>
      <c r="G126" s="234" t="str">
        <f>IF(SIMPLvolumes!AA119=0,"",SIMPLvolumes!AA119)</f>
        <v/>
      </c>
      <c r="H126" s="234" t="str">
        <f>IF(SIMPLvolumes!AB119=0,"",SIMPLvolumes!AB119)</f>
        <v/>
      </c>
      <c r="I126" s="234" t="str">
        <f>IF(SIMPLvolumes!AC119=0,"",SIMPLvolumes!AC119)</f>
        <v/>
      </c>
      <c r="J126" s="234" t="str">
        <f>IF(SIMPLvolumes!AD119=0,"",SIMPLvolumes!AD119)</f>
        <v/>
      </c>
      <c r="K126" s="234" t="str">
        <f>IF(SIMPLvolumes!AE119=0,"",SIMPLvolumes!AE119)</f>
        <v/>
      </c>
      <c r="L126" s="234" t="str">
        <f>IF(SIMPLvolumes!AF119=0,"",SIMPLvolumes!AF119)</f>
        <v/>
      </c>
      <c r="M126" s="234" t="str">
        <f>IF(SIMPLvolumes!AG119=0,"",SIMPLvolumes!AG119)</f>
        <v/>
      </c>
      <c r="N126" s="234" t="str">
        <f>IF(SIMPLvolumes!AH119=0,"",SIMPLvolumes!AH119)</f>
        <v/>
      </c>
      <c r="O126" s="234" t="str">
        <f>IF(SIMPLvolumes!AI119=0,"",SIMPLvolumes!AI119)</f>
        <v/>
      </c>
      <c r="P126" s="235"/>
      <c r="Q126" s="235"/>
      <c r="R126" s="235"/>
      <c r="S126" s="235"/>
      <c r="T126" s="236"/>
      <c r="U126" s="236" t="str">
        <f t="shared" si="2"/>
        <v/>
      </c>
      <c r="V126" s="237"/>
      <c r="W126" s="235">
        <f>'PRODUCTION LIST VOLUMES'!B129</f>
        <v>0</v>
      </c>
      <c r="X126" s="9"/>
      <c r="Y126" s="9"/>
      <c r="Z126" s="9"/>
    </row>
    <row r="127" ht="22.5" customHeight="1">
      <c r="A127" s="223">
        <f>B127*SIMPLvolumes!U148</f>
        <v>0</v>
      </c>
      <c r="B127" s="222">
        <f t="shared" ref="B127:B130" si="11">SUM(C127:M127)</f>
        <v>0</v>
      </c>
      <c r="C127" s="222" t="str">
        <f>SIMPLvolumes!C134</f>
        <v/>
      </c>
      <c r="D127" s="234" t="str">
        <f>IF(SIMPLvolumes!X134=0,"",SIMPLvolumes!X134)</f>
        <v/>
      </c>
      <c r="E127" s="234" t="str">
        <f>IF(SIMPLvolumes!Y134=0,"",SIMPLvolumes!Y134)</f>
        <v/>
      </c>
      <c r="F127" s="234" t="str">
        <f>IF(SIMPLvolumes!Z134=0,"",SIMPLvolumes!Z134)</f>
        <v/>
      </c>
      <c r="G127" s="234" t="str">
        <f>IF(SIMPLvolumes!AA134=0,"",SIMPLvolumes!AA134)</f>
        <v/>
      </c>
      <c r="H127" s="234" t="str">
        <f>IF(SIMPLvolumes!AB134=0,"",SIMPLvolumes!AB134)</f>
        <v/>
      </c>
      <c r="I127" s="234" t="str">
        <f>IF(SIMPLvolumes!AC134=0,"",SIMPLvolumes!AC134)</f>
        <v/>
      </c>
      <c r="J127" s="234" t="str">
        <f>IF(SIMPLvolumes!AD134=0,"",SIMPLvolumes!AD134)</f>
        <v/>
      </c>
      <c r="K127" s="234" t="str">
        <f>IF(SIMPLvolumes!AE134=0,"",SIMPLvolumes!AE134)</f>
        <v/>
      </c>
      <c r="L127" s="234" t="str">
        <f>IF(SIMPLvolumes!AF134=0,"",SIMPLvolumes!AF134)</f>
        <v/>
      </c>
      <c r="M127" s="234" t="str">
        <f>IF(SIMPLvolumes!AG134=0,"",SIMPLvolumes!AG134)</f>
        <v/>
      </c>
      <c r="N127" s="234" t="str">
        <f>IF(SIMPLvolumes!AH134=0,"",SIMPLvolumes!AH134)</f>
        <v/>
      </c>
      <c r="O127" s="234" t="str">
        <f>IF(SIMPLvolumes!AI134=0,"",SIMPLvolumes!AI134)</f>
        <v/>
      </c>
      <c r="P127" s="235"/>
      <c r="Q127" s="235"/>
      <c r="R127" s="235"/>
      <c r="S127" s="235"/>
      <c r="T127" s="236"/>
      <c r="U127" s="236" t="str">
        <f t="shared" si="2"/>
        <v/>
      </c>
      <c r="V127" s="237"/>
      <c r="W127" s="235">
        <f>'PRODUCTION LIST VOLUMES'!B130</f>
        <v>0</v>
      </c>
      <c r="X127" s="9"/>
      <c r="Y127" s="9"/>
      <c r="Z127" s="9"/>
    </row>
    <row r="128" ht="22.5" customHeight="1">
      <c r="A128" s="223">
        <f>B128*SIMPLvolumes!U149</f>
        <v>0</v>
      </c>
      <c r="B128" s="222">
        <f t="shared" si="11"/>
        <v>0</v>
      </c>
      <c r="C128" s="222" t="str">
        <f>SIMPLvolumes!C137</f>
        <v>10A</v>
      </c>
      <c r="D128" s="234" t="str">
        <f>IF(SIMPLvolumes!X137=0,"",SIMPLvolumes!X137)</f>
        <v/>
      </c>
      <c r="E128" s="234" t="str">
        <f>IF(SIMPLvolumes!Y137=0,"",SIMPLvolumes!Y137)</f>
        <v/>
      </c>
      <c r="F128" s="234" t="str">
        <f>IF(SIMPLvolumes!Z137=0,"",SIMPLvolumes!Z137)</f>
        <v/>
      </c>
      <c r="G128" s="234" t="str">
        <f>IF(SIMPLvolumes!AA137=0,"",SIMPLvolumes!AA137)</f>
        <v/>
      </c>
      <c r="H128" s="234" t="str">
        <f>IF(SIMPLvolumes!AB137=0,"",SIMPLvolumes!AB137)</f>
        <v/>
      </c>
      <c r="I128" s="234" t="str">
        <f>IF(SIMPLvolumes!AC137=0,"",SIMPLvolumes!AC137)</f>
        <v/>
      </c>
      <c r="J128" s="234" t="str">
        <f>IF(SIMPLvolumes!AD137=0,"",SIMPLvolumes!AD137)</f>
        <v/>
      </c>
      <c r="K128" s="234" t="str">
        <f>IF(SIMPLvolumes!AE137=0,"",SIMPLvolumes!AE137)</f>
        <v/>
      </c>
      <c r="L128" s="234" t="str">
        <f>IF(SIMPLvolumes!AF137=0,"",SIMPLvolumes!AF137)</f>
        <v/>
      </c>
      <c r="M128" s="234" t="str">
        <f>IF(SIMPLvolumes!AG137=0,"",SIMPLvolumes!AG137)</f>
        <v/>
      </c>
      <c r="N128" s="234" t="str">
        <f>IF(SIMPLvolumes!AH137=0,"",SIMPLvolumes!AH137)</f>
        <v/>
      </c>
      <c r="O128" s="234" t="str">
        <f>IF(SIMPLvolumes!AI137=0,"",SIMPLvolumes!AI137)</f>
        <v/>
      </c>
      <c r="P128" s="235"/>
      <c r="Q128" s="235"/>
      <c r="R128" s="235"/>
      <c r="S128" s="235"/>
      <c r="T128" s="236"/>
      <c r="U128" s="236" t="str">
        <f t="shared" si="2"/>
        <v/>
      </c>
      <c r="V128" s="237"/>
      <c r="W128" s="235">
        <f>'PRODUCTION LIST VOLUMES'!B131</f>
        <v>0</v>
      </c>
      <c r="X128" s="9"/>
      <c r="Y128" s="9"/>
      <c r="Z128" s="9"/>
    </row>
    <row r="129" ht="22.5" customHeight="1">
      <c r="A129" s="223">
        <f>B129*SIMPLvolumes!U150</f>
        <v>0</v>
      </c>
      <c r="B129" s="222">
        <f t="shared" si="11"/>
        <v>0</v>
      </c>
      <c r="C129" s="222" t="str">
        <f>SIMPLvolumes!C138</f>
        <v>10B</v>
      </c>
      <c r="D129" s="234" t="str">
        <f>IF(SIMPLvolumes!X138=0,"",SIMPLvolumes!X138)</f>
        <v/>
      </c>
      <c r="E129" s="234" t="str">
        <f>IF(SIMPLvolumes!Y138=0,"",SIMPLvolumes!Y138)</f>
        <v/>
      </c>
      <c r="F129" s="234" t="str">
        <f>IF(SIMPLvolumes!Z138=0,"",SIMPLvolumes!Z138)</f>
        <v/>
      </c>
      <c r="G129" s="234" t="str">
        <f>IF(SIMPLvolumes!AA138=0,"",SIMPLvolumes!AA138)</f>
        <v/>
      </c>
      <c r="H129" s="234" t="str">
        <f>IF(SIMPLvolumes!AB138=0,"",SIMPLvolumes!AB138)</f>
        <v/>
      </c>
      <c r="I129" s="234" t="str">
        <f>IF(SIMPLvolumes!AC138=0,"",SIMPLvolumes!AC138)</f>
        <v/>
      </c>
      <c r="J129" s="234" t="str">
        <f>IF(SIMPLvolumes!AD138=0,"",SIMPLvolumes!AD138)</f>
        <v/>
      </c>
      <c r="K129" s="234" t="str">
        <f>IF(SIMPLvolumes!AE138=0,"",SIMPLvolumes!AE138)</f>
        <v/>
      </c>
      <c r="L129" s="234" t="str">
        <f>IF(SIMPLvolumes!AF138=0,"",SIMPLvolumes!AF138)</f>
        <v/>
      </c>
      <c r="M129" s="234" t="str">
        <f>IF(SIMPLvolumes!AG138=0,"",SIMPLvolumes!AG138)</f>
        <v/>
      </c>
      <c r="N129" s="234" t="str">
        <f>IF(SIMPLvolumes!AH138=0,"",SIMPLvolumes!AH138)</f>
        <v/>
      </c>
      <c r="O129" s="234" t="str">
        <f>IF(SIMPLvolumes!AI138=0,"",SIMPLvolumes!AI138)</f>
        <v/>
      </c>
      <c r="P129" s="235"/>
      <c r="Q129" s="235"/>
      <c r="R129" s="235"/>
      <c r="S129" s="235"/>
      <c r="T129" s="236"/>
      <c r="U129" s="236" t="str">
        <f t="shared" si="2"/>
        <v/>
      </c>
      <c r="V129" s="237"/>
      <c r="W129" s="235">
        <f>'PRODUCTION LIST VOLUMES'!B132</f>
        <v>0</v>
      </c>
      <c r="X129" s="9"/>
      <c r="Y129" s="9"/>
      <c r="Z129" s="9"/>
    </row>
    <row r="130" ht="22.5" customHeight="1">
      <c r="A130" s="223">
        <f>B130*SIMPLvolumes!U151</f>
        <v>0</v>
      </c>
      <c r="B130" s="222">
        <f t="shared" si="11"/>
        <v>0</v>
      </c>
      <c r="C130" s="222" t="str">
        <f>SIMPLvolumes!C139</f>
        <v>10C</v>
      </c>
      <c r="D130" s="234" t="str">
        <f>IF(SIMPLvolumes!X139=0,"",SIMPLvolumes!X139)</f>
        <v/>
      </c>
      <c r="E130" s="234" t="str">
        <f>IF(SIMPLvolumes!Y139=0,"",SIMPLvolumes!Y139)</f>
        <v/>
      </c>
      <c r="F130" s="234" t="str">
        <f>IF(SIMPLvolumes!Z139=0,"",SIMPLvolumes!Z139)</f>
        <v/>
      </c>
      <c r="G130" s="234" t="str">
        <f>IF(SIMPLvolumes!AA139=0,"",SIMPLvolumes!AA139)</f>
        <v/>
      </c>
      <c r="H130" s="234" t="str">
        <f>IF(SIMPLvolumes!AB139=0,"",SIMPLvolumes!AB139)</f>
        <v/>
      </c>
      <c r="I130" s="234" t="str">
        <f>IF(SIMPLvolumes!AC139=0,"",SIMPLvolumes!AC139)</f>
        <v/>
      </c>
      <c r="J130" s="234" t="str">
        <f>IF(SIMPLvolumes!AD139=0,"",SIMPLvolumes!AD139)</f>
        <v/>
      </c>
      <c r="K130" s="234" t="str">
        <f>IF(SIMPLvolumes!AE139=0,"",SIMPLvolumes!AE139)</f>
        <v/>
      </c>
      <c r="L130" s="234" t="str">
        <f>IF(SIMPLvolumes!AF139=0,"",SIMPLvolumes!AF139)</f>
        <v/>
      </c>
      <c r="M130" s="234" t="str">
        <f>IF(SIMPLvolumes!AG139=0,"",SIMPLvolumes!AG139)</f>
        <v/>
      </c>
      <c r="N130" s="234" t="str">
        <f>IF(SIMPLvolumes!AH139=0,"",SIMPLvolumes!AH139)</f>
        <v/>
      </c>
      <c r="O130" s="234" t="str">
        <f>IF(SIMPLvolumes!AI139=0,"",SIMPLvolumes!AI139)</f>
        <v/>
      </c>
      <c r="P130" s="235"/>
      <c r="Q130" s="235"/>
      <c r="R130" s="235"/>
      <c r="S130" s="235"/>
      <c r="T130" s="236"/>
      <c r="U130" s="236" t="str">
        <f t="shared" si="2"/>
        <v/>
      </c>
      <c r="V130" s="237"/>
      <c r="W130" s="235">
        <f>'PRODUCTION LIST VOLUMES'!B133</f>
        <v>0</v>
      </c>
      <c r="X130" s="9"/>
      <c r="Y130" s="9"/>
      <c r="Z130" s="9"/>
    </row>
    <row r="131" ht="22.5" customHeight="1">
      <c r="A131" s="238"/>
      <c r="B131" s="239"/>
      <c r="C131" s="222" t="str">
        <f>SIMPLvolumes!C140</f>
        <v>10D</v>
      </c>
      <c r="D131" s="234" t="str">
        <f>IF(SIMPLvolumes!X140=0,"",SIMPLvolumes!X140)</f>
        <v/>
      </c>
      <c r="E131" s="234" t="str">
        <f>IF(SIMPLvolumes!Y140=0,"",SIMPLvolumes!Y140)</f>
        <v/>
      </c>
      <c r="F131" s="234" t="str">
        <f>IF(SIMPLvolumes!Z140=0,"",SIMPLvolumes!Z140)</f>
        <v/>
      </c>
      <c r="G131" s="234" t="str">
        <f>IF(SIMPLvolumes!AA140=0,"",SIMPLvolumes!AA140)</f>
        <v/>
      </c>
      <c r="H131" s="234" t="str">
        <f>IF(SIMPLvolumes!AB140=0,"",SIMPLvolumes!AB140)</f>
        <v/>
      </c>
      <c r="I131" s="234" t="str">
        <f>IF(SIMPLvolumes!AC140=0,"",SIMPLvolumes!AC140)</f>
        <v/>
      </c>
      <c r="J131" s="234" t="str">
        <f>IF(SIMPLvolumes!AD140=0,"",SIMPLvolumes!AD140)</f>
        <v/>
      </c>
      <c r="K131" s="234" t="str">
        <f>IF(SIMPLvolumes!AE140=0,"",SIMPLvolumes!AE140)</f>
        <v/>
      </c>
      <c r="L131" s="234" t="str">
        <f>IF(SIMPLvolumes!AF140=0,"",SIMPLvolumes!AF140)</f>
        <v/>
      </c>
      <c r="M131" s="234" t="str">
        <f>IF(SIMPLvolumes!AG140=0,"",SIMPLvolumes!AG140)</f>
        <v/>
      </c>
      <c r="N131" s="234" t="str">
        <f>IF(SIMPLvolumes!AH140=0,"",SIMPLvolumes!AH140)</f>
        <v/>
      </c>
      <c r="O131" s="234" t="str">
        <f>IF(SIMPLvolumes!AI140=0,"",SIMPLvolumes!AI140)</f>
        <v/>
      </c>
      <c r="P131" s="235"/>
      <c r="Q131" s="235"/>
      <c r="R131" s="235"/>
      <c r="S131" s="235"/>
      <c r="T131" s="236"/>
      <c r="U131" s="236" t="str">
        <f t="shared" si="2"/>
        <v/>
      </c>
      <c r="V131" s="237"/>
      <c r="W131" s="235">
        <f>'PRODUCTION LIST VOLUMES'!B134</f>
        <v>0</v>
      </c>
      <c r="X131" s="9"/>
      <c r="Y131" s="9"/>
      <c r="Z131" s="9"/>
    </row>
    <row r="132" ht="22.5" customHeight="1">
      <c r="A132" s="238"/>
      <c r="B132" s="239"/>
      <c r="C132" s="222" t="str">
        <f>SIMPLvolumes!C141</f>
        <v>10E</v>
      </c>
      <c r="D132" s="234" t="str">
        <f>IF(SIMPLvolumes!X141=0,"",SIMPLvolumes!X141)</f>
        <v/>
      </c>
      <c r="E132" s="234" t="str">
        <f>IF(SIMPLvolumes!Y141=0,"",SIMPLvolumes!Y141)</f>
        <v/>
      </c>
      <c r="F132" s="234" t="str">
        <f>IF(SIMPLvolumes!Z141=0,"",SIMPLvolumes!Z141)</f>
        <v/>
      </c>
      <c r="G132" s="234" t="str">
        <f>IF(SIMPLvolumes!AA141=0,"",SIMPLvolumes!AA141)</f>
        <v/>
      </c>
      <c r="H132" s="234" t="str">
        <f>IF(SIMPLvolumes!AB141=0,"",SIMPLvolumes!AB141)</f>
        <v/>
      </c>
      <c r="I132" s="234" t="str">
        <f>IF(SIMPLvolumes!AC141=0,"",SIMPLvolumes!AC141)</f>
        <v/>
      </c>
      <c r="J132" s="234" t="str">
        <f>IF(SIMPLvolumes!AD141=0,"",SIMPLvolumes!AD141)</f>
        <v/>
      </c>
      <c r="K132" s="234" t="str">
        <f>IF(SIMPLvolumes!AE141=0,"",SIMPLvolumes!AE141)</f>
        <v/>
      </c>
      <c r="L132" s="234" t="str">
        <f>IF(SIMPLvolumes!AF141=0,"",SIMPLvolumes!AF141)</f>
        <v/>
      </c>
      <c r="M132" s="234" t="str">
        <f>IF(SIMPLvolumes!AG141=0,"",SIMPLvolumes!AG141)</f>
        <v/>
      </c>
      <c r="N132" s="234" t="str">
        <f>IF(SIMPLvolumes!AH141=0,"",SIMPLvolumes!AH141)</f>
        <v/>
      </c>
      <c r="O132" s="234" t="str">
        <f>IF(SIMPLvolumes!AI141=0,"",SIMPLvolumes!AI141)</f>
        <v/>
      </c>
      <c r="P132" s="235"/>
      <c r="Q132" s="235"/>
      <c r="R132" s="235"/>
      <c r="S132" s="235"/>
      <c r="T132" s="236"/>
      <c r="U132" s="236" t="str">
        <f t="shared" si="2"/>
        <v/>
      </c>
      <c r="V132" s="237"/>
      <c r="W132" s="235">
        <f>'PRODUCTION LIST VOLUMES'!B135</f>
        <v>0</v>
      </c>
      <c r="X132" s="9"/>
      <c r="Y132" s="9"/>
      <c r="Z132" s="9"/>
    </row>
    <row r="133" ht="22.5" customHeight="1">
      <c r="A133" s="238"/>
      <c r="B133" s="239"/>
      <c r="C133" s="222" t="str">
        <f>SIMPLvolumes!C135</f>
        <v>10F</v>
      </c>
      <c r="D133" s="234" t="str">
        <f>IF(SIMPLvolumes!X135=0,"",SIMPLvolumes!X135)</f>
        <v/>
      </c>
      <c r="E133" s="234" t="str">
        <f>IF(SIMPLvolumes!Y135=0,"",SIMPLvolumes!Y135)</f>
        <v/>
      </c>
      <c r="F133" s="234" t="str">
        <f>IF(SIMPLvolumes!Z135=0,"",SIMPLvolumes!Z135)</f>
        <v/>
      </c>
      <c r="G133" s="234" t="str">
        <f>IF(SIMPLvolumes!AA135=0,"",SIMPLvolumes!AA135)</f>
        <v/>
      </c>
      <c r="H133" s="234" t="str">
        <f>IF(SIMPLvolumes!AB135=0,"",SIMPLvolumes!AB135)</f>
        <v/>
      </c>
      <c r="I133" s="234" t="str">
        <f>IF(SIMPLvolumes!AC135=0,"",SIMPLvolumes!AC135)</f>
        <v/>
      </c>
      <c r="J133" s="234" t="str">
        <f>IF(SIMPLvolumes!AD135=0,"",SIMPLvolumes!AD135)</f>
        <v/>
      </c>
      <c r="K133" s="234" t="str">
        <f>IF(SIMPLvolumes!AE135=0,"",SIMPLvolumes!AE135)</f>
        <v/>
      </c>
      <c r="L133" s="234" t="str">
        <f>IF(SIMPLvolumes!AF135=0,"",SIMPLvolumes!AF135)</f>
        <v/>
      </c>
      <c r="M133" s="234" t="str">
        <f>IF(SIMPLvolumes!AG135=0,"",SIMPLvolumes!AG135)</f>
        <v/>
      </c>
      <c r="N133" s="234" t="str">
        <f>IF(SIMPLvolumes!AH135=0,"",SIMPLvolumes!AH135)</f>
        <v/>
      </c>
      <c r="O133" s="234" t="str">
        <f>IF(SIMPLvolumes!AI135=0,"",SIMPLvolumes!AI135)</f>
        <v/>
      </c>
      <c r="P133" s="235"/>
      <c r="Q133" s="235"/>
      <c r="R133" s="235"/>
      <c r="S133" s="235"/>
      <c r="T133" s="236"/>
      <c r="U133" s="236" t="str">
        <f t="shared" si="2"/>
        <v/>
      </c>
      <c r="V133" s="237"/>
      <c r="W133" s="235">
        <f>'PRODUCTION LIST VOLUMES'!B136</f>
        <v>0</v>
      </c>
      <c r="X133" s="9"/>
      <c r="Y133" s="9"/>
      <c r="Z133" s="9"/>
    </row>
    <row r="134" ht="22.5" customHeight="1">
      <c r="A134" s="238"/>
      <c r="B134" s="239"/>
      <c r="C134" s="222" t="str">
        <f>SIMPLvolumes!C136</f>
        <v>10G</v>
      </c>
      <c r="D134" s="234" t="str">
        <f>IF(SIMPLvolumes!X136=0,"",SIMPLvolumes!X136)</f>
        <v/>
      </c>
      <c r="E134" s="234" t="str">
        <f>IF(SIMPLvolumes!Y136=0,"",SIMPLvolumes!Y136)</f>
        <v/>
      </c>
      <c r="F134" s="234" t="str">
        <f>IF(SIMPLvolumes!Z136=0,"",SIMPLvolumes!Z136)</f>
        <v/>
      </c>
      <c r="G134" s="234" t="str">
        <f>IF(SIMPLvolumes!AA136=0,"",SIMPLvolumes!AA136)</f>
        <v/>
      </c>
      <c r="H134" s="234" t="str">
        <f>IF(SIMPLvolumes!AB136=0,"",SIMPLvolumes!AB136)</f>
        <v/>
      </c>
      <c r="I134" s="234" t="str">
        <f>IF(SIMPLvolumes!AC136=0,"",SIMPLvolumes!AC136)</f>
        <v/>
      </c>
      <c r="J134" s="234" t="str">
        <f>IF(SIMPLvolumes!AD136=0,"",SIMPLvolumes!AD136)</f>
        <v/>
      </c>
      <c r="K134" s="234" t="str">
        <f>IF(SIMPLvolumes!AE136=0,"",SIMPLvolumes!AE136)</f>
        <v/>
      </c>
      <c r="L134" s="234" t="str">
        <f>IF(SIMPLvolumes!AF136=0,"",SIMPLvolumes!AF136)</f>
        <v/>
      </c>
      <c r="M134" s="234" t="str">
        <f>IF(SIMPLvolumes!AG136=0,"",SIMPLvolumes!AG136)</f>
        <v/>
      </c>
      <c r="N134" s="234" t="str">
        <f>IF(SIMPLvolumes!AH136=0,"",SIMPLvolumes!AH136)</f>
        <v/>
      </c>
      <c r="O134" s="234" t="str">
        <f>IF(SIMPLvolumes!AI136=0,"",SIMPLvolumes!AI136)</f>
        <v/>
      </c>
      <c r="P134" s="235"/>
      <c r="Q134" s="235"/>
      <c r="R134" s="235"/>
      <c r="S134" s="235"/>
      <c r="T134" s="236"/>
      <c r="U134" s="236" t="str">
        <f t="shared" si="2"/>
        <v/>
      </c>
      <c r="V134" s="237"/>
      <c r="W134" s="235">
        <f>'PRODUCTION LIST VOLUMES'!B137</f>
        <v>0</v>
      </c>
      <c r="X134" s="9"/>
      <c r="Y134" s="9"/>
      <c r="Z134" s="9"/>
    </row>
    <row r="135" ht="22.5" customHeight="1">
      <c r="A135" s="238"/>
      <c r="B135" s="239"/>
      <c r="C135" s="222" t="str">
        <f>SIMPLvolumes!C142</f>
        <v/>
      </c>
      <c r="D135" s="234" t="str">
        <f>IF(SIMPLvolumes!X142=0,"",SIMPLvolumes!X142)</f>
        <v/>
      </c>
      <c r="E135" s="234" t="str">
        <f>IF(SIMPLvolumes!Y142=0,"",SIMPLvolumes!Y142)</f>
        <v/>
      </c>
      <c r="F135" s="234" t="str">
        <f>IF(SIMPLvolumes!Z142=0,"",SIMPLvolumes!Z142)</f>
        <v/>
      </c>
      <c r="G135" s="234" t="str">
        <f>IF(SIMPLvolumes!AA142=0,"",SIMPLvolumes!AA142)</f>
        <v/>
      </c>
      <c r="H135" s="234" t="str">
        <f>IF(SIMPLvolumes!AB142=0,"",SIMPLvolumes!AB142)</f>
        <v/>
      </c>
      <c r="I135" s="234" t="str">
        <f>IF(SIMPLvolumes!AC142=0,"",SIMPLvolumes!AC142)</f>
        <v/>
      </c>
      <c r="J135" s="234" t="str">
        <f>IF(SIMPLvolumes!AD142=0,"",SIMPLvolumes!AD142)</f>
        <v/>
      </c>
      <c r="K135" s="234" t="str">
        <f>IF(SIMPLvolumes!AE142=0,"",SIMPLvolumes!AE142)</f>
        <v/>
      </c>
      <c r="L135" s="234" t="str">
        <f>IF(SIMPLvolumes!AF142=0,"",SIMPLvolumes!AF142)</f>
        <v/>
      </c>
      <c r="M135" s="234" t="str">
        <f>IF(SIMPLvolumes!AG142=0,"",SIMPLvolumes!AG142)</f>
        <v/>
      </c>
      <c r="N135" s="234" t="str">
        <f>IF(SIMPLvolumes!AH142=0,"",SIMPLvolumes!AH142)</f>
        <v/>
      </c>
      <c r="O135" s="234" t="str">
        <f>IF(SIMPLvolumes!AI142=0,"",SIMPLvolumes!AI142)</f>
        <v/>
      </c>
      <c r="P135" s="235"/>
      <c r="Q135" s="235"/>
      <c r="R135" s="235"/>
      <c r="S135" s="235"/>
      <c r="T135" s="236"/>
      <c r="U135" s="236" t="str">
        <f t="shared" si="2"/>
        <v/>
      </c>
      <c r="V135" s="237"/>
      <c r="W135" s="235">
        <f>'PRODUCTION LIST VOLUMES'!B138</f>
        <v>0</v>
      </c>
      <c r="X135" s="9"/>
      <c r="Y135" s="9"/>
      <c r="Z135" s="9"/>
    </row>
    <row r="136" ht="22.5" customHeight="1">
      <c r="A136" s="238"/>
      <c r="B136" s="239"/>
      <c r="C136" s="222" t="str">
        <f>SIMPLvolumes!C143</f>
        <v>11A</v>
      </c>
      <c r="D136" s="234" t="str">
        <f>IF(SIMPLvolumes!X143=0,"",SIMPLvolumes!X143)</f>
        <v/>
      </c>
      <c r="E136" s="234" t="str">
        <f>IF(SIMPLvolumes!Y143=0,"",SIMPLvolumes!Y143)</f>
        <v/>
      </c>
      <c r="F136" s="234" t="str">
        <f>IF(SIMPLvolumes!Z143=0,"",SIMPLvolumes!Z143)</f>
        <v/>
      </c>
      <c r="G136" s="234" t="str">
        <f>IF(SIMPLvolumes!AA143=0,"",SIMPLvolumes!AA143)</f>
        <v/>
      </c>
      <c r="H136" s="234" t="str">
        <f>IF(SIMPLvolumes!AB143=0,"",SIMPLvolumes!AB143)</f>
        <v/>
      </c>
      <c r="I136" s="234" t="str">
        <f>IF(SIMPLvolumes!AC143=0,"",SIMPLvolumes!AC143)</f>
        <v/>
      </c>
      <c r="J136" s="234" t="str">
        <f>IF(SIMPLvolumes!AD143=0,"",SIMPLvolumes!AD143)</f>
        <v/>
      </c>
      <c r="K136" s="234" t="str">
        <f>IF(SIMPLvolumes!AE143=0,"",SIMPLvolumes!AE143)</f>
        <v/>
      </c>
      <c r="L136" s="234" t="str">
        <f>IF(SIMPLvolumes!AF143=0,"",SIMPLvolumes!AF143)</f>
        <v/>
      </c>
      <c r="M136" s="234" t="str">
        <f>IF(SIMPLvolumes!AG143=0,"",SIMPLvolumes!AG143)</f>
        <v/>
      </c>
      <c r="N136" s="234" t="str">
        <f>IF(SIMPLvolumes!AH143=0,"",SIMPLvolumes!AH143)</f>
        <v/>
      </c>
      <c r="O136" s="234" t="str">
        <f>IF(SIMPLvolumes!AI143=0,"",SIMPLvolumes!AI143)</f>
        <v/>
      </c>
      <c r="P136" s="235"/>
      <c r="Q136" s="235"/>
      <c r="R136" s="235"/>
      <c r="S136" s="235"/>
      <c r="T136" s="236"/>
      <c r="U136" s="236" t="str">
        <f t="shared" si="2"/>
        <v/>
      </c>
      <c r="V136" s="237"/>
      <c r="W136" s="235">
        <f>'PRODUCTION LIST VOLUMES'!B139</f>
        <v>0</v>
      </c>
      <c r="X136" s="9"/>
      <c r="Y136" s="9"/>
      <c r="Z136" s="9"/>
    </row>
    <row r="137" ht="22.5" customHeight="1">
      <c r="A137" s="238"/>
      <c r="B137" s="239"/>
      <c r="C137" s="222" t="str">
        <f>SIMPLvolumes!C144</f>
        <v>11B</v>
      </c>
      <c r="D137" s="234" t="str">
        <f>IF(SIMPLvolumes!X144=0,"",SIMPLvolumes!X144)</f>
        <v/>
      </c>
      <c r="E137" s="234" t="str">
        <f>IF(SIMPLvolumes!Y144=0,"",SIMPLvolumes!Y144)</f>
        <v/>
      </c>
      <c r="F137" s="234" t="str">
        <f>IF(SIMPLvolumes!Z144=0,"",SIMPLvolumes!Z144)</f>
        <v/>
      </c>
      <c r="G137" s="234" t="str">
        <f>IF(SIMPLvolumes!AA144=0,"",SIMPLvolumes!AA144)</f>
        <v/>
      </c>
      <c r="H137" s="234" t="str">
        <f>IF(SIMPLvolumes!AB144=0,"",SIMPLvolumes!AB144)</f>
        <v/>
      </c>
      <c r="I137" s="234" t="str">
        <f>IF(SIMPLvolumes!AC144=0,"",SIMPLvolumes!AC144)</f>
        <v/>
      </c>
      <c r="J137" s="234" t="str">
        <f>IF(SIMPLvolumes!AD144=0,"",SIMPLvolumes!AD144)</f>
        <v/>
      </c>
      <c r="K137" s="234" t="str">
        <f>IF(SIMPLvolumes!AE144=0,"",SIMPLvolumes!AE144)</f>
        <v/>
      </c>
      <c r="L137" s="234" t="str">
        <f>IF(SIMPLvolumes!AF144=0,"",SIMPLvolumes!AF144)</f>
        <v/>
      </c>
      <c r="M137" s="234" t="str">
        <f>IF(SIMPLvolumes!AG144=0,"",SIMPLvolumes!AG144)</f>
        <v/>
      </c>
      <c r="N137" s="234" t="str">
        <f>IF(SIMPLvolumes!AH144=0,"",SIMPLvolumes!AH144)</f>
        <v/>
      </c>
      <c r="O137" s="234" t="str">
        <f>IF(SIMPLvolumes!AI144=0,"",SIMPLvolumes!AI144)</f>
        <v/>
      </c>
      <c r="P137" s="235"/>
      <c r="Q137" s="235"/>
      <c r="R137" s="235"/>
      <c r="S137" s="235"/>
      <c r="T137" s="236"/>
      <c r="U137" s="236" t="str">
        <f t="shared" si="2"/>
        <v/>
      </c>
      <c r="V137" s="237"/>
      <c r="W137" s="235">
        <f>'PRODUCTION LIST VOLUMES'!B140</f>
        <v>0</v>
      </c>
      <c r="X137" s="9"/>
      <c r="Y137" s="9"/>
      <c r="Z137" s="9"/>
    </row>
    <row r="138" ht="22.5" customHeight="1">
      <c r="A138" s="238"/>
      <c r="B138" s="239"/>
      <c r="C138" s="222" t="str">
        <f>SIMPLvolumes!C145</f>
        <v>11C</v>
      </c>
      <c r="D138" s="234" t="str">
        <f>IF(SIMPLvolumes!X145=0,"",SIMPLvolumes!X145)</f>
        <v/>
      </c>
      <c r="E138" s="234" t="str">
        <f>IF(SIMPLvolumes!Y145=0,"",SIMPLvolumes!Y145)</f>
        <v/>
      </c>
      <c r="F138" s="234" t="str">
        <f>IF(SIMPLvolumes!Z145=0,"",SIMPLvolumes!Z145)</f>
        <v/>
      </c>
      <c r="G138" s="234" t="str">
        <f>IF(SIMPLvolumes!AA145=0,"",SIMPLvolumes!AA145)</f>
        <v/>
      </c>
      <c r="H138" s="234" t="str">
        <f>IF(SIMPLvolumes!AB145=0,"",SIMPLvolumes!AB145)</f>
        <v/>
      </c>
      <c r="I138" s="234" t="str">
        <f>IF(SIMPLvolumes!AC145=0,"",SIMPLvolumes!AC145)</f>
        <v/>
      </c>
      <c r="J138" s="234" t="str">
        <f>IF(SIMPLvolumes!AD145=0,"",SIMPLvolumes!AD145)</f>
        <v/>
      </c>
      <c r="K138" s="234" t="str">
        <f>IF(SIMPLvolumes!AE145=0,"",SIMPLvolumes!AE145)</f>
        <v/>
      </c>
      <c r="L138" s="234" t="str">
        <f>IF(SIMPLvolumes!AF145=0,"",SIMPLvolumes!AF145)</f>
        <v/>
      </c>
      <c r="M138" s="234" t="str">
        <f>IF(SIMPLvolumes!AG145=0,"",SIMPLvolumes!AG145)</f>
        <v/>
      </c>
      <c r="N138" s="234" t="str">
        <f>IF(SIMPLvolumes!AH145=0,"",SIMPLvolumes!AH145)</f>
        <v/>
      </c>
      <c r="O138" s="234" t="str">
        <f>IF(SIMPLvolumes!AI145=0,"",SIMPLvolumes!AI145)</f>
        <v/>
      </c>
      <c r="P138" s="235"/>
      <c r="Q138" s="235"/>
      <c r="R138" s="235"/>
      <c r="S138" s="235"/>
      <c r="T138" s="236"/>
      <c r="U138" s="236" t="str">
        <f t="shared" si="2"/>
        <v/>
      </c>
      <c r="V138" s="237"/>
      <c r="W138" s="235">
        <f>'PRODUCTION LIST VOLUMES'!B141</f>
        <v>0</v>
      </c>
      <c r="X138" s="9"/>
      <c r="Y138" s="9"/>
      <c r="Z138" s="9"/>
    </row>
    <row r="139" ht="22.5" customHeight="1">
      <c r="A139" s="238"/>
      <c r="B139" s="239"/>
      <c r="C139" s="222" t="str">
        <f>SIMPLvolumes!C146</f>
        <v>11D</v>
      </c>
      <c r="D139" s="234" t="str">
        <f>IF(SIMPLvolumes!X146=0,"",SIMPLvolumes!X146)</f>
        <v/>
      </c>
      <c r="E139" s="234" t="str">
        <f>IF(SIMPLvolumes!Y146=0,"",SIMPLvolumes!Y146)</f>
        <v/>
      </c>
      <c r="F139" s="234" t="str">
        <f>IF(SIMPLvolumes!Z146=0,"",SIMPLvolumes!Z146)</f>
        <v/>
      </c>
      <c r="G139" s="234" t="str">
        <f>IF(SIMPLvolumes!AA146=0,"",SIMPLvolumes!AA146)</f>
        <v/>
      </c>
      <c r="H139" s="234" t="str">
        <f>IF(SIMPLvolumes!AB146=0,"",SIMPLvolumes!AB146)</f>
        <v/>
      </c>
      <c r="I139" s="234" t="str">
        <f>IF(SIMPLvolumes!AC146=0,"",SIMPLvolumes!AC146)</f>
        <v/>
      </c>
      <c r="J139" s="234" t="str">
        <f>IF(SIMPLvolumes!AD146=0,"",SIMPLvolumes!AD146)</f>
        <v/>
      </c>
      <c r="K139" s="234" t="str">
        <f>IF(SIMPLvolumes!AE146=0,"",SIMPLvolumes!AE146)</f>
        <v/>
      </c>
      <c r="L139" s="234" t="str">
        <f>IF(SIMPLvolumes!AF146=0,"",SIMPLvolumes!AF146)</f>
        <v/>
      </c>
      <c r="M139" s="234" t="str">
        <f>IF(SIMPLvolumes!AG146=0,"",SIMPLvolumes!AG146)</f>
        <v/>
      </c>
      <c r="N139" s="234" t="str">
        <f>IF(SIMPLvolumes!AH146=0,"",SIMPLvolumes!AH146)</f>
        <v/>
      </c>
      <c r="O139" s="234" t="str">
        <f>IF(SIMPLvolumes!AI146=0,"",SIMPLvolumes!AI146)</f>
        <v/>
      </c>
      <c r="P139" s="235"/>
      <c r="Q139" s="235"/>
      <c r="R139" s="235"/>
      <c r="S139" s="235"/>
      <c r="T139" s="236"/>
      <c r="U139" s="236" t="str">
        <f t="shared" si="2"/>
        <v/>
      </c>
      <c r="V139" s="237"/>
      <c r="W139" s="235">
        <f>'PRODUCTION LIST VOLUMES'!B142</f>
        <v>0</v>
      </c>
      <c r="X139" s="9"/>
      <c r="Y139" s="9"/>
      <c r="Z139" s="9"/>
    </row>
    <row r="140" ht="22.5" customHeight="1">
      <c r="A140" s="9"/>
      <c r="B140" s="9"/>
      <c r="C140" s="222" t="str">
        <f>SIMPLvolumes!C147</f>
        <v>11E</v>
      </c>
      <c r="D140" s="234" t="str">
        <f>IF(SIMPLvolumes!X147=0,"",SIMPLvolumes!X147)</f>
        <v/>
      </c>
      <c r="E140" s="234" t="str">
        <f>IF(SIMPLvolumes!Y147=0,"",SIMPLvolumes!Y147)</f>
        <v/>
      </c>
      <c r="F140" s="234" t="str">
        <f>IF(SIMPLvolumes!Z147=0,"",SIMPLvolumes!Z147)</f>
        <v/>
      </c>
      <c r="G140" s="234" t="str">
        <f>IF(SIMPLvolumes!AA147=0,"",SIMPLvolumes!AA147)</f>
        <v/>
      </c>
      <c r="H140" s="234" t="str">
        <f>IF(SIMPLvolumes!AB147=0,"",SIMPLvolumes!AB147)</f>
        <v/>
      </c>
      <c r="I140" s="234" t="str">
        <f>IF(SIMPLvolumes!AC147=0,"",SIMPLvolumes!AC147)</f>
        <v/>
      </c>
      <c r="J140" s="234" t="str">
        <f>IF(SIMPLvolumes!AD147=0,"",SIMPLvolumes!AD147)</f>
        <v/>
      </c>
      <c r="K140" s="234" t="str">
        <f>IF(SIMPLvolumes!AE147=0,"",SIMPLvolumes!AE147)</f>
        <v/>
      </c>
      <c r="L140" s="234" t="str">
        <f>IF(SIMPLvolumes!AF147=0,"",SIMPLvolumes!AF147)</f>
        <v/>
      </c>
      <c r="M140" s="234" t="str">
        <f>IF(SIMPLvolumes!AG147=0,"",SIMPLvolumes!AG147)</f>
        <v/>
      </c>
      <c r="N140" s="234" t="str">
        <f>IF(SIMPLvolumes!AH147=0,"",SIMPLvolumes!AH147)</f>
        <v/>
      </c>
      <c r="O140" s="234" t="str">
        <f>IF(SIMPLvolumes!AI147=0,"",SIMPLvolumes!AI147)</f>
        <v/>
      </c>
      <c r="P140" s="235"/>
      <c r="Q140" s="235"/>
      <c r="R140" s="235"/>
      <c r="S140" s="235"/>
      <c r="T140" s="236"/>
      <c r="U140" s="236" t="str">
        <f t="shared" si="2"/>
        <v/>
      </c>
      <c r="V140" s="237"/>
      <c r="W140" s="235">
        <f>'PRODUCTION LIST VOLUMES'!B143</f>
        <v>0</v>
      </c>
      <c r="X140" s="9"/>
      <c r="Y140" s="9"/>
      <c r="Z140" s="9"/>
    </row>
    <row r="141" ht="22.5" customHeight="1">
      <c r="A141" s="9"/>
      <c r="B141" s="9"/>
      <c r="C141" s="222" t="str">
        <f>SIMPLvolumes!C148</f>
        <v>11F</v>
      </c>
      <c r="D141" s="234" t="str">
        <f>IF(SIMPLvolumes!X148=0,"",SIMPLvolumes!X148)</f>
        <v/>
      </c>
      <c r="E141" s="234" t="str">
        <f>IF(SIMPLvolumes!Y148=0,"",SIMPLvolumes!Y148)</f>
        <v/>
      </c>
      <c r="F141" s="234" t="str">
        <f>IF(SIMPLvolumes!Z148=0,"",SIMPLvolumes!Z148)</f>
        <v/>
      </c>
      <c r="G141" s="234" t="str">
        <f>IF(SIMPLvolumes!AA148=0,"",SIMPLvolumes!AA148)</f>
        <v/>
      </c>
      <c r="H141" s="234" t="str">
        <f>IF(SIMPLvolumes!AB148=0,"",SIMPLvolumes!AB148)</f>
        <v/>
      </c>
      <c r="I141" s="234" t="str">
        <f>IF(SIMPLvolumes!AC148=0,"",SIMPLvolumes!AC148)</f>
        <v/>
      </c>
      <c r="J141" s="234" t="str">
        <f>IF(SIMPLvolumes!AD148=0,"",SIMPLvolumes!AD148)</f>
        <v/>
      </c>
      <c r="K141" s="234" t="str">
        <f>IF(SIMPLvolumes!AE148=0,"",SIMPLvolumes!AE148)</f>
        <v/>
      </c>
      <c r="L141" s="234" t="str">
        <f>IF(SIMPLvolumes!AF148=0,"",SIMPLvolumes!AF148)</f>
        <v/>
      </c>
      <c r="M141" s="234" t="str">
        <f>IF(SIMPLvolumes!AG148=0,"",SIMPLvolumes!AG148)</f>
        <v/>
      </c>
      <c r="N141" s="234" t="str">
        <f>IF(SIMPLvolumes!AH148=0,"",SIMPLvolumes!AH148)</f>
        <v/>
      </c>
      <c r="O141" s="234" t="str">
        <f>IF(SIMPLvolumes!AI148=0,"",SIMPLvolumes!AI148)</f>
        <v/>
      </c>
      <c r="P141" s="235"/>
      <c r="Q141" s="235"/>
      <c r="R141" s="235"/>
      <c r="S141" s="235"/>
      <c r="T141" s="236"/>
      <c r="U141" s="236" t="str">
        <f t="shared" si="2"/>
        <v/>
      </c>
      <c r="V141" s="237"/>
      <c r="W141" s="235">
        <f>'PRODUCTION LIST VOLUMES'!B144</f>
        <v>0</v>
      </c>
      <c r="X141" s="9"/>
      <c r="Y141" s="9"/>
      <c r="Z141" s="9"/>
    </row>
    <row r="142" ht="22.5" customHeight="1">
      <c r="A142" s="9"/>
      <c r="B142" s="9"/>
      <c r="C142" s="222" t="str">
        <f>SIMPLvolumes!C149</f>
        <v>11G</v>
      </c>
      <c r="D142" s="234" t="str">
        <f>IF(SIMPLvolumes!X149=0,"",SIMPLvolumes!X149)</f>
        <v/>
      </c>
      <c r="E142" s="234" t="str">
        <f>IF(SIMPLvolumes!Y149=0,"",SIMPLvolumes!Y149)</f>
        <v/>
      </c>
      <c r="F142" s="234" t="str">
        <f>IF(SIMPLvolumes!Z149=0,"",SIMPLvolumes!Z149)</f>
        <v/>
      </c>
      <c r="G142" s="234" t="str">
        <f>IF(SIMPLvolumes!AA149=0,"",SIMPLvolumes!AA149)</f>
        <v/>
      </c>
      <c r="H142" s="234" t="str">
        <f>IF(SIMPLvolumes!AB149=0,"",SIMPLvolumes!AB149)</f>
        <v/>
      </c>
      <c r="I142" s="234" t="str">
        <f>IF(SIMPLvolumes!AC149=0,"",SIMPLvolumes!AC149)</f>
        <v/>
      </c>
      <c r="J142" s="234" t="str">
        <f>IF(SIMPLvolumes!AD149=0,"",SIMPLvolumes!AD149)</f>
        <v/>
      </c>
      <c r="K142" s="234" t="str">
        <f>IF(SIMPLvolumes!AE149=0,"",SIMPLvolumes!AE149)</f>
        <v/>
      </c>
      <c r="L142" s="234" t="str">
        <f>IF(SIMPLvolumes!AF149=0,"",SIMPLvolumes!AF149)</f>
        <v/>
      </c>
      <c r="M142" s="234" t="str">
        <f>IF(SIMPLvolumes!AG149=0,"",SIMPLvolumes!AG149)</f>
        <v/>
      </c>
      <c r="N142" s="234" t="str">
        <f>IF(SIMPLvolumes!AH149=0,"",SIMPLvolumes!AH149)</f>
        <v/>
      </c>
      <c r="O142" s="234" t="str">
        <f>IF(SIMPLvolumes!AI149=0,"",SIMPLvolumes!AI149)</f>
        <v/>
      </c>
      <c r="P142" s="235"/>
      <c r="Q142" s="235"/>
      <c r="R142" s="235"/>
      <c r="S142" s="235"/>
      <c r="T142" s="236"/>
      <c r="U142" s="236" t="str">
        <f t="shared" si="2"/>
        <v/>
      </c>
      <c r="V142" s="237"/>
      <c r="W142" s="235">
        <f>'PRODUCTION LIST VOLUMES'!B145</f>
        <v>0</v>
      </c>
      <c r="X142" s="9"/>
      <c r="Y142" s="9"/>
      <c r="Z142" s="9"/>
    </row>
    <row r="143" ht="22.5" customHeight="1">
      <c r="A143" s="9"/>
      <c r="B143" s="9"/>
      <c r="C143" s="9"/>
      <c r="D143" s="26"/>
      <c r="E143" s="26"/>
      <c r="F143" s="9"/>
      <c r="G143" s="9"/>
      <c r="H143" s="9"/>
      <c r="I143" s="240"/>
      <c r="J143" s="240"/>
      <c r="K143" s="26"/>
      <c r="L143" s="9"/>
      <c r="M143" s="241" t="s">
        <v>346</v>
      </c>
      <c r="N143" s="241"/>
      <c r="O143" s="241"/>
      <c r="P143" s="196"/>
      <c r="Q143" s="196"/>
      <c r="R143" s="196"/>
      <c r="S143" s="9"/>
      <c r="T143" s="9"/>
      <c r="U143" s="9"/>
      <c r="V143" s="199"/>
      <c r="W143" s="9"/>
      <c r="X143" s="9"/>
      <c r="Y143" s="9"/>
      <c r="Z143" s="9"/>
    </row>
    <row r="144" ht="22.5" customHeight="1">
      <c r="A144" s="9"/>
      <c r="B144" s="9"/>
      <c r="C144" s="9"/>
      <c r="D144" s="232" t="s">
        <v>347</v>
      </c>
      <c r="E144" s="242"/>
      <c r="F144" s="243"/>
      <c r="G144" s="9"/>
      <c r="H144" s="9"/>
      <c r="I144" s="232" t="s">
        <v>348</v>
      </c>
      <c r="J144" s="244"/>
      <c r="K144" s="244"/>
      <c r="L144" s="243"/>
      <c r="M144" s="243"/>
      <c r="N144" s="9"/>
      <c r="O144" s="9"/>
      <c r="P144" s="196"/>
      <c r="Q144" s="196"/>
      <c r="R144" s="196"/>
      <c r="S144" s="9"/>
      <c r="T144" s="9"/>
      <c r="U144" s="9"/>
      <c r="V144" s="199"/>
      <c r="W144" s="9"/>
      <c r="X144" s="9"/>
      <c r="Y144" s="9"/>
      <c r="Z144" s="9"/>
    </row>
    <row r="145" ht="22.5" customHeight="1">
      <c r="A145" s="9"/>
      <c r="B145" s="9"/>
      <c r="C145" s="9"/>
      <c r="D145" s="232" t="s">
        <v>349</v>
      </c>
      <c r="E145" s="242"/>
      <c r="F145" s="243"/>
      <c r="G145" s="9"/>
      <c r="H145" s="9"/>
      <c r="I145" s="232" t="s">
        <v>350</v>
      </c>
      <c r="J145" s="245"/>
      <c r="K145" s="245"/>
      <c r="L145" s="246"/>
      <c r="M145" s="246"/>
      <c r="N145" s="9"/>
      <c r="O145" s="9"/>
      <c r="P145" s="196"/>
      <c r="Q145" s="196"/>
      <c r="R145" s="196"/>
      <c r="S145" s="9"/>
      <c r="T145" s="9"/>
      <c r="U145" s="9"/>
      <c r="V145" s="199"/>
      <c r="W145" s="9"/>
      <c r="X145" s="9"/>
      <c r="Y145" s="9"/>
      <c r="Z145" s="9"/>
    </row>
    <row r="146" ht="22.5" customHeight="1">
      <c r="A146" s="9"/>
      <c r="B146" s="9"/>
      <c r="C146" s="9"/>
      <c r="D146" s="26"/>
      <c r="E146" s="26"/>
      <c r="F146" s="9"/>
      <c r="G146" s="9"/>
      <c r="H146" s="9"/>
      <c r="I146" s="232" t="s">
        <v>351</v>
      </c>
      <c r="J146" s="245"/>
      <c r="K146" s="245"/>
      <c r="L146" s="246"/>
      <c r="M146" s="246"/>
      <c r="N146" s="9"/>
      <c r="O146" s="9"/>
      <c r="P146" s="196"/>
      <c r="Q146" s="196"/>
      <c r="R146" s="196"/>
      <c r="S146" s="9"/>
      <c r="T146" s="9"/>
      <c r="U146" s="9"/>
      <c r="V146" s="199"/>
      <c r="W146" s="9"/>
      <c r="X146" s="9"/>
      <c r="Y146" s="9"/>
      <c r="Z146" s="9"/>
    </row>
    <row r="147" ht="22.5" customHeight="1">
      <c r="A147" s="9"/>
      <c r="B147" s="9"/>
      <c r="C147" s="9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9"/>
      <c r="T147" s="9"/>
      <c r="U147" s="9"/>
      <c r="V147" s="199"/>
      <c r="W147" s="9"/>
      <c r="X147" s="9"/>
      <c r="Y147" s="9"/>
      <c r="Z147" s="9"/>
    </row>
    <row r="148" ht="22.5" customHeight="1">
      <c r="A148" s="9"/>
      <c r="B148" s="9"/>
      <c r="C148" s="9"/>
      <c r="D148" s="19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9"/>
      <c r="T148" s="9"/>
      <c r="U148" s="9"/>
      <c r="V148" s="199"/>
      <c r="W148" s="9"/>
      <c r="X148" s="9"/>
      <c r="Y148" s="9"/>
      <c r="Z148" s="9"/>
    </row>
    <row r="149" ht="22.5" customHeight="1">
      <c r="A149" s="9"/>
      <c r="B149" s="9"/>
      <c r="C149" s="9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9"/>
      <c r="T149" s="9"/>
      <c r="U149" s="9"/>
      <c r="V149" s="199"/>
      <c r="W149" s="9"/>
      <c r="X149" s="9"/>
      <c r="Y149" s="9"/>
      <c r="Z149" s="9"/>
    </row>
    <row r="150" ht="22.5" customHeight="1">
      <c r="A150" s="9"/>
      <c r="B150" s="9"/>
      <c r="C150" s="9"/>
      <c r="D150" s="19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9"/>
      <c r="T150" s="9"/>
      <c r="U150" s="9"/>
      <c r="V150" s="199"/>
      <c r="W150" s="9"/>
      <c r="X150" s="9"/>
      <c r="Y150" s="9"/>
      <c r="Z150" s="9"/>
    </row>
    <row r="151" ht="22.5" customHeight="1">
      <c r="A151" s="9"/>
      <c r="B151" s="9"/>
      <c r="C151" s="9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9"/>
      <c r="T151" s="9"/>
      <c r="U151" s="9"/>
      <c r="V151" s="199"/>
      <c r="W151" s="9"/>
      <c r="X151" s="9"/>
      <c r="Y151" s="9"/>
      <c r="Z151" s="9"/>
    </row>
    <row r="152" ht="22.5" customHeight="1">
      <c r="A152" s="9"/>
      <c r="B152" s="9"/>
      <c r="C152" s="9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9"/>
      <c r="T152" s="9"/>
      <c r="U152" s="9"/>
      <c r="V152" s="199"/>
      <c r="W152" s="9"/>
      <c r="X152" s="9"/>
      <c r="Y152" s="9"/>
      <c r="Z152" s="9"/>
    </row>
    <row r="153" ht="22.5" customHeight="1">
      <c r="A153" s="9"/>
      <c r="B153" s="9"/>
      <c r="C153" s="9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9"/>
      <c r="T153" s="9"/>
      <c r="U153" s="9"/>
      <c r="V153" s="199"/>
      <c r="W153" s="9"/>
      <c r="X153" s="9"/>
      <c r="Y153" s="9"/>
      <c r="Z153" s="9"/>
    </row>
    <row r="154" ht="22.5" customHeight="1">
      <c r="A154" s="9"/>
      <c r="B154" s="9"/>
      <c r="C154" s="9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9"/>
      <c r="T154" s="9"/>
      <c r="U154" s="9"/>
      <c r="V154" s="199"/>
      <c r="W154" s="9"/>
      <c r="X154" s="9"/>
      <c r="Y154" s="9"/>
      <c r="Z154" s="9"/>
    </row>
    <row r="155" ht="22.5" customHeight="1">
      <c r="A155" s="9"/>
      <c r="B155" s="9"/>
      <c r="C155" s="9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9"/>
      <c r="T155" s="9"/>
      <c r="U155" s="9"/>
      <c r="V155" s="199"/>
      <c r="W155" s="9"/>
      <c r="X155" s="9"/>
      <c r="Y155" s="9"/>
      <c r="Z155" s="9"/>
    </row>
    <row r="156" ht="22.5" customHeight="1">
      <c r="A156" s="9"/>
      <c r="B156" s="9"/>
      <c r="C156" s="9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9"/>
      <c r="T156" s="9"/>
      <c r="U156" s="9"/>
      <c r="V156" s="199"/>
      <c r="W156" s="9"/>
      <c r="X156" s="9"/>
      <c r="Y156" s="9"/>
      <c r="Z156" s="9"/>
    </row>
    <row r="157" ht="22.5" customHeight="1">
      <c r="A157" s="9"/>
      <c r="B157" s="9"/>
      <c r="C157" s="9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9"/>
      <c r="T157" s="9"/>
      <c r="U157" s="9"/>
      <c r="V157" s="199"/>
      <c r="W157" s="9"/>
      <c r="X157" s="9"/>
      <c r="Y157" s="9"/>
      <c r="Z157" s="9"/>
    </row>
    <row r="158" ht="22.5" customHeight="1">
      <c r="A158" s="9"/>
      <c r="B158" s="9"/>
      <c r="C158" s="9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9"/>
      <c r="T158" s="9"/>
      <c r="U158" s="9"/>
      <c r="V158" s="199"/>
      <c r="W158" s="9"/>
      <c r="X158" s="9"/>
      <c r="Y158" s="9"/>
      <c r="Z158" s="9"/>
    </row>
    <row r="159" ht="22.5" customHeight="1">
      <c r="A159" s="9"/>
      <c r="B159" s="9"/>
      <c r="C159" s="9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9"/>
      <c r="T159" s="9"/>
      <c r="U159" s="9"/>
      <c r="V159" s="199"/>
      <c r="W159" s="9"/>
      <c r="X159" s="9"/>
      <c r="Y159" s="9"/>
      <c r="Z159" s="9"/>
    </row>
    <row r="160" ht="22.5" customHeight="1">
      <c r="A160" s="9"/>
      <c r="B160" s="9"/>
      <c r="C160" s="9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9"/>
      <c r="T160" s="9"/>
      <c r="U160" s="9"/>
      <c r="V160" s="199"/>
      <c r="W160" s="9"/>
      <c r="X160" s="9"/>
      <c r="Y160" s="9"/>
      <c r="Z160" s="9"/>
    </row>
    <row r="161" ht="22.5" customHeight="1">
      <c r="A161" s="9"/>
      <c r="B161" s="9"/>
      <c r="C161" s="9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9"/>
      <c r="T161" s="9"/>
      <c r="U161" s="9"/>
      <c r="V161" s="199"/>
      <c r="W161" s="9"/>
      <c r="X161" s="9"/>
      <c r="Y161" s="9"/>
      <c r="Z161" s="9"/>
    </row>
    <row r="162" ht="22.5" customHeight="1">
      <c r="A162" s="9"/>
      <c r="B162" s="9"/>
      <c r="C162" s="9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9"/>
      <c r="T162" s="9"/>
      <c r="U162" s="9"/>
      <c r="V162" s="199"/>
      <c r="W162" s="9"/>
      <c r="X162" s="9"/>
      <c r="Y162" s="9"/>
      <c r="Z162" s="9"/>
    </row>
    <row r="163" ht="22.5" customHeight="1">
      <c r="A163" s="9"/>
      <c r="B163" s="9"/>
      <c r="C163" s="9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9"/>
      <c r="T163" s="9"/>
      <c r="U163" s="9"/>
      <c r="V163" s="199"/>
      <c r="W163" s="9"/>
      <c r="X163" s="9"/>
      <c r="Y163" s="9"/>
      <c r="Z163" s="9"/>
    </row>
    <row r="164" ht="22.5" customHeight="1">
      <c r="A164" s="9"/>
      <c r="B164" s="9"/>
      <c r="C164" s="9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9"/>
      <c r="T164" s="9"/>
      <c r="U164" s="9"/>
      <c r="V164" s="199"/>
      <c r="W164" s="9"/>
      <c r="X164" s="9"/>
      <c r="Y164" s="9"/>
      <c r="Z164" s="9"/>
    </row>
    <row r="165" ht="22.5" customHeight="1">
      <c r="A165" s="9"/>
      <c r="B165" s="9"/>
      <c r="C165" s="9"/>
      <c r="D165" s="196"/>
      <c r="E165" s="196"/>
      <c r="F165" s="196"/>
      <c r="G165" s="196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9"/>
      <c r="T165" s="9"/>
      <c r="U165" s="9"/>
      <c r="V165" s="199"/>
      <c r="W165" s="9"/>
      <c r="X165" s="9"/>
      <c r="Y165" s="9"/>
      <c r="Z165" s="9"/>
    </row>
    <row r="166" ht="22.5" customHeight="1">
      <c r="A166" s="9"/>
      <c r="B166" s="9"/>
      <c r="C166" s="9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9"/>
      <c r="T166" s="9"/>
      <c r="U166" s="9"/>
      <c r="V166" s="199"/>
      <c r="W166" s="9"/>
      <c r="X166" s="9"/>
      <c r="Y166" s="9"/>
      <c r="Z166" s="9"/>
    </row>
    <row r="167" ht="22.5" customHeight="1">
      <c r="A167" s="9"/>
      <c r="B167" s="9"/>
      <c r="C167" s="9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9"/>
      <c r="T167" s="9"/>
      <c r="U167" s="9"/>
      <c r="V167" s="199"/>
      <c r="W167" s="9"/>
      <c r="X167" s="9"/>
      <c r="Y167" s="9"/>
      <c r="Z167" s="9"/>
    </row>
    <row r="168" ht="22.5" customHeight="1">
      <c r="A168" s="9"/>
      <c r="B168" s="9"/>
      <c r="C168" s="9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9"/>
      <c r="T168" s="9"/>
      <c r="U168" s="9"/>
      <c r="V168" s="199"/>
      <c r="W168" s="9"/>
      <c r="X168" s="9"/>
      <c r="Y168" s="9"/>
      <c r="Z168" s="9"/>
    </row>
    <row r="169" ht="22.5" customHeight="1">
      <c r="A169" s="9"/>
      <c r="B169" s="9"/>
      <c r="C169" s="9"/>
      <c r="D169" s="19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9"/>
      <c r="T169" s="9"/>
      <c r="U169" s="9"/>
      <c r="V169" s="199"/>
      <c r="W169" s="9"/>
      <c r="X169" s="9"/>
      <c r="Y169" s="9"/>
      <c r="Z169" s="9"/>
    </row>
    <row r="170" ht="22.5" customHeight="1">
      <c r="A170" s="9"/>
      <c r="B170" s="9"/>
      <c r="C170" s="9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9"/>
      <c r="T170" s="9"/>
      <c r="U170" s="9"/>
      <c r="V170" s="199"/>
      <c r="W170" s="9"/>
      <c r="X170" s="9"/>
      <c r="Y170" s="9"/>
      <c r="Z170" s="9"/>
    </row>
    <row r="171" ht="22.5" customHeight="1">
      <c r="A171" s="9"/>
      <c r="B171" s="9"/>
      <c r="C171" s="9"/>
      <c r="D171" s="19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9"/>
      <c r="T171" s="9"/>
      <c r="U171" s="9"/>
      <c r="V171" s="199"/>
      <c r="W171" s="9"/>
      <c r="X171" s="9"/>
      <c r="Y171" s="9"/>
      <c r="Z171" s="9"/>
    </row>
    <row r="172" ht="22.5" customHeight="1">
      <c r="A172" s="9"/>
      <c r="B172" s="9"/>
      <c r="C172" s="9"/>
      <c r="D172" s="196"/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9"/>
      <c r="T172" s="9"/>
      <c r="U172" s="9"/>
      <c r="V172" s="199"/>
      <c r="W172" s="9"/>
      <c r="X172" s="9"/>
      <c r="Y172" s="9"/>
      <c r="Z172" s="9"/>
    </row>
    <row r="173" ht="22.5" customHeight="1">
      <c r="A173" s="9"/>
      <c r="B173" s="9"/>
      <c r="C173" s="9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9"/>
      <c r="T173" s="9"/>
      <c r="U173" s="9"/>
      <c r="V173" s="199"/>
      <c r="W173" s="9"/>
      <c r="X173" s="9"/>
      <c r="Y173" s="9"/>
      <c r="Z173" s="9"/>
    </row>
    <row r="174" ht="22.5" customHeight="1">
      <c r="A174" s="9"/>
      <c r="B174" s="9"/>
      <c r="C174" s="9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9"/>
      <c r="T174" s="9"/>
      <c r="U174" s="9"/>
      <c r="V174" s="199"/>
      <c r="W174" s="9"/>
      <c r="X174" s="9"/>
      <c r="Y174" s="9"/>
      <c r="Z174" s="9"/>
    </row>
    <row r="175" ht="22.5" customHeight="1">
      <c r="A175" s="9"/>
      <c r="B175" s="9"/>
      <c r="C175" s="9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9"/>
      <c r="T175" s="9"/>
      <c r="U175" s="9"/>
      <c r="V175" s="199"/>
      <c r="W175" s="9"/>
      <c r="X175" s="9"/>
      <c r="Y175" s="9"/>
      <c r="Z175" s="9"/>
    </row>
    <row r="176" ht="22.5" customHeight="1">
      <c r="A176" s="9"/>
      <c r="B176" s="9"/>
      <c r="C176" s="9"/>
      <c r="D176" s="196"/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9"/>
      <c r="T176" s="9"/>
      <c r="U176" s="9"/>
      <c r="V176" s="199"/>
      <c r="W176" s="9"/>
      <c r="X176" s="9"/>
      <c r="Y176" s="9"/>
      <c r="Z176" s="9"/>
    </row>
    <row r="177" ht="22.5" customHeight="1">
      <c r="A177" s="9"/>
      <c r="B177" s="9"/>
      <c r="C177" s="9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9"/>
      <c r="T177" s="9"/>
      <c r="U177" s="9"/>
      <c r="V177" s="199"/>
      <c r="W177" s="9"/>
      <c r="X177" s="9"/>
      <c r="Y177" s="9"/>
      <c r="Z177" s="9"/>
    </row>
    <row r="178" ht="22.5" customHeight="1">
      <c r="A178" s="9"/>
      <c r="B178" s="9"/>
      <c r="C178" s="9"/>
      <c r="D178" s="19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9"/>
      <c r="T178" s="9"/>
      <c r="U178" s="9"/>
      <c r="V178" s="199"/>
      <c r="W178" s="9"/>
      <c r="X178" s="9"/>
      <c r="Y178" s="9"/>
      <c r="Z178" s="9"/>
    </row>
    <row r="179" ht="22.5" customHeight="1">
      <c r="A179" s="9"/>
      <c r="B179" s="9"/>
      <c r="C179" s="9"/>
      <c r="D179" s="19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9"/>
      <c r="T179" s="9"/>
      <c r="U179" s="9"/>
      <c r="V179" s="199"/>
      <c r="W179" s="9"/>
      <c r="X179" s="9"/>
      <c r="Y179" s="9"/>
      <c r="Z179" s="9"/>
    </row>
    <row r="180" ht="22.5" customHeight="1">
      <c r="A180" s="9"/>
      <c r="B180" s="9"/>
      <c r="C180" s="9"/>
      <c r="D180" s="19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9"/>
      <c r="T180" s="9"/>
      <c r="U180" s="9"/>
      <c r="V180" s="199"/>
      <c r="W180" s="9"/>
      <c r="X180" s="9"/>
      <c r="Y180" s="9"/>
      <c r="Z180" s="9"/>
    </row>
    <row r="181" ht="22.5" customHeight="1">
      <c r="A181" s="9"/>
      <c r="B181" s="9"/>
      <c r="C181" s="9"/>
      <c r="D181" s="19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9"/>
      <c r="T181" s="9"/>
      <c r="U181" s="9"/>
      <c r="V181" s="199"/>
      <c r="W181" s="9"/>
      <c r="X181" s="9"/>
      <c r="Y181" s="9"/>
      <c r="Z181" s="9"/>
    </row>
    <row r="182" ht="22.5" customHeight="1">
      <c r="A182" s="9"/>
      <c r="B182" s="9"/>
      <c r="C182" s="9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9"/>
      <c r="T182" s="9"/>
      <c r="U182" s="9"/>
      <c r="V182" s="199"/>
      <c r="W182" s="9"/>
      <c r="X182" s="9"/>
      <c r="Y182" s="9"/>
      <c r="Z182" s="9"/>
    </row>
    <row r="183" ht="22.5" customHeight="1">
      <c r="A183" s="9"/>
      <c r="B183" s="9"/>
      <c r="C183" s="9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9"/>
      <c r="T183" s="9"/>
      <c r="U183" s="9"/>
      <c r="V183" s="199"/>
      <c r="W183" s="9"/>
      <c r="X183" s="9"/>
      <c r="Y183" s="9"/>
      <c r="Z183" s="9"/>
    </row>
    <row r="184" ht="22.5" customHeight="1">
      <c r="A184" s="9"/>
      <c r="B184" s="9"/>
      <c r="C184" s="9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9"/>
      <c r="T184" s="9"/>
      <c r="U184" s="9"/>
      <c r="V184" s="199"/>
      <c r="W184" s="9"/>
      <c r="X184" s="9"/>
      <c r="Y184" s="9"/>
      <c r="Z184" s="9"/>
    </row>
    <row r="185" ht="22.5" customHeight="1">
      <c r="A185" s="9"/>
      <c r="B185" s="9"/>
      <c r="C185" s="9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9"/>
      <c r="T185" s="9"/>
      <c r="U185" s="9"/>
      <c r="V185" s="199"/>
      <c r="W185" s="9"/>
      <c r="X185" s="9"/>
      <c r="Y185" s="9"/>
      <c r="Z185" s="9"/>
    </row>
    <row r="186" ht="22.5" customHeight="1">
      <c r="A186" s="9"/>
      <c r="B186" s="9"/>
      <c r="C186" s="9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9"/>
      <c r="T186" s="9"/>
      <c r="U186" s="9"/>
      <c r="V186" s="199"/>
      <c r="W186" s="9"/>
      <c r="X186" s="9"/>
      <c r="Y186" s="9"/>
      <c r="Z186" s="9"/>
    </row>
    <row r="187" ht="22.5" customHeight="1">
      <c r="A187" s="9"/>
      <c r="B187" s="9"/>
      <c r="C187" s="9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9"/>
      <c r="T187" s="9"/>
      <c r="U187" s="9"/>
      <c r="V187" s="199"/>
      <c r="W187" s="9"/>
      <c r="X187" s="9"/>
      <c r="Y187" s="9"/>
      <c r="Z187" s="9"/>
    </row>
    <row r="188" ht="22.5" customHeight="1">
      <c r="A188" s="9"/>
      <c r="B188" s="9"/>
      <c r="C188" s="9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9"/>
      <c r="T188" s="9"/>
      <c r="U188" s="9"/>
      <c r="V188" s="199"/>
      <c r="W188" s="9"/>
      <c r="X188" s="9"/>
      <c r="Y188" s="9"/>
      <c r="Z188" s="9"/>
    </row>
    <row r="189" ht="22.5" customHeight="1">
      <c r="A189" s="9"/>
      <c r="B189" s="9"/>
      <c r="C189" s="9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9"/>
      <c r="T189" s="9"/>
      <c r="U189" s="9"/>
      <c r="V189" s="199"/>
      <c r="W189" s="9"/>
      <c r="X189" s="9"/>
      <c r="Y189" s="9"/>
      <c r="Z189" s="9"/>
    </row>
    <row r="190" ht="22.5" customHeight="1">
      <c r="A190" s="9"/>
      <c r="B190" s="9"/>
      <c r="C190" s="9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9"/>
      <c r="T190" s="9"/>
      <c r="U190" s="9"/>
      <c r="V190" s="199"/>
      <c r="W190" s="9"/>
      <c r="X190" s="9"/>
      <c r="Y190" s="9"/>
      <c r="Z190" s="9"/>
    </row>
    <row r="191" ht="22.5" customHeight="1">
      <c r="A191" s="9"/>
      <c r="B191" s="9"/>
      <c r="C191" s="9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9"/>
      <c r="T191" s="9"/>
      <c r="U191" s="9"/>
      <c r="V191" s="199"/>
      <c r="W191" s="9"/>
      <c r="X191" s="9"/>
      <c r="Y191" s="9"/>
      <c r="Z191" s="9"/>
    </row>
    <row r="192" ht="22.5" customHeight="1">
      <c r="A192" s="9"/>
      <c r="B192" s="9"/>
      <c r="C192" s="9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9"/>
      <c r="T192" s="9"/>
      <c r="U192" s="9"/>
      <c r="V192" s="199"/>
      <c r="W192" s="9"/>
      <c r="X192" s="9"/>
      <c r="Y192" s="9"/>
      <c r="Z192" s="9"/>
    </row>
    <row r="193" ht="22.5" customHeight="1">
      <c r="A193" s="9"/>
      <c r="B193" s="9"/>
      <c r="C193" s="9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9"/>
      <c r="T193" s="9"/>
      <c r="U193" s="9"/>
      <c r="V193" s="199"/>
      <c r="W193" s="9"/>
      <c r="X193" s="9"/>
      <c r="Y193" s="9"/>
      <c r="Z193" s="9"/>
    </row>
    <row r="194" ht="22.5" customHeight="1">
      <c r="A194" s="9"/>
      <c r="B194" s="9"/>
      <c r="C194" s="9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9"/>
      <c r="T194" s="9"/>
      <c r="U194" s="9"/>
      <c r="V194" s="199"/>
      <c r="W194" s="9"/>
      <c r="X194" s="9"/>
      <c r="Y194" s="9"/>
      <c r="Z194" s="9"/>
    </row>
    <row r="195" ht="22.5" customHeight="1">
      <c r="A195" s="9"/>
      <c r="B195" s="9"/>
      <c r="C195" s="9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9"/>
      <c r="T195" s="9"/>
      <c r="U195" s="9"/>
      <c r="V195" s="199"/>
      <c r="W195" s="9"/>
      <c r="X195" s="9"/>
      <c r="Y195" s="9"/>
      <c r="Z195" s="9"/>
    </row>
    <row r="196" ht="22.5" customHeight="1">
      <c r="A196" s="9"/>
      <c r="B196" s="9"/>
      <c r="C196" s="9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9"/>
      <c r="T196" s="9"/>
      <c r="U196" s="9"/>
      <c r="V196" s="199"/>
      <c r="W196" s="9"/>
      <c r="X196" s="9"/>
      <c r="Y196" s="9"/>
      <c r="Z196" s="9"/>
    </row>
    <row r="197" ht="22.5" customHeight="1">
      <c r="A197" s="9"/>
      <c r="B197" s="9"/>
      <c r="C197" s="9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9"/>
      <c r="T197" s="9"/>
      <c r="U197" s="9"/>
      <c r="V197" s="199"/>
      <c r="W197" s="9"/>
      <c r="X197" s="9"/>
      <c r="Y197" s="9"/>
      <c r="Z197" s="9"/>
    </row>
    <row r="198" ht="22.5" customHeight="1">
      <c r="A198" s="9"/>
      <c r="B198" s="9"/>
      <c r="C198" s="9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9"/>
      <c r="T198" s="9"/>
      <c r="U198" s="9"/>
      <c r="V198" s="199"/>
      <c r="W198" s="9"/>
      <c r="X198" s="9"/>
      <c r="Y198" s="9"/>
      <c r="Z198" s="9"/>
    </row>
    <row r="199" ht="22.5" customHeight="1">
      <c r="A199" s="9"/>
      <c r="B199" s="9"/>
      <c r="C199" s="9"/>
      <c r="D199" s="196"/>
      <c r="E199" s="196"/>
      <c r="F199" s="196"/>
      <c r="G199" s="196"/>
      <c r="H199" s="196"/>
      <c r="I199" s="196"/>
      <c r="J199" s="196"/>
      <c r="K199" s="196"/>
      <c r="L199" s="196"/>
      <c r="M199" s="196"/>
      <c r="N199" s="196"/>
      <c r="O199" s="196"/>
      <c r="P199" s="196"/>
      <c r="Q199" s="196"/>
      <c r="R199" s="196"/>
      <c r="S199" s="9"/>
      <c r="T199" s="9"/>
      <c r="U199" s="9"/>
      <c r="V199" s="199"/>
      <c r="W199" s="9"/>
      <c r="X199" s="9"/>
      <c r="Y199" s="9"/>
      <c r="Z199" s="9"/>
    </row>
    <row r="200" ht="22.5" customHeight="1">
      <c r="A200" s="9"/>
      <c r="B200" s="9"/>
      <c r="C200" s="9"/>
      <c r="D200" s="19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96"/>
      <c r="P200" s="196"/>
      <c r="Q200" s="196"/>
      <c r="R200" s="196"/>
      <c r="S200" s="9"/>
      <c r="T200" s="9"/>
      <c r="U200" s="9"/>
      <c r="V200" s="199"/>
      <c r="W200" s="9"/>
      <c r="X200" s="9"/>
      <c r="Y200" s="9"/>
      <c r="Z200" s="9"/>
    </row>
    <row r="201" ht="22.5" customHeight="1">
      <c r="A201" s="9"/>
      <c r="B201" s="9"/>
      <c r="C201" s="9"/>
      <c r="D201" s="196"/>
      <c r="E201" s="196"/>
      <c r="F201" s="196"/>
      <c r="G201" s="196"/>
      <c r="H201" s="196"/>
      <c r="I201" s="196"/>
      <c r="J201" s="196"/>
      <c r="K201" s="196"/>
      <c r="L201" s="196"/>
      <c r="M201" s="196"/>
      <c r="N201" s="196"/>
      <c r="O201" s="196"/>
      <c r="P201" s="196"/>
      <c r="Q201" s="196"/>
      <c r="R201" s="196"/>
      <c r="S201" s="9"/>
      <c r="T201" s="9"/>
      <c r="U201" s="9"/>
      <c r="V201" s="199"/>
      <c r="W201" s="9"/>
      <c r="X201" s="9"/>
      <c r="Y201" s="9"/>
      <c r="Z201" s="9"/>
    </row>
    <row r="202" ht="22.5" customHeight="1">
      <c r="A202" s="9"/>
      <c r="B202" s="9"/>
      <c r="C202" s="9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9"/>
      <c r="T202" s="9"/>
      <c r="U202" s="9"/>
      <c r="V202" s="199"/>
      <c r="W202" s="9"/>
      <c r="X202" s="9"/>
      <c r="Y202" s="9"/>
      <c r="Z202" s="9"/>
    </row>
    <row r="203" ht="22.5" customHeight="1">
      <c r="A203" s="9"/>
      <c r="B203" s="9"/>
      <c r="C203" s="9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9"/>
      <c r="T203" s="9"/>
      <c r="U203" s="9"/>
      <c r="V203" s="199"/>
      <c r="W203" s="9"/>
      <c r="X203" s="9"/>
      <c r="Y203" s="9"/>
      <c r="Z203" s="9"/>
    </row>
    <row r="204" ht="22.5" customHeight="1">
      <c r="A204" s="9"/>
      <c r="B204" s="9"/>
      <c r="C204" s="9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9"/>
      <c r="T204" s="9"/>
      <c r="U204" s="9"/>
      <c r="V204" s="199"/>
      <c r="W204" s="9"/>
      <c r="X204" s="9"/>
      <c r="Y204" s="9"/>
      <c r="Z204" s="9"/>
    </row>
    <row r="205" ht="22.5" customHeight="1">
      <c r="A205" s="9"/>
      <c r="B205" s="9"/>
      <c r="C205" s="9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9"/>
      <c r="T205" s="9"/>
      <c r="U205" s="9"/>
      <c r="V205" s="199"/>
      <c r="W205" s="9"/>
      <c r="X205" s="9"/>
      <c r="Y205" s="9"/>
      <c r="Z205" s="9"/>
    </row>
    <row r="206" ht="22.5" customHeight="1">
      <c r="A206" s="9"/>
      <c r="B206" s="9"/>
      <c r="C206" s="9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196"/>
      <c r="S206" s="9"/>
      <c r="T206" s="9"/>
      <c r="U206" s="9"/>
      <c r="V206" s="199"/>
      <c r="W206" s="9"/>
      <c r="X206" s="9"/>
      <c r="Y206" s="9"/>
      <c r="Z206" s="9"/>
    </row>
    <row r="207" ht="22.5" customHeight="1">
      <c r="A207" s="9"/>
      <c r="B207" s="9"/>
      <c r="C207" s="9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9"/>
      <c r="T207" s="9"/>
      <c r="U207" s="9"/>
      <c r="V207" s="199"/>
      <c r="W207" s="9"/>
      <c r="X207" s="9"/>
      <c r="Y207" s="9"/>
      <c r="Z207" s="9"/>
    </row>
    <row r="208" ht="22.5" customHeight="1">
      <c r="A208" s="9"/>
      <c r="B208" s="9"/>
      <c r="C208" s="9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196"/>
      <c r="S208" s="9"/>
      <c r="T208" s="9"/>
      <c r="U208" s="9"/>
      <c r="V208" s="199"/>
      <c r="W208" s="9"/>
      <c r="X208" s="9"/>
      <c r="Y208" s="9"/>
      <c r="Z208" s="9"/>
    </row>
    <row r="209" ht="22.5" customHeight="1">
      <c r="A209" s="9"/>
      <c r="B209" s="9"/>
      <c r="C209" s="9"/>
      <c r="D209" s="196"/>
      <c r="E209" s="196"/>
      <c r="F209" s="196"/>
      <c r="G209" s="196"/>
      <c r="H209" s="196"/>
      <c r="I209" s="196"/>
      <c r="J209" s="196"/>
      <c r="K209" s="196"/>
      <c r="L209" s="196"/>
      <c r="M209" s="196"/>
      <c r="N209" s="196"/>
      <c r="O209" s="196"/>
      <c r="P209" s="196"/>
      <c r="Q209" s="196"/>
      <c r="R209" s="196"/>
      <c r="S209" s="9"/>
      <c r="T209" s="9"/>
      <c r="U209" s="9"/>
      <c r="V209" s="199"/>
      <c r="W209" s="9"/>
      <c r="X209" s="9"/>
      <c r="Y209" s="9"/>
      <c r="Z209" s="9"/>
    </row>
    <row r="210" ht="22.5" customHeight="1">
      <c r="A210" s="9"/>
      <c r="B210" s="9"/>
      <c r="C210" s="9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9"/>
      <c r="T210" s="9"/>
      <c r="U210" s="9"/>
      <c r="V210" s="199"/>
      <c r="W210" s="9"/>
      <c r="X210" s="9"/>
      <c r="Y210" s="9"/>
      <c r="Z210" s="9"/>
    </row>
    <row r="211" ht="22.5" customHeight="1">
      <c r="A211" s="9"/>
      <c r="B211" s="9"/>
      <c r="C211" s="9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9"/>
      <c r="T211" s="9"/>
      <c r="U211" s="9"/>
      <c r="V211" s="199"/>
      <c r="W211" s="9"/>
      <c r="X211" s="9"/>
      <c r="Y211" s="9"/>
      <c r="Z211" s="9"/>
    </row>
    <row r="212" ht="22.5" customHeight="1">
      <c r="A212" s="9"/>
      <c r="B212" s="9"/>
      <c r="C212" s="9"/>
      <c r="D212" s="19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9"/>
      <c r="T212" s="9"/>
      <c r="U212" s="9"/>
      <c r="V212" s="199"/>
      <c r="W212" s="9"/>
      <c r="X212" s="9"/>
      <c r="Y212" s="9"/>
      <c r="Z212" s="9"/>
    </row>
    <row r="213" ht="22.5" customHeight="1">
      <c r="A213" s="9"/>
      <c r="B213" s="9"/>
      <c r="C213" s="9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9"/>
      <c r="T213" s="9"/>
      <c r="U213" s="9"/>
      <c r="V213" s="199"/>
      <c r="W213" s="9"/>
      <c r="X213" s="9"/>
      <c r="Y213" s="9"/>
      <c r="Z213" s="9"/>
    </row>
    <row r="214" ht="22.5" customHeight="1">
      <c r="A214" s="9"/>
      <c r="B214" s="9"/>
      <c r="C214" s="9"/>
      <c r="D214" s="196"/>
      <c r="E214" s="196"/>
      <c r="F214" s="196"/>
      <c r="G214" s="196"/>
      <c r="H214" s="196"/>
      <c r="I214" s="196"/>
      <c r="J214" s="196"/>
      <c r="K214" s="196"/>
      <c r="L214" s="196"/>
      <c r="M214" s="196"/>
      <c r="N214" s="196"/>
      <c r="O214" s="196"/>
      <c r="P214" s="196"/>
      <c r="Q214" s="196"/>
      <c r="R214" s="196"/>
      <c r="S214" s="9"/>
      <c r="T214" s="9"/>
      <c r="U214" s="9"/>
      <c r="V214" s="199"/>
      <c r="W214" s="9"/>
      <c r="X214" s="9"/>
      <c r="Y214" s="9"/>
      <c r="Z214" s="9"/>
    </row>
    <row r="215" ht="22.5" customHeight="1">
      <c r="A215" s="9"/>
      <c r="B215" s="9"/>
      <c r="C215" s="9"/>
      <c r="D215" s="196"/>
      <c r="E215" s="196"/>
      <c r="F215" s="196"/>
      <c r="G215" s="196"/>
      <c r="H215" s="196"/>
      <c r="I215" s="196"/>
      <c r="J215" s="196"/>
      <c r="K215" s="196"/>
      <c r="L215" s="196"/>
      <c r="M215" s="196"/>
      <c r="N215" s="196"/>
      <c r="O215" s="196"/>
      <c r="P215" s="196"/>
      <c r="Q215" s="196"/>
      <c r="R215" s="196"/>
      <c r="S215" s="9"/>
      <c r="T215" s="9"/>
      <c r="U215" s="9"/>
      <c r="V215" s="199"/>
      <c r="W215" s="9"/>
      <c r="X215" s="9"/>
      <c r="Y215" s="9"/>
      <c r="Z215" s="9"/>
    </row>
    <row r="216" ht="22.5" customHeight="1">
      <c r="A216" s="9"/>
      <c r="B216" s="9"/>
      <c r="C216" s="9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9"/>
      <c r="T216" s="9"/>
      <c r="U216" s="9"/>
      <c r="V216" s="199"/>
      <c r="W216" s="9"/>
      <c r="X216" s="9"/>
      <c r="Y216" s="9"/>
      <c r="Z216" s="9"/>
    </row>
    <row r="217" ht="22.5" customHeight="1">
      <c r="A217" s="9"/>
      <c r="B217" s="9"/>
      <c r="C217" s="9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9"/>
      <c r="T217" s="9"/>
      <c r="U217" s="9"/>
      <c r="V217" s="199"/>
      <c r="W217" s="9"/>
      <c r="X217" s="9"/>
      <c r="Y217" s="9"/>
      <c r="Z217" s="9"/>
    </row>
    <row r="218" ht="22.5" customHeight="1">
      <c r="A218" s="9"/>
      <c r="B218" s="9"/>
      <c r="C218" s="9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9"/>
      <c r="T218" s="9"/>
      <c r="U218" s="9"/>
      <c r="V218" s="199"/>
      <c r="W218" s="9"/>
      <c r="X218" s="9"/>
      <c r="Y218" s="9"/>
      <c r="Z218" s="9"/>
    </row>
    <row r="219" ht="22.5" customHeight="1">
      <c r="A219" s="9"/>
      <c r="B219" s="9"/>
      <c r="C219" s="9"/>
      <c r="D219" s="19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9"/>
      <c r="T219" s="9"/>
      <c r="U219" s="9"/>
      <c r="V219" s="199"/>
      <c r="W219" s="9"/>
      <c r="X219" s="9"/>
      <c r="Y219" s="9"/>
      <c r="Z219" s="9"/>
    </row>
    <row r="220" ht="22.5" customHeight="1">
      <c r="A220" s="9"/>
      <c r="B220" s="9"/>
      <c r="C220" s="9"/>
      <c r="D220" s="19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9"/>
      <c r="T220" s="9"/>
      <c r="U220" s="9"/>
      <c r="V220" s="199"/>
      <c r="W220" s="9"/>
      <c r="X220" s="9"/>
      <c r="Y220" s="9"/>
      <c r="Z220" s="9"/>
    </row>
    <row r="221" ht="22.5" customHeight="1">
      <c r="A221" s="9"/>
      <c r="B221" s="9"/>
      <c r="C221" s="9"/>
      <c r="D221" s="19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9"/>
      <c r="T221" s="9"/>
      <c r="U221" s="9"/>
      <c r="V221" s="199"/>
      <c r="W221" s="9"/>
      <c r="X221" s="9"/>
      <c r="Y221" s="9"/>
      <c r="Z221" s="9"/>
    </row>
    <row r="222" ht="22.5" customHeight="1">
      <c r="A222" s="9"/>
      <c r="B222" s="9"/>
      <c r="C222" s="9"/>
      <c r="D222" s="196"/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9"/>
      <c r="T222" s="9"/>
      <c r="U222" s="9"/>
      <c r="V222" s="199"/>
      <c r="W222" s="9"/>
      <c r="X222" s="9"/>
      <c r="Y222" s="9"/>
      <c r="Z222" s="9"/>
    </row>
    <row r="223" ht="22.5" customHeight="1">
      <c r="A223" s="9"/>
      <c r="B223" s="9"/>
      <c r="C223" s="9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9"/>
      <c r="T223" s="9"/>
      <c r="U223" s="9"/>
      <c r="V223" s="199"/>
      <c r="W223" s="9"/>
      <c r="X223" s="9"/>
      <c r="Y223" s="9"/>
      <c r="Z223" s="9"/>
    </row>
    <row r="224" ht="22.5" customHeight="1">
      <c r="A224" s="9"/>
      <c r="B224" s="9"/>
      <c r="C224" s="9"/>
      <c r="D224" s="196"/>
      <c r="E224" s="196"/>
      <c r="F224" s="196"/>
      <c r="G224" s="196"/>
      <c r="H224" s="196"/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9"/>
      <c r="T224" s="9"/>
      <c r="U224" s="9"/>
      <c r="V224" s="199"/>
      <c r="W224" s="9"/>
      <c r="X224" s="9"/>
      <c r="Y224" s="9"/>
      <c r="Z224" s="9"/>
    </row>
    <row r="225" ht="22.5" customHeight="1">
      <c r="A225" s="9"/>
      <c r="B225" s="9"/>
      <c r="C225" s="9"/>
      <c r="D225" s="196"/>
      <c r="E225" s="196"/>
      <c r="F225" s="196"/>
      <c r="G225" s="196"/>
      <c r="H225" s="196"/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9"/>
      <c r="T225" s="9"/>
      <c r="U225" s="9"/>
      <c r="V225" s="199"/>
      <c r="W225" s="9"/>
      <c r="X225" s="9"/>
      <c r="Y225" s="9"/>
      <c r="Z225" s="9"/>
    </row>
    <row r="226" ht="22.5" customHeight="1">
      <c r="A226" s="9"/>
      <c r="B226" s="9"/>
      <c r="C226" s="9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9"/>
      <c r="T226" s="9"/>
      <c r="U226" s="9"/>
      <c r="V226" s="199"/>
      <c r="W226" s="9"/>
      <c r="X226" s="9"/>
      <c r="Y226" s="9"/>
      <c r="Z226" s="9"/>
    </row>
    <row r="227" ht="22.5" customHeight="1">
      <c r="A227" s="9"/>
      <c r="B227" s="9"/>
      <c r="C227" s="9"/>
      <c r="D227" s="196"/>
      <c r="E227" s="196"/>
      <c r="F227" s="196"/>
      <c r="G227" s="196"/>
      <c r="H227" s="196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9"/>
      <c r="T227" s="9"/>
      <c r="U227" s="9"/>
      <c r="V227" s="199"/>
      <c r="W227" s="9"/>
      <c r="X227" s="9"/>
      <c r="Y227" s="9"/>
      <c r="Z227" s="9"/>
    </row>
    <row r="228" ht="22.5" customHeight="1">
      <c r="A228" s="9"/>
      <c r="B228" s="9"/>
      <c r="C228" s="9"/>
      <c r="D228" s="196"/>
      <c r="E228" s="196"/>
      <c r="F228" s="196"/>
      <c r="G228" s="196"/>
      <c r="H228" s="196"/>
      <c r="I228" s="196"/>
      <c r="J228" s="196"/>
      <c r="K228" s="196"/>
      <c r="L228" s="196"/>
      <c r="M228" s="196"/>
      <c r="N228" s="196"/>
      <c r="O228" s="196"/>
      <c r="P228" s="196"/>
      <c r="Q228" s="196"/>
      <c r="R228" s="196"/>
      <c r="S228" s="9"/>
      <c r="T228" s="9"/>
      <c r="U228" s="9"/>
      <c r="V228" s="199"/>
      <c r="W228" s="9"/>
      <c r="X228" s="9"/>
      <c r="Y228" s="9"/>
      <c r="Z228" s="9"/>
    </row>
    <row r="229" ht="22.5" customHeight="1">
      <c r="A229" s="9"/>
      <c r="B229" s="9"/>
      <c r="C229" s="9"/>
      <c r="D229" s="196"/>
      <c r="E229" s="196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9"/>
      <c r="T229" s="9"/>
      <c r="U229" s="9"/>
      <c r="V229" s="199"/>
      <c r="W229" s="9"/>
      <c r="X229" s="9"/>
      <c r="Y229" s="9"/>
      <c r="Z229" s="9"/>
    </row>
    <row r="230" ht="22.5" customHeight="1">
      <c r="A230" s="9"/>
      <c r="B230" s="9"/>
      <c r="C230" s="9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9"/>
      <c r="T230" s="9"/>
      <c r="U230" s="9"/>
      <c r="V230" s="199"/>
      <c r="W230" s="9"/>
      <c r="X230" s="9"/>
      <c r="Y230" s="9"/>
      <c r="Z230" s="9"/>
    </row>
    <row r="231" ht="22.5" customHeight="1">
      <c r="A231" s="9"/>
      <c r="B231" s="9"/>
      <c r="C231" s="9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9"/>
      <c r="T231" s="9"/>
      <c r="U231" s="9"/>
      <c r="V231" s="199"/>
      <c r="W231" s="9"/>
      <c r="X231" s="9"/>
      <c r="Y231" s="9"/>
      <c r="Z231" s="9"/>
    </row>
    <row r="232" ht="22.5" customHeight="1">
      <c r="A232" s="9"/>
      <c r="B232" s="9"/>
      <c r="C232" s="9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6"/>
      <c r="R232" s="196"/>
      <c r="S232" s="9"/>
      <c r="T232" s="9"/>
      <c r="U232" s="9"/>
      <c r="V232" s="199"/>
      <c r="W232" s="9"/>
      <c r="X232" s="9"/>
      <c r="Y232" s="9"/>
      <c r="Z232" s="9"/>
    </row>
    <row r="233" ht="22.5" customHeight="1">
      <c r="A233" s="9"/>
      <c r="B233" s="9"/>
      <c r="C233" s="9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9"/>
      <c r="T233" s="9"/>
      <c r="U233" s="9"/>
      <c r="V233" s="199"/>
      <c r="W233" s="9"/>
      <c r="X233" s="9"/>
      <c r="Y233" s="9"/>
      <c r="Z233" s="9"/>
    </row>
    <row r="234" ht="22.5" customHeight="1">
      <c r="A234" s="9"/>
      <c r="B234" s="9"/>
      <c r="C234" s="9"/>
      <c r="D234" s="19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  <c r="P234" s="196"/>
      <c r="Q234" s="196"/>
      <c r="R234" s="196"/>
      <c r="S234" s="9"/>
      <c r="T234" s="9"/>
      <c r="U234" s="9"/>
      <c r="V234" s="199"/>
      <c r="W234" s="9"/>
      <c r="X234" s="9"/>
      <c r="Y234" s="9"/>
      <c r="Z234" s="9"/>
    </row>
    <row r="235" ht="22.5" customHeight="1">
      <c r="A235" s="9"/>
      <c r="B235" s="9"/>
      <c r="C235" s="9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196"/>
      <c r="S235" s="9"/>
      <c r="T235" s="9"/>
      <c r="U235" s="9"/>
      <c r="V235" s="199"/>
      <c r="W235" s="9"/>
      <c r="X235" s="9"/>
      <c r="Y235" s="9"/>
      <c r="Z235" s="9"/>
    </row>
    <row r="236" ht="22.5" customHeight="1">
      <c r="A236" s="9"/>
      <c r="B236" s="9"/>
      <c r="C236" s="9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196"/>
      <c r="S236" s="9"/>
      <c r="T236" s="9"/>
      <c r="U236" s="9"/>
      <c r="V236" s="199"/>
      <c r="W236" s="9"/>
      <c r="X236" s="9"/>
      <c r="Y236" s="9"/>
      <c r="Z236" s="9"/>
    </row>
    <row r="237" ht="22.5" customHeight="1">
      <c r="A237" s="9"/>
      <c r="B237" s="9"/>
      <c r="C237" s="9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9"/>
      <c r="T237" s="9"/>
      <c r="U237" s="9"/>
      <c r="V237" s="199"/>
      <c r="W237" s="9"/>
      <c r="X237" s="9"/>
      <c r="Y237" s="9"/>
      <c r="Z237" s="9"/>
    </row>
    <row r="238" ht="22.5" customHeight="1">
      <c r="A238" s="9"/>
      <c r="B238" s="9"/>
      <c r="C238" s="9"/>
      <c r="D238" s="19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  <c r="P238" s="196"/>
      <c r="Q238" s="196"/>
      <c r="R238" s="196"/>
      <c r="S238" s="9"/>
      <c r="T238" s="9"/>
      <c r="U238" s="9"/>
      <c r="V238" s="199"/>
      <c r="W238" s="9"/>
      <c r="X238" s="9"/>
      <c r="Y238" s="9"/>
      <c r="Z238" s="9"/>
    </row>
    <row r="239" ht="22.5" customHeight="1">
      <c r="A239" s="9"/>
      <c r="B239" s="9"/>
      <c r="C239" s="9"/>
      <c r="D239" s="196"/>
      <c r="E239" s="196"/>
      <c r="F239" s="196"/>
      <c r="G239" s="196"/>
      <c r="H239" s="196"/>
      <c r="I239" s="196"/>
      <c r="J239" s="196"/>
      <c r="K239" s="196"/>
      <c r="L239" s="196"/>
      <c r="M239" s="196"/>
      <c r="N239" s="196"/>
      <c r="O239" s="196"/>
      <c r="P239" s="196"/>
      <c r="Q239" s="196"/>
      <c r="R239" s="196"/>
      <c r="S239" s="9"/>
      <c r="T239" s="9"/>
      <c r="U239" s="9"/>
      <c r="V239" s="199"/>
      <c r="W239" s="9"/>
      <c r="X239" s="9"/>
      <c r="Y239" s="9"/>
      <c r="Z239" s="9"/>
    </row>
    <row r="240" ht="22.5" customHeight="1">
      <c r="A240" s="9"/>
      <c r="B240" s="9"/>
      <c r="C240" s="9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9"/>
      <c r="T240" s="9"/>
      <c r="U240" s="9"/>
      <c r="V240" s="199"/>
      <c r="W240" s="9"/>
      <c r="X240" s="9"/>
      <c r="Y240" s="9"/>
      <c r="Z240" s="9"/>
    </row>
    <row r="241" ht="22.5" customHeight="1">
      <c r="A241" s="9"/>
      <c r="B241" s="9"/>
      <c r="C241" s="9"/>
      <c r="D241" s="196"/>
      <c r="E241" s="196"/>
      <c r="F241" s="196"/>
      <c r="G241" s="196"/>
      <c r="H241" s="196"/>
      <c r="I241" s="196"/>
      <c r="J241" s="196"/>
      <c r="K241" s="196"/>
      <c r="L241" s="196"/>
      <c r="M241" s="196"/>
      <c r="N241" s="196"/>
      <c r="O241" s="196"/>
      <c r="P241" s="196"/>
      <c r="Q241" s="196"/>
      <c r="R241" s="196"/>
      <c r="S241" s="9"/>
      <c r="T241" s="9"/>
      <c r="U241" s="9"/>
      <c r="V241" s="199"/>
      <c r="W241" s="9"/>
      <c r="X241" s="9"/>
      <c r="Y241" s="9"/>
      <c r="Z241" s="9"/>
    </row>
    <row r="242" ht="22.5" customHeight="1">
      <c r="A242" s="9"/>
      <c r="B242" s="9"/>
      <c r="C242" s="9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196"/>
      <c r="S242" s="9"/>
      <c r="T242" s="9"/>
      <c r="U242" s="9"/>
      <c r="V242" s="199"/>
      <c r="W242" s="9"/>
      <c r="X242" s="9"/>
      <c r="Y242" s="9"/>
      <c r="Z242" s="9"/>
    </row>
    <row r="243" ht="22.5" customHeight="1">
      <c r="A243" s="9"/>
      <c r="B243" s="9"/>
      <c r="C243" s="9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9"/>
      <c r="T243" s="9"/>
      <c r="U243" s="9"/>
      <c r="V243" s="199"/>
      <c r="W243" s="9"/>
      <c r="X243" s="9"/>
      <c r="Y243" s="9"/>
      <c r="Z243" s="9"/>
    </row>
    <row r="244" ht="22.5" customHeight="1">
      <c r="A244" s="9"/>
      <c r="B244" s="9"/>
      <c r="C244" s="9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196"/>
      <c r="S244" s="9"/>
      <c r="T244" s="9"/>
      <c r="U244" s="9"/>
      <c r="V244" s="199"/>
      <c r="W244" s="9"/>
      <c r="X244" s="9"/>
      <c r="Y244" s="9"/>
      <c r="Z244" s="9"/>
    </row>
    <row r="245" ht="22.5" customHeight="1">
      <c r="A245" s="9"/>
      <c r="B245" s="9"/>
      <c r="C245" s="9"/>
      <c r="D245" s="19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  <c r="P245" s="196"/>
      <c r="Q245" s="196"/>
      <c r="R245" s="196"/>
      <c r="S245" s="9"/>
      <c r="T245" s="9"/>
      <c r="U245" s="9"/>
      <c r="V245" s="199"/>
      <c r="W245" s="9"/>
      <c r="X245" s="9"/>
      <c r="Y245" s="9"/>
      <c r="Z245" s="9"/>
    </row>
    <row r="246" ht="22.5" customHeight="1">
      <c r="A246" s="9"/>
      <c r="B246" s="9"/>
      <c r="C246" s="9"/>
      <c r="D246" s="19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196"/>
      <c r="S246" s="9"/>
      <c r="T246" s="9"/>
      <c r="U246" s="9"/>
      <c r="V246" s="199"/>
      <c r="W246" s="9"/>
      <c r="X246" s="9"/>
      <c r="Y246" s="9"/>
      <c r="Z246" s="9"/>
    </row>
    <row r="247" ht="22.5" customHeight="1">
      <c r="A247" s="9"/>
      <c r="B247" s="9"/>
      <c r="C247" s="9"/>
      <c r="D247" s="196"/>
      <c r="E247" s="196"/>
      <c r="F247" s="196"/>
      <c r="G247" s="196"/>
      <c r="H247" s="196"/>
      <c r="I247" s="196"/>
      <c r="J247" s="196"/>
      <c r="K247" s="196"/>
      <c r="L247" s="196"/>
      <c r="M247" s="196"/>
      <c r="N247" s="196"/>
      <c r="O247" s="196"/>
      <c r="P247" s="196"/>
      <c r="Q247" s="196"/>
      <c r="R247" s="196"/>
      <c r="S247" s="9"/>
      <c r="T247" s="9"/>
      <c r="U247" s="9"/>
      <c r="V247" s="199"/>
      <c r="W247" s="9"/>
      <c r="X247" s="9"/>
      <c r="Y247" s="9"/>
      <c r="Z247" s="9"/>
    </row>
    <row r="248" ht="22.5" customHeight="1">
      <c r="A248" s="9"/>
      <c r="B248" s="9"/>
      <c r="C248" s="9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  <c r="N248" s="196"/>
      <c r="O248" s="196"/>
      <c r="P248" s="196"/>
      <c r="Q248" s="196"/>
      <c r="R248" s="196"/>
      <c r="S248" s="9"/>
      <c r="T248" s="9"/>
      <c r="U248" s="9"/>
      <c r="V248" s="199"/>
      <c r="W248" s="9"/>
      <c r="X248" s="9"/>
      <c r="Y248" s="9"/>
      <c r="Z248" s="9"/>
    </row>
    <row r="249" ht="22.5" customHeight="1">
      <c r="A249" s="9"/>
      <c r="B249" s="9"/>
      <c r="C249" s="9"/>
      <c r="D249" s="196"/>
      <c r="E249" s="196"/>
      <c r="F249" s="196"/>
      <c r="G249" s="196"/>
      <c r="H249" s="196"/>
      <c r="I249" s="196"/>
      <c r="J249" s="196"/>
      <c r="K249" s="196"/>
      <c r="L249" s="196"/>
      <c r="M249" s="196"/>
      <c r="N249" s="196"/>
      <c r="O249" s="196"/>
      <c r="P249" s="196"/>
      <c r="Q249" s="196"/>
      <c r="R249" s="196"/>
      <c r="S249" s="9"/>
      <c r="T249" s="9"/>
      <c r="U249" s="9"/>
      <c r="V249" s="199"/>
      <c r="W249" s="9"/>
      <c r="X249" s="9"/>
      <c r="Y249" s="9"/>
      <c r="Z249" s="9"/>
    </row>
    <row r="250" ht="22.5" customHeight="1">
      <c r="A250" s="9"/>
      <c r="B250" s="9"/>
      <c r="C250" s="9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  <c r="P250" s="196"/>
      <c r="Q250" s="196"/>
      <c r="R250" s="196"/>
      <c r="S250" s="9"/>
      <c r="T250" s="9"/>
      <c r="U250" s="9"/>
      <c r="V250" s="199"/>
      <c r="W250" s="9"/>
      <c r="X250" s="9"/>
      <c r="Y250" s="9"/>
      <c r="Z250" s="9"/>
    </row>
    <row r="251" ht="22.5" customHeight="1">
      <c r="A251" s="9"/>
      <c r="B251" s="9"/>
      <c r="C251" s="9"/>
      <c r="D251" s="19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  <c r="P251" s="196"/>
      <c r="Q251" s="196"/>
      <c r="R251" s="196"/>
      <c r="S251" s="9"/>
      <c r="T251" s="9"/>
      <c r="U251" s="9"/>
      <c r="V251" s="199"/>
      <c r="W251" s="9"/>
      <c r="X251" s="9"/>
      <c r="Y251" s="9"/>
      <c r="Z251" s="9"/>
    </row>
    <row r="252" ht="22.5" customHeight="1">
      <c r="A252" s="9"/>
      <c r="B252" s="9"/>
      <c r="C252" s="9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9"/>
      <c r="T252" s="9"/>
      <c r="U252" s="9"/>
      <c r="V252" s="199"/>
      <c r="W252" s="9"/>
      <c r="X252" s="9"/>
      <c r="Y252" s="9"/>
      <c r="Z252" s="9"/>
    </row>
    <row r="253" ht="22.5" customHeight="1">
      <c r="A253" s="9"/>
      <c r="B253" s="9"/>
      <c r="C253" s="9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6"/>
      <c r="S253" s="9"/>
      <c r="T253" s="9"/>
      <c r="U253" s="9"/>
      <c r="V253" s="199"/>
      <c r="W253" s="9"/>
      <c r="X253" s="9"/>
      <c r="Y253" s="9"/>
      <c r="Z253" s="9"/>
    </row>
    <row r="254" ht="22.5" customHeight="1">
      <c r="A254" s="9"/>
      <c r="B254" s="9"/>
      <c r="C254" s="9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  <c r="S254" s="9"/>
      <c r="T254" s="9"/>
      <c r="U254" s="9"/>
      <c r="V254" s="199"/>
      <c r="W254" s="9"/>
      <c r="X254" s="9"/>
      <c r="Y254" s="9"/>
      <c r="Z254" s="9"/>
    </row>
    <row r="255" ht="22.5" customHeight="1">
      <c r="A255" s="9"/>
      <c r="B255" s="9"/>
      <c r="C255" s="9"/>
      <c r="D255" s="196"/>
      <c r="E255" s="196"/>
      <c r="F255" s="196"/>
      <c r="G255" s="196"/>
      <c r="H255" s="196"/>
      <c r="I255" s="196"/>
      <c r="J255" s="196"/>
      <c r="K255" s="196"/>
      <c r="L255" s="196"/>
      <c r="M255" s="196"/>
      <c r="N255" s="196"/>
      <c r="O255" s="196"/>
      <c r="P255" s="196"/>
      <c r="Q255" s="196"/>
      <c r="R255" s="196"/>
      <c r="S255" s="9"/>
      <c r="T255" s="9"/>
      <c r="U255" s="9"/>
      <c r="V255" s="199"/>
      <c r="W255" s="9"/>
      <c r="X255" s="9"/>
      <c r="Y255" s="9"/>
      <c r="Z255" s="9"/>
    </row>
    <row r="256" ht="22.5" customHeight="1">
      <c r="A256" s="9"/>
      <c r="B256" s="9"/>
      <c r="C256" s="9"/>
      <c r="D256" s="196"/>
      <c r="E256" s="196"/>
      <c r="F256" s="196"/>
      <c r="G256" s="196"/>
      <c r="H256" s="196"/>
      <c r="I256" s="196"/>
      <c r="J256" s="196"/>
      <c r="K256" s="196"/>
      <c r="L256" s="196"/>
      <c r="M256" s="196"/>
      <c r="N256" s="196"/>
      <c r="O256" s="196"/>
      <c r="P256" s="196"/>
      <c r="Q256" s="196"/>
      <c r="R256" s="196"/>
      <c r="S256" s="9"/>
      <c r="T256" s="9"/>
      <c r="U256" s="9"/>
      <c r="V256" s="199"/>
      <c r="W256" s="9"/>
      <c r="X256" s="9"/>
      <c r="Y256" s="9"/>
      <c r="Z256" s="9"/>
    </row>
    <row r="257" ht="22.5" customHeight="1">
      <c r="A257" s="9"/>
      <c r="B257" s="9"/>
      <c r="C257" s="9"/>
      <c r="D257" s="196"/>
      <c r="E257" s="196"/>
      <c r="F257" s="196"/>
      <c r="G257" s="196"/>
      <c r="H257" s="196"/>
      <c r="I257" s="196"/>
      <c r="J257" s="196"/>
      <c r="K257" s="196"/>
      <c r="L257" s="196"/>
      <c r="M257" s="196"/>
      <c r="N257" s="196"/>
      <c r="O257" s="196"/>
      <c r="P257" s="196"/>
      <c r="Q257" s="196"/>
      <c r="R257" s="196"/>
      <c r="S257" s="9"/>
      <c r="T257" s="9"/>
      <c r="U257" s="9"/>
      <c r="V257" s="199"/>
      <c r="W257" s="9"/>
      <c r="X257" s="9"/>
      <c r="Y257" s="9"/>
      <c r="Z257" s="9"/>
    </row>
    <row r="258" ht="22.5" customHeight="1">
      <c r="A258" s="9"/>
      <c r="B258" s="9"/>
      <c r="C258" s="9"/>
      <c r="D258" s="196"/>
      <c r="E258" s="196"/>
      <c r="F258" s="196"/>
      <c r="G258" s="196"/>
      <c r="H258" s="196"/>
      <c r="I258" s="196"/>
      <c r="J258" s="196"/>
      <c r="K258" s="196"/>
      <c r="L258" s="196"/>
      <c r="M258" s="196"/>
      <c r="N258" s="196"/>
      <c r="O258" s="196"/>
      <c r="P258" s="196"/>
      <c r="Q258" s="196"/>
      <c r="R258" s="196"/>
      <c r="S258" s="9"/>
      <c r="T258" s="9"/>
      <c r="U258" s="9"/>
      <c r="V258" s="199"/>
      <c r="W258" s="9"/>
      <c r="X258" s="9"/>
      <c r="Y258" s="9"/>
      <c r="Z258" s="9"/>
    </row>
    <row r="259" ht="22.5" customHeight="1">
      <c r="A259" s="9"/>
      <c r="B259" s="9"/>
      <c r="C259" s="9"/>
      <c r="D259" s="196"/>
      <c r="E259" s="196"/>
      <c r="F259" s="196"/>
      <c r="G259" s="196"/>
      <c r="H259" s="196"/>
      <c r="I259" s="196"/>
      <c r="J259" s="196"/>
      <c r="K259" s="196"/>
      <c r="L259" s="196"/>
      <c r="M259" s="196"/>
      <c r="N259" s="196"/>
      <c r="O259" s="196"/>
      <c r="P259" s="196"/>
      <c r="Q259" s="196"/>
      <c r="R259" s="196"/>
      <c r="S259" s="9"/>
      <c r="T259" s="9"/>
      <c r="U259" s="9"/>
      <c r="V259" s="199"/>
      <c r="W259" s="9"/>
      <c r="X259" s="9"/>
      <c r="Y259" s="9"/>
      <c r="Z259" s="9"/>
    </row>
    <row r="260" ht="22.5" customHeight="1">
      <c r="A260" s="9"/>
      <c r="B260" s="9"/>
      <c r="C260" s="9"/>
      <c r="D260" s="19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  <c r="P260" s="196"/>
      <c r="Q260" s="196"/>
      <c r="R260" s="196"/>
      <c r="S260" s="9"/>
      <c r="T260" s="9"/>
      <c r="U260" s="9"/>
      <c r="V260" s="199"/>
      <c r="W260" s="9"/>
      <c r="X260" s="9"/>
      <c r="Y260" s="9"/>
      <c r="Z260" s="9"/>
    </row>
    <row r="261" ht="22.5" customHeight="1">
      <c r="A261" s="9"/>
      <c r="B261" s="9"/>
      <c r="C261" s="9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9"/>
      <c r="T261" s="9"/>
      <c r="U261" s="9"/>
      <c r="V261" s="199"/>
      <c r="W261" s="9"/>
      <c r="X261" s="9"/>
      <c r="Y261" s="9"/>
      <c r="Z261" s="9"/>
    </row>
    <row r="262" ht="22.5" customHeight="1">
      <c r="A262" s="9"/>
      <c r="B262" s="9"/>
      <c r="C262" s="9"/>
      <c r="D262" s="19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  <c r="P262" s="196"/>
      <c r="Q262" s="196"/>
      <c r="R262" s="196"/>
      <c r="S262" s="9"/>
      <c r="T262" s="9"/>
      <c r="U262" s="9"/>
      <c r="V262" s="199"/>
      <c r="W262" s="9"/>
      <c r="X262" s="9"/>
      <c r="Y262" s="9"/>
      <c r="Z262" s="9"/>
    </row>
    <row r="263" ht="22.5" customHeight="1">
      <c r="A263" s="9"/>
      <c r="B263" s="9"/>
      <c r="C263" s="9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196"/>
      <c r="Q263" s="196"/>
      <c r="R263" s="196"/>
      <c r="S263" s="9"/>
      <c r="T263" s="9"/>
      <c r="U263" s="9"/>
      <c r="V263" s="199"/>
      <c r="W263" s="9"/>
      <c r="X263" s="9"/>
      <c r="Y263" s="9"/>
      <c r="Z263" s="9"/>
    </row>
    <row r="264" ht="22.5" customHeight="1">
      <c r="A264" s="9"/>
      <c r="B264" s="9"/>
      <c r="C264" s="9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9"/>
      <c r="T264" s="9"/>
      <c r="U264" s="9"/>
      <c r="V264" s="199"/>
      <c r="W264" s="9"/>
      <c r="X264" s="9"/>
      <c r="Y264" s="9"/>
      <c r="Z264" s="9"/>
    </row>
    <row r="265" ht="22.5" customHeight="1">
      <c r="A265" s="9"/>
      <c r="B265" s="9"/>
      <c r="C265" s="9"/>
      <c r="D265" s="196"/>
      <c r="E265" s="196"/>
      <c r="F265" s="196"/>
      <c r="G265" s="196"/>
      <c r="H265" s="196"/>
      <c r="I265" s="196"/>
      <c r="J265" s="196"/>
      <c r="K265" s="196"/>
      <c r="L265" s="196"/>
      <c r="M265" s="196"/>
      <c r="N265" s="196"/>
      <c r="O265" s="196"/>
      <c r="P265" s="196"/>
      <c r="Q265" s="196"/>
      <c r="R265" s="196"/>
      <c r="S265" s="9"/>
      <c r="T265" s="9"/>
      <c r="U265" s="9"/>
      <c r="V265" s="199"/>
      <c r="W265" s="9"/>
      <c r="X265" s="9"/>
      <c r="Y265" s="9"/>
      <c r="Z265" s="9"/>
    </row>
    <row r="266" ht="22.5" customHeight="1">
      <c r="A266" s="9"/>
      <c r="B266" s="9"/>
      <c r="C266" s="9"/>
      <c r="D266" s="196"/>
      <c r="E266" s="196"/>
      <c r="F266" s="196"/>
      <c r="G266" s="196"/>
      <c r="H266" s="196"/>
      <c r="I266" s="196"/>
      <c r="J266" s="196"/>
      <c r="K266" s="196"/>
      <c r="L266" s="196"/>
      <c r="M266" s="196"/>
      <c r="N266" s="196"/>
      <c r="O266" s="196"/>
      <c r="P266" s="196"/>
      <c r="Q266" s="196"/>
      <c r="R266" s="196"/>
      <c r="S266" s="9"/>
      <c r="T266" s="9"/>
      <c r="U266" s="9"/>
      <c r="V266" s="199"/>
      <c r="W266" s="9"/>
      <c r="X266" s="9"/>
      <c r="Y266" s="9"/>
      <c r="Z266" s="9"/>
    </row>
    <row r="267" ht="22.5" customHeight="1">
      <c r="A267" s="9"/>
      <c r="B267" s="9"/>
      <c r="C267" s="9"/>
      <c r="D267" s="19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  <c r="P267" s="196"/>
      <c r="Q267" s="196"/>
      <c r="R267" s="196"/>
      <c r="S267" s="9"/>
      <c r="T267" s="9"/>
      <c r="U267" s="9"/>
      <c r="V267" s="199"/>
      <c r="W267" s="9"/>
      <c r="X267" s="9"/>
      <c r="Y267" s="9"/>
      <c r="Z267" s="9"/>
    </row>
    <row r="268" ht="22.5" customHeight="1">
      <c r="A268" s="9"/>
      <c r="B268" s="9"/>
      <c r="C268" s="9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9"/>
      <c r="T268" s="9"/>
      <c r="U268" s="9"/>
      <c r="V268" s="199"/>
      <c r="W268" s="9"/>
      <c r="X268" s="9"/>
      <c r="Y268" s="9"/>
      <c r="Z268" s="9"/>
    </row>
    <row r="269" ht="22.5" customHeight="1">
      <c r="A269" s="9"/>
      <c r="B269" s="9"/>
      <c r="C269" s="9"/>
      <c r="D269" s="196"/>
      <c r="E269" s="196"/>
      <c r="F269" s="196"/>
      <c r="G269" s="196"/>
      <c r="H269" s="196"/>
      <c r="I269" s="196"/>
      <c r="J269" s="196"/>
      <c r="K269" s="196"/>
      <c r="L269" s="196"/>
      <c r="M269" s="196"/>
      <c r="N269" s="196"/>
      <c r="O269" s="196"/>
      <c r="P269" s="196"/>
      <c r="Q269" s="196"/>
      <c r="R269" s="196"/>
      <c r="S269" s="9"/>
      <c r="T269" s="9"/>
      <c r="U269" s="9"/>
      <c r="V269" s="199"/>
      <c r="W269" s="9"/>
      <c r="X269" s="9"/>
      <c r="Y269" s="9"/>
      <c r="Z269" s="9"/>
    </row>
    <row r="270" ht="22.5" customHeight="1">
      <c r="A270" s="9"/>
      <c r="B270" s="9"/>
      <c r="C270" s="9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  <c r="P270" s="196"/>
      <c r="Q270" s="196"/>
      <c r="R270" s="196"/>
      <c r="S270" s="9"/>
      <c r="T270" s="9"/>
      <c r="U270" s="9"/>
      <c r="V270" s="199"/>
      <c r="W270" s="9"/>
      <c r="X270" s="9"/>
      <c r="Y270" s="9"/>
      <c r="Z270" s="9"/>
    </row>
    <row r="271" ht="22.5" customHeight="1">
      <c r="A271" s="9"/>
      <c r="B271" s="9"/>
      <c r="C271" s="9"/>
      <c r="D271" s="196"/>
      <c r="E271" s="196"/>
      <c r="F271" s="196"/>
      <c r="G271" s="196"/>
      <c r="H271" s="196"/>
      <c r="I271" s="196"/>
      <c r="J271" s="196"/>
      <c r="K271" s="196"/>
      <c r="L271" s="196"/>
      <c r="M271" s="196"/>
      <c r="N271" s="196"/>
      <c r="O271" s="196"/>
      <c r="P271" s="196"/>
      <c r="Q271" s="196"/>
      <c r="R271" s="196"/>
      <c r="S271" s="9"/>
      <c r="T271" s="9"/>
      <c r="U271" s="9"/>
      <c r="V271" s="199"/>
      <c r="W271" s="9"/>
      <c r="X271" s="9"/>
      <c r="Y271" s="9"/>
      <c r="Z271" s="9"/>
    </row>
    <row r="272" ht="22.5" customHeight="1">
      <c r="A272" s="9"/>
      <c r="B272" s="9"/>
      <c r="C272" s="9"/>
      <c r="D272" s="19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96"/>
      <c r="P272" s="196"/>
      <c r="Q272" s="196"/>
      <c r="R272" s="196"/>
      <c r="S272" s="9"/>
      <c r="T272" s="9"/>
      <c r="U272" s="9"/>
      <c r="V272" s="199"/>
      <c r="W272" s="9"/>
      <c r="X272" s="9"/>
      <c r="Y272" s="9"/>
      <c r="Z272" s="9"/>
    </row>
    <row r="273" ht="22.5" customHeight="1">
      <c r="A273" s="9"/>
      <c r="B273" s="9"/>
      <c r="C273" s="9"/>
      <c r="D273" s="196"/>
      <c r="E273" s="196"/>
      <c r="F273" s="196"/>
      <c r="G273" s="196"/>
      <c r="H273" s="196"/>
      <c r="I273" s="196"/>
      <c r="J273" s="196"/>
      <c r="K273" s="196"/>
      <c r="L273" s="196"/>
      <c r="M273" s="196"/>
      <c r="N273" s="196"/>
      <c r="O273" s="196"/>
      <c r="P273" s="196"/>
      <c r="Q273" s="196"/>
      <c r="R273" s="196"/>
      <c r="S273" s="9"/>
      <c r="T273" s="9"/>
      <c r="U273" s="9"/>
      <c r="V273" s="199"/>
      <c r="W273" s="9"/>
      <c r="X273" s="9"/>
      <c r="Y273" s="9"/>
      <c r="Z273" s="9"/>
    </row>
    <row r="274" ht="22.5" customHeight="1">
      <c r="A274" s="9"/>
      <c r="B274" s="9"/>
      <c r="C274" s="9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9"/>
      <c r="T274" s="9"/>
      <c r="U274" s="9"/>
      <c r="V274" s="199"/>
      <c r="W274" s="9"/>
      <c r="X274" s="9"/>
      <c r="Y274" s="9"/>
      <c r="Z274" s="9"/>
    </row>
    <row r="275" ht="22.5" customHeight="1">
      <c r="A275" s="9"/>
      <c r="B275" s="9"/>
      <c r="C275" s="9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196"/>
      <c r="Q275" s="196"/>
      <c r="R275" s="196"/>
      <c r="S275" s="9"/>
      <c r="T275" s="9"/>
      <c r="U275" s="9"/>
      <c r="V275" s="199"/>
      <c r="W275" s="9"/>
      <c r="X275" s="9"/>
      <c r="Y275" s="9"/>
      <c r="Z275" s="9"/>
    </row>
    <row r="276" ht="22.5" customHeight="1">
      <c r="A276" s="9"/>
      <c r="B276" s="9"/>
      <c r="C276" s="9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9"/>
      <c r="T276" s="9"/>
      <c r="U276" s="9"/>
      <c r="V276" s="199"/>
      <c r="W276" s="9"/>
      <c r="X276" s="9"/>
      <c r="Y276" s="9"/>
      <c r="Z276" s="9"/>
    </row>
    <row r="277" ht="22.5" customHeight="1">
      <c r="A277" s="9"/>
      <c r="B277" s="9"/>
      <c r="C277" s="9"/>
      <c r="D277" s="19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  <c r="P277" s="196"/>
      <c r="Q277" s="196"/>
      <c r="R277" s="196"/>
      <c r="S277" s="9"/>
      <c r="T277" s="9"/>
      <c r="U277" s="9"/>
      <c r="V277" s="199"/>
      <c r="W277" s="9"/>
      <c r="X277" s="9"/>
      <c r="Y277" s="9"/>
      <c r="Z277" s="9"/>
    </row>
    <row r="278" ht="22.5" customHeight="1">
      <c r="A278" s="9"/>
      <c r="B278" s="9"/>
      <c r="C278" s="9"/>
      <c r="D278" s="19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  <c r="P278" s="196"/>
      <c r="Q278" s="196"/>
      <c r="R278" s="196"/>
      <c r="S278" s="9"/>
      <c r="T278" s="9"/>
      <c r="U278" s="9"/>
      <c r="V278" s="199"/>
      <c r="W278" s="9"/>
      <c r="X278" s="9"/>
      <c r="Y278" s="9"/>
      <c r="Z278" s="9"/>
    </row>
    <row r="279" ht="22.5" customHeight="1">
      <c r="A279" s="9"/>
      <c r="B279" s="9"/>
      <c r="C279" s="9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9"/>
      <c r="T279" s="9"/>
      <c r="U279" s="9"/>
      <c r="V279" s="199"/>
      <c r="W279" s="9"/>
      <c r="X279" s="9"/>
      <c r="Y279" s="9"/>
      <c r="Z279" s="9"/>
    </row>
    <row r="280" ht="22.5" customHeight="1">
      <c r="A280" s="9"/>
      <c r="B280" s="9"/>
      <c r="C280" s="9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9"/>
      <c r="T280" s="9"/>
      <c r="U280" s="9"/>
      <c r="V280" s="199"/>
      <c r="W280" s="9"/>
      <c r="X280" s="9"/>
      <c r="Y280" s="9"/>
      <c r="Z280" s="9"/>
    </row>
    <row r="281" ht="22.5" customHeight="1">
      <c r="A281" s="9"/>
      <c r="B281" s="9"/>
      <c r="C281" s="9"/>
      <c r="D281" s="19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  <c r="P281" s="196"/>
      <c r="Q281" s="196"/>
      <c r="R281" s="196"/>
      <c r="S281" s="9"/>
      <c r="T281" s="9"/>
      <c r="U281" s="9"/>
      <c r="V281" s="199"/>
      <c r="W281" s="9"/>
      <c r="X281" s="9"/>
      <c r="Y281" s="9"/>
      <c r="Z281" s="9"/>
    </row>
    <row r="282" ht="22.5" customHeight="1">
      <c r="A282" s="9"/>
      <c r="B282" s="9"/>
      <c r="C282" s="9"/>
      <c r="D282" s="19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  <c r="P282" s="196"/>
      <c r="Q282" s="196"/>
      <c r="R282" s="196"/>
      <c r="S282" s="9"/>
      <c r="T282" s="9"/>
      <c r="U282" s="9"/>
      <c r="V282" s="199"/>
      <c r="W282" s="9"/>
      <c r="X282" s="9"/>
      <c r="Y282" s="9"/>
      <c r="Z282" s="9"/>
    </row>
    <row r="283" ht="22.5" customHeight="1">
      <c r="A283" s="9"/>
      <c r="B283" s="9"/>
      <c r="C283" s="9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9"/>
      <c r="T283" s="9"/>
      <c r="U283" s="9"/>
      <c r="V283" s="199"/>
      <c r="W283" s="9"/>
      <c r="X283" s="9"/>
      <c r="Y283" s="9"/>
      <c r="Z283" s="9"/>
    </row>
    <row r="284" ht="22.5" customHeight="1">
      <c r="A284" s="9"/>
      <c r="B284" s="9"/>
      <c r="C284" s="9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9"/>
      <c r="T284" s="9"/>
      <c r="U284" s="9"/>
      <c r="V284" s="199"/>
      <c r="W284" s="9"/>
      <c r="X284" s="9"/>
      <c r="Y284" s="9"/>
      <c r="Z284" s="9"/>
    </row>
    <row r="285" ht="22.5" customHeight="1">
      <c r="A285" s="9"/>
      <c r="B285" s="9"/>
      <c r="C285" s="9"/>
      <c r="D285" s="19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  <c r="P285" s="196"/>
      <c r="Q285" s="196"/>
      <c r="R285" s="196"/>
      <c r="S285" s="9"/>
      <c r="T285" s="9"/>
      <c r="U285" s="9"/>
      <c r="V285" s="199"/>
      <c r="W285" s="9"/>
      <c r="X285" s="9"/>
      <c r="Y285" s="9"/>
      <c r="Z285" s="9"/>
    </row>
    <row r="286" ht="22.5" customHeight="1">
      <c r="A286" s="9"/>
      <c r="B286" s="9"/>
      <c r="C286" s="9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9"/>
      <c r="T286" s="9"/>
      <c r="U286" s="9"/>
      <c r="V286" s="199"/>
      <c r="W286" s="9"/>
      <c r="X286" s="9"/>
      <c r="Y286" s="9"/>
      <c r="Z286" s="9"/>
    </row>
    <row r="287" ht="22.5" customHeight="1">
      <c r="A287" s="9"/>
      <c r="B287" s="9"/>
      <c r="C287" s="9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196"/>
      <c r="Q287" s="196"/>
      <c r="R287" s="196"/>
      <c r="S287" s="9"/>
      <c r="T287" s="9"/>
      <c r="U287" s="9"/>
      <c r="V287" s="199"/>
      <c r="W287" s="9"/>
      <c r="X287" s="9"/>
      <c r="Y287" s="9"/>
      <c r="Z287" s="9"/>
    </row>
    <row r="288" ht="22.5" customHeight="1">
      <c r="A288" s="9"/>
      <c r="B288" s="9"/>
      <c r="C288" s="9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9"/>
      <c r="T288" s="9"/>
      <c r="U288" s="9"/>
      <c r="V288" s="199"/>
      <c r="W288" s="9"/>
      <c r="X288" s="9"/>
      <c r="Y288" s="9"/>
      <c r="Z288" s="9"/>
    </row>
    <row r="289" ht="22.5" customHeight="1">
      <c r="A289" s="9"/>
      <c r="B289" s="9"/>
      <c r="C289" s="9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9"/>
      <c r="T289" s="9"/>
      <c r="U289" s="9"/>
      <c r="V289" s="199"/>
      <c r="W289" s="9"/>
      <c r="X289" s="9"/>
      <c r="Y289" s="9"/>
      <c r="Z289" s="9"/>
    </row>
    <row r="290" ht="22.5" customHeight="1">
      <c r="A290" s="9"/>
      <c r="B290" s="9"/>
      <c r="C290" s="9"/>
      <c r="D290" s="19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9"/>
      <c r="T290" s="9"/>
      <c r="U290" s="9"/>
      <c r="V290" s="199"/>
      <c r="W290" s="9"/>
      <c r="X290" s="9"/>
      <c r="Y290" s="9"/>
      <c r="Z290" s="9"/>
    </row>
    <row r="291" ht="22.5" customHeight="1">
      <c r="A291" s="9"/>
      <c r="B291" s="9"/>
      <c r="C291" s="9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9"/>
      <c r="T291" s="9"/>
      <c r="U291" s="9"/>
      <c r="V291" s="199"/>
      <c r="W291" s="9"/>
      <c r="X291" s="9"/>
      <c r="Y291" s="9"/>
      <c r="Z291" s="9"/>
    </row>
    <row r="292" ht="22.5" customHeight="1">
      <c r="A292" s="9"/>
      <c r="B292" s="9"/>
      <c r="C292" s="9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9"/>
      <c r="T292" s="9"/>
      <c r="U292" s="9"/>
      <c r="V292" s="199"/>
      <c r="W292" s="9"/>
      <c r="X292" s="9"/>
      <c r="Y292" s="9"/>
      <c r="Z292" s="9"/>
    </row>
    <row r="293" ht="22.5" customHeight="1">
      <c r="A293" s="9"/>
      <c r="B293" s="9"/>
      <c r="C293" s="9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9"/>
      <c r="T293" s="9"/>
      <c r="U293" s="9"/>
      <c r="V293" s="199"/>
      <c r="W293" s="9"/>
      <c r="X293" s="9"/>
      <c r="Y293" s="9"/>
      <c r="Z293" s="9"/>
    </row>
    <row r="294" ht="22.5" customHeight="1">
      <c r="A294" s="9"/>
      <c r="B294" s="9"/>
      <c r="C294" s="9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9"/>
      <c r="T294" s="9"/>
      <c r="U294" s="9"/>
      <c r="V294" s="199"/>
      <c r="W294" s="9"/>
      <c r="X294" s="9"/>
      <c r="Y294" s="9"/>
      <c r="Z294" s="9"/>
    </row>
    <row r="295" ht="22.5" customHeight="1">
      <c r="A295" s="9"/>
      <c r="B295" s="9"/>
      <c r="C295" s="9"/>
      <c r="D295" s="19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9"/>
      <c r="T295" s="9"/>
      <c r="U295" s="9"/>
      <c r="V295" s="199"/>
      <c r="W295" s="9"/>
      <c r="X295" s="9"/>
      <c r="Y295" s="9"/>
      <c r="Z295" s="9"/>
    </row>
    <row r="296" ht="22.5" customHeight="1">
      <c r="A296" s="9"/>
      <c r="B296" s="9"/>
      <c r="C296" s="9"/>
      <c r="D296" s="19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  <c r="P296" s="196"/>
      <c r="Q296" s="196"/>
      <c r="R296" s="196"/>
      <c r="S296" s="9"/>
      <c r="T296" s="9"/>
      <c r="U296" s="9"/>
      <c r="V296" s="199"/>
      <c r="W296" s="9"/>
      <c r="X296" s="9"/>
      <c r="Y296" s="9"/>
      <c r="Z296" s="9"/>
    </row>
    <row r="297" ht="22.5" customHeight="1">
      <c r="A297" s="9"/>
      <c r="B297" s="9"/>
      <c r="C297" s="9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9"/>
      <c r="T297" s="9"/>
      <c r="U297" s="9"/>
      <c r="V297" s="199"/>
      <c r="W297" s="9"/>
      <c r="X297" s="9"/>
      <c r="Y297" s="9"/>
      <c r="Z297" s="9"/>
    </row>
    <row r="298" ht="22.5" customHeight="1">
      <c r="A298" s="9"/>
      <c r="B298" s="9"/>
      <c r="C298" s="9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9"/>
      <c r="T298" s="9"/>
      <c r="U298" s="9"/>
      <c r="V298" s="199"/>
      <c r="W298" s="9"/>
      <c r="X298" s="9"/>
      <c r="Y298" s="9"/>
      <c r="Z298" s="9"/>
    </row>
    <row r="299" ht="22.5" customHeight="1">
      <c r="A299" s="9"/>
      <c r="B299" s="9"/>
      <c r="C299" s="9"/>
      <c r="D299" s="19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9"/>
      <c r="T299" s="9"/>
      <c r="U299" s="9"/>
      <c r="V299" s="199"/>
      <c r="W299" s="9"/>
      <c r="X299" s="9"/>
      <c r="Y299" s="9"/>
      <c r="Z299" s="9"/>
    </row>
    <row r="300" ht="22.5" customHeight="1">
      <c r="A300" s="9"/>
      <c r="B300" s="9"/>
      <c r="C300" s="9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9"/>
      <c r="T300" s="9"/>
      <c r="U300" s="9"/>
      <c r="V300" s="199"/>
      <c r="W300" s="9"/>
      <c r="X300" s="9"/>
      <c r="Y300" s="9"/>
      <c r="Z300" s="9"/>
    </row>
    <row r="301" ht="22.5" customHeight="1">
      <c r="A301" s="9"/>
      <c r="B301" s="9"/>
      <c r="C301" s="9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9"/>
      <c r="T301" s="9"/>
      <c r="U301" s="9"/>
      <c r="V301" s="199"/>
      <c r="W301" s="9"/>
      <c r="X301" s="9"/>
      <c r="Y301" s="9"/>
      <c r="Z301" s="9"/>
    </row>
    <row r="302" ht="22.5" customHeight="1">
      <c r="A302" s="9"/>
      <c r="B302" s="9"/>
      <c r="C302" s="9"/>
      <c r="D302" s="19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  <c r="P302" s="196"/>
      <c r="Q302" s="196"/>
      <c r="R302" s="196"/>
      <c r="S302" s="9"/>
      <c r="T302" s="9"/>
      <c r="U302" s="9"/>
      <c r="V302" s="199"/>
      <c r="W302" s="9"/>
      <c r="X302" s="9"/>
      <c r="Y302" s="9"/>
      <c r="Z302" s="9"/>
    </row>
    <row r="303" ht="22.5" customHeight="1">
      <c r="A303" s="9"/>
      <c r="B303" s="9"/>
      <c r="C303" s="9"/>
      <c r="D303" s="19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  <c r="P303" s="196"/>
      <c r="Q303" s="196"/>
      <c r="R303" s="196"/>
      <c r="S303" s="9"/>
      <c r="T303" s="9"/>
      <c r="U303" s="9"/>
      <c r="V303" s="199"/>
      <c r="W303" s="9"/>
      <c r="X303" s="9"/>
      <c r="Y303" s="9"/>
      <c r="Z303" s="9"/>
    </row>
    <row r="304" ht="22.5" customHeight="1">
      <c r="A304" s="9"/>
      <c r="B304" s="9"/>
      <c r="C304" s="9"/>
      <c r="D304" s="19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  <c r="P304" s="196"/>
      <c r="Q304" s="196"/>
      <c r="R304" s="196"/>
      <c r="S304" s="9"/>
      <c r="T304" s="9"/>
      <c r="U304" s="9"/>
      <c r="V304" s="199"/>
      <c r="W304" s="9"/>
      <c r="X304" s="9"/>
      <c r="Y304" s="9"/>
      <c r="Z304" s="9"/>
    </row>
    <row r="305" ht="22.5" customHeight="1">
      <c r="A305" s="9"/>
      <c r="B305" s="9"/>
      <c r="C305" s="9"/>
      <c r="D305" s="19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  <c r="P305" s="196"/>
      <c r="Q305" s="196"/>
      <c r="R305" s="196"/>
      <c r="S305" s="9"/>
      <c r="T305" s="9"/>
      <c r="U305" s="9"/>
      <c r="V305" s="199"/>
      <c r="W305" s="9"/>
      <c r="X305" s="9"/>
      <c r="Y305" s="9"/>
      <c r="Z305" s="9"/>
    </row>
    <row r="306" ht="22.5" customHeight="1">
      <c r="A306" s="9"/>
      <c r="B306" s="9"/>
      <c r="C306" s="9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9"/>
      <c r="T306" s="9"/>
      <c r="U306" s="9"/>
      <c r="V306" s="199"/>
      <c r="W306" s="9"/>
      <c r="X306" s="9"/>
      <c r="Y306" s="9"/>
      <c r="Z306" s="9"/>
    </row>
    <row r="307" ht="22.5" customHeight="1">
      <c r="A307" s="9"/>
      <c r="B307" s="9"/>
      <c r="C307" s="9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9"/>
      <c r="T307" s="9"/>
      <c r="U307" s="9"/>
      <c r="V307" s="199"/>
      <c r="W307" s="9"/>
      <c r="X307" s="9"/>
      <c r="Y307" s="9"/>
      <c r="Z307" s="9"/>
    </row>
    <row r="308" ht="22.5" customHeight="1">
      <c r="A308" s="9"/>
      <c r="B308" s="9"/>
      <c r="C308" s="9"/>
      <c r="D308" s="19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  <c r="P308" s="196"/>
      <c r="Q308" s="196"/>
      <c r="R308" s="196"/>
      <c r="S308" s="9"/>
      <c r="T308" s="9"/>
      <c r="U308" s="9"/>
      <c r="V308" s="199"/>
      <c r="W308" s="9"/>
      <c r="X308" s="9"/>
      <c r="Y308" s="9"/>
      <c r="Z308" s="9"/>
    </row>
    <row r="309" ht="22.5" customHeight="1">
      <c r="A309" s="9"/>
      <c r="B309" s="9"/>
      <c r="C309" s="9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9"/>
      <c r="T309" s="9"/>
      <c r="U309" s="9"/>
      <c r="V309" s="199"/>
      <c r="W309" s="9"/>
      <c r="X309" s="9"/>
      <c r="Y309" s="9"/>
      <c r="Z309" s="9"/>
    </row>
    <row r="310" ht="22.5" customHeight="1">
      <c r="A310" s="9"/>
      <c r="B310" s="9"/>
      <c r="C310" s="9"/>
      <c r="D310" s="19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  <c r="P310" s="196"/>
      <c r="Q310" s="196"/>
      <c r="R310" s="196"/>
      <c r="S310" s="9"/>
      <c r="T310" s="9"/>
      <c r="U310" s="9"/>
      <c r="V310" s="199"/>
      <c r="W310" s="9"/>
      <c r="X310" s="9"/>
      <c r="Y310" s="9"/>
      <c r="Z310" s="9"/>
    </row>
    <row r="311" ht="22.5" customHeight="1">
      <c r="A311" s="9"/>
      <c r="B311" s="9"/>
      <c r="C311" s="9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9"/>
      <c r="T311" s="9"/>
      <c r="U311" s="9"/>
      <c r="V311" s="199"/>
      <c r="W311" s="9"/>
      <c r="X311" s="9"/>
      <c r="Y311" s="9"/>
      <c r="Z311" s="9"/>
    </row>
    <row r="312" ht="22.5" customHeight="1">
      <c r="A312" s="9"/>
      <c r="B312" s="9"/>
      <c r="C312" s="9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9"/>
      <c r="T312" s="9"/>
      <c r="U312" s="9"/>
      <c r="V312" s="199"/>
      <c r="W312" s="9"/>
      <c r="X312" s="9"/>
      <c r="Y312" s="9"/>
      <c r="Z312" s="9"/>
    </row>
    <row r="313" ht="22.5" customHeight="1">
      <c r="A313" s="9"/>
      <c r="B313" s="9"/>
      <c r="C313" s="9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9"/>
      <c r="T313" s="9"/>
      <c r="U313" s="9"/>
      <c r="V313" s="199"/>
      <c r="W313" s="9"/>
      <c r="X313" s="9"/>
      <c r="Y313" s="9"/>
      <c r="Z313" s="9"/>
    </row>
    <row r="314" ht="22.5" customHeight="1">
      <c r="A314" s="9"/>
      <c r="B314" s="9"/>
      <c r="C314" s="9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9"/>
      <c r="T314" s="9"/>
      <c r="U314" s="9"/>
      <c r="V314" s="199"/>
      <c r="W314" s="9"/>
      <c r="X314" s="9"/>
      <c r="Y314" s="9"/>
      <c r="Z314" s="9"/>
    </row>
    <row r="315" ht="22.5" customHeight="1">
      <c r="A315" s="9"/>
      <c r="B315" s="9"/>
      <c r="C315" s="9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9"/>
      <c r="T315" s="9"/>
      <c r="U315" s="9"/>
      <c r="V315" s="199"/>
      <c r="W315" s="9"/>
      <c r="X315" s="9"/>
      <c r="Y315" s="9"/>
      <c r="Z315" s="9"/>
    </row>
    <row r="316" ht="22.5" customHeight="1">
      <c r="A316" s="9"/>
      <c r="B316" s="9"/>
      <c r="C316" s="9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9"/>
      <c r="T316" s="9"/>
      <c r="U316" s="9"/>
      <c r="V316" s="199"/>
      <c r="W316" s="9"/>
      <c r="X316" s="9"/>
      <c r="Y316" s="9"/>
      <c r="Z316" s="9"/>
    </row>
    <row r="317" ht="22.5" customHeight="1">
      <c r="A317" s="9"/>
      <c r="B317" s="9"/>
      <c r="C317" s="9"/>
      <c r="D317" s="19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  <c r="P317" s="196"/>
      <c r="Q317" s="196"/>
      <c r="R317" s="196"/>
      <c r="S317" s="9"/>
      <c r="T317" s="9"/>
      <c r="U317" s="9"/>
      <c r="V317" s="199"/>
      <c r="W317" s="9"/>
      <c r="X317" s="9"/>
      <c r="Y317" s="9"/>
      <c r="Z317" s="9"/>
    </row>
    <row r="318" ht="22.5" customHeight="1">
      <c r="A318" s="9"/>
      <c r="B318" s="9"/>
      <c r="C318" s="9"/>
      <c r="D318" s="19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  <c r="P318" s="196"/>
      <c r="Q318" s="196"/>
      <c r="R318" s="196"/>
      <c r="S318" s="9"/>
      <c r="T318" s="9"/>
      <c r="U318" s="9"/>
      <c r="V318" s="199"/>
      <c r="W318" s="9"/>
      <c r="X318" s="9"/>
      <c r="Y318" s="9"/>
      <c r="Z318" s="9"/>
    </row>
    <row r="319" ht="22.5" customHeight="1">
      <c r="A319" s="9"/>
      <c r="B319" s="9"/>
      <c r="C319" s="9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9"/>
      <c r="T319" s="9"/>
      <c r="U319" s="9"/>
      <c r="V319" s="199"/>
      <c r="W319" s="9"/>
      <c r="X319" s="9"/>
      <c r="Y319" s="9"/>
      <c r="Z319" s="9"/>
    </row>
    <row r="320" ht="22.5" customHeight="1">
      <c r="A320" s="9"/>
      <c r="B320" s="9"/>
      <c r="C320" s="9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9"/>
      <c r="T320" s="9"/>
      <c r="U320" s="9"/>
      <c r="V320" s="199"/>
      <c r="W320" s="9"/>
      <c r="X320" s="9"/>
      <c r="Y320" s="9"/>
      <c r="Z320" s="9"/>
    </row>
    <row r="321" ht="22.5" customHeight="1">
      <c r="A321" s="9"/>
      <c r="B321" s="9"/>
      <c r="C321" s="9"/>
      <c r="D321" s="19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  <c r="P321" s="196"/>
      <c r="Q321" s="196"/>
      <c r="R321" s="196"/>
      <c r="S321" s="9"/>
      <c r="T321" s="9"/>
      <c r="U321" s="9"/>
      <c r="V321" s="199"/>
      <c r="W321" s="9"/>
      <c r="X321" s="9"/>
      <c r="Y321" s="9"/>
      <c r="Z321" s="9"/>
    </row>
    <row r="322" ht="22.5" customHeight="1">
      <c r="A322" s="9"/>
      <c r="B322" s="9"/>
      <c r="C322" s="9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9"/>
      <c r="T322" s="9"/>
      <c r="U322" s="9"/>
      <c r="V322" s="199"/>
      <c r="W322" s="9"/>
      <c r="X322" s="9"/>
      <c r="Y322" s="9"/>
      <c r="Z322" s="9"/>
    </row>
    <row r="323" ht="22.5" customHeight="1">
      <c r="A323" s="9"/>
      <c r="B323" s="9"/>
      <c r="C323" s="9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9"/>
      <c r="T323" s="9"/>
      <c r="U323" s="9"/>
      <c r="V323" s="199"/>
      <c r="W323" s="9"/>
      <c r="X323" s="9"/>
      <c r="Y323" s="9"/>
      <c r="Z323" s="9"/>
    </row>
    <row r="324" ht="22.5" customHeight="1">
      <c r="A324" s="9"/>
      <c r="B324" s="9"/>
      <c r="C324" s="9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9"/>
      <c r="T324" s="9"/>
      <c r="U324" s="9"/>
      <c r="V324" s="199"/>
      <c r="W324" s="9"/>
      <c r="X324" s="9"/>
      <c r="Y324" s="9"/>
      <c r="Z324" s="9"/>
    </row>
    <row r="325" ht="22.5" customHeight="1">
      <c r="A325" s="9"/>
      <c r="B325" s="9"/>
      <c r="C325" s="9"/>
      <c r="D325" s="19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  <c r="P325" s="196"/>
      <c r="Q325" s="196"/>
      <c r="R325" s="196"/>
      <c r="S325" s="9"/>
      <c r="T325" s="9"/>
      <c r="U325" s="9"/>
      <c r="V325" s="199"/>
      <c r="W325" s="9"/>
      <c r="X325" s="9"/>
      <c r="Y325" s="9"/>
      <c r="Z325" s="9"/>
    </row>
    <row r="326" ht="22.5" customHeight="1">
      <c r="A326" s="9"/>
      <c r="B326" s="9"/>
      <c r="C326" s="9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9"/>
      <c r="T326" s="9"/>
      <c r="U326" s="9"/>
      <c r="V326" s="199"/>
      <c r="W326" s="9"/>
      <c r="X326" s="9"/>
      <c r="Y326" s="9"/>
      <c r="Z326" s="9"/>
    </row>
    <row r="327" ht="22.5" customHeight="1">
      <c r="A327" s="9"/>
      <c r="B327" s="9"/>
      <c r="C327" s="9"/>
      <c r="D327" s="19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  <c r="P327" s="196"/>
      <c r="Q327" s="196"/>
      <c r="R327" s="196"/>
      <c r="S327" s="9"/>
      <c r="T327" s="9"/>
      <c r="U327" s="9"/>
      <c r="V327" s="199"/>
      <c r="W327" s="9"/>
      <c r="X327" s="9"/>
      <c r="Y327" s="9"/>
      <c r="Z327" s="9"/>
    </row>
    <row r="328" ht="22.5" customHeight="1">
      <c r="A328" s="9"/>
      <c r="B328" s="9"/>
      <c r="C328" s="9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9"/>
      <c r="T328" s="9"/>
      <c r="U328" s="9"/>
      <c r="V328" s="199"/>
      <c r="W328" s="9"/>
      <c r="X328" s="9"/>
      <c r="Y328" s="9"/>
      <c r="Z328" s="9"/>
    </row>
    <row r="329" ht="22.5" customHeight="1">
      <c r="A329" s="9"/>
      <c r="B329" s="9"/>
      <c r="C329" s="9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  <c r="P329" s="196"/>
      <c r="Q329" s="196"/>
      <c r="R329" s="196"/>
      <c r="S329" s="9"/>
      <c r="T329" s="9"/>
      <c r="U329" s="9"/>
      <c r="V329" s="199"/>
      <c r="W329" s="9"/>
      <c r="X329" s="9"/>
      <c r="Y329" s="9"/>
      <c r="Z329" s="9"/>
    </row>
    <row r="330" ht="22.5" customHeight="1">
      <c r="A330" s="9"/>
      <c r="B330" s="9"/>
      <c r="C330" s="9"/>
      <c r="D330" s="19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  <c r="P330" s="196"/>
      <c r="Q330" s="196"/>
      <c r="R330" s="196"/>
      <c r="S330" s="9"/>
      <c r="T330" s="9"/>
      <c r="U330" s="9"/>
      <c r="V330" s="199"/>
      <c r="W330" s="9"/>
      <c r="X330" s="9"/>
      <c r="Y330" s="9"/>
      <c r="Z330" s="9"/>
    </row>
    <row r="331" ht="22.5" customHeight="1">
      <c r="A331" s="9"/>
      <c r="B331" s="9"/>
      <c r="C331" s="9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9"/>
      <c r="T331" s="9"/>
      <c r="U331" s="9"/>
      <c r="V331" s="199"/>
      <c r="W331" s="9"/>
      <c r="X331" s="9"/>
      <c r="Y331" s="9"/>
      <c r="Z331" s="9"/>
    </row>
    <row r="332" ht="22.5" customHeight="1">
      <c r="A332" s="9"/>
      <c r="B332" s="9"/>
      <c r="C332" s="9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9"/>
      <c r="T332" s="9"/>
      <c r="U332" s="9"/>
      <c r="V332" s="199"/>
      <c r="W332" s="9"/>
      <c r="X332" s="9"/>
      <c r="Y332" s="9"/>
      <c r="Z332" s="9"/>
    </row>
    <row r="333" ht="22.5" customHeight="1">
      <c r="A333" s="9"/>
      <c r="B333" s="9"/>
      <c r="C333" s="9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9"/>
      <c r="T333" s="9"/>
      <c r="U333" s="9"/>
      <c r="V333" s="199"/>
      <c r="W333" s="9"/>
      <c r="X333" s="9"/>
      <c r="Y333" s="9"/>
      <c r="Z333" s="9"/>
    </row>
    <row r="334" ht="22.5" customHeight="1">
      <c r="A334" s="9"/>
      <c r="B334" s="9"/>
      <c r="C334" s="9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9"/>
      <c r="T334" s="9"/>
      <c r="U334" s="9"/>
      <c r="V334" s="199"/>
      <c r="W334" s="9"/>
      <c r="X334" s="9"/>
      <c r="Y334" s="9"/>
      <c r="Z334" s="9"/>
    </row>
    <row r="335" ht="22.5" customHeight="1">
      <c r="A335" s="9"/>
      <c r="B335" s="9"/>
      <c r="C335" s="9"/>
      <c r="D335" s="19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  <c r="P335" s="196"/>
      <c r="Q335" s="196"/>
      <c r="R335" s="196"/>
      <c r="S335" s="9"/>
      <c r="T335" s="9"/>
      <c r="U335" s="9"/>
      <c r="V335" s="199"/>
      <c r="W335" s="9"/>
      <c r="X335" s="9"/>
      <c r="Y335" s="9"/>
      <c r="Z335" s="9"/>
    </row>
    <row r="336" ht="22.5" customHeight="1">
      <c r="A336" s="9"/>
      <c r="B336" s="9"/>
      <c r="C336" s="9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9"/>
      <c r="T336" s="9"/>
      <c r="U336" s="9"/>
      <c r="V336" s="199"/>
      <c r="W336" s="9"/>
      <c r="X336" s="9"/>
      <c r="Y336" s="9"/>
      <c r="Z336" s="9"/>
    </row>
    <row r="337" ht="22.5" customHeight="1">
      <c r="A337" s="9"/>
      <c r="B337" s="9"/>
      <c r="C337" s="9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9"/>
      <c r="T337" s="9"/>
      <c r="U337" s="9"/>
      <c r="V337" s="199"/>
      <c r="W337" s="9"/>
      <c r="X337" s="9"/>
      <c r="Y337" s="9"/>
      <c r="Z337" s="9"/>
    </row>
    <row r="338" ht="22.5" customHeight="1">
      <c r="A338" s="9"/>
      <c r="B338" s="9"/>
      <c r="C338" s="9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9"/>
      <c r="T338" s="9"/>
      <c r="U338" s="9"/>
      <c r="V338" s="199"/>
      <c r="W338" s="9"/>
      <c r="X338" s="9"/>
      <c r="Y338" s="9"/>
      <c r="Z338" s="9"/>
    </row>
    <row r="339" ht="22.5" customHeight="1">
      <c r="A339" s="9"/>
      <c r="B339" s="9"/>
      <c r="C339" s="9"/>
      <c r="D339" s="19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  <c r="P339" s="196"/>
      <c r="Q339" s="196"/>
      <c r="R339" s="196"/>
      <c r="S339" s="9"/>
      <c r="T339" s="9"/>
      <c r="U339" s="9"/>
      <c r="V339" s="199"/>
      <c r="W339" s="9"/>
      <c r="X339" s="9"/>
      <c r="Y339" s="9"/>
      <c r="Z339" s="9"/>
    </row>
    <row r="340" ht="22.5" customHeight="1">
      <c r="A340" s="9"/>
      <c r="B340" s="9"/>
      <c r="C340" s="9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9"/>
      <c r="T340" s="9"/>
      <c r="U340" s="9"/>
      <c r="V340" s="199"/>
      <c r="W340" s="9"/>
      <c r="X340" s="9"/>
      <c r="Y340" s="9"/>
      <c r="Z340" s="9"/>
    </row>
    <row r="341" ht="22.5" customHeight="1">
      <c r="A341" s="9"/>
      <c r="B341" s="9"/>
      <c r="C341" s="9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  <c r="P341" s="196"/>
      <c r="Q341" s="196"/>
      <c r="R341" s="196"/>
      <c r="S341" s="9"/>
      <c r="T341" s="9"/>
      <c r="U341" s="9"/>
      <c r="V341" s="199"/>
      <c r="W341" s="9"/>
      <c r="X341" s="9"/>
      <c r="Y341" s="9"/>
      <c r="Z341" s="9"/>
    </row>
    <row r="342" ht="22.5" customHeight="1">
      <c r="A342" s="9"/>
      <c r="B342" s="9"/>
      <c r="C342" s="9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9"/>
      <c r="T342" s="9"/>
      <c r="U342" s="9"/>
      <c r="V342" s="199"/>
      <c r="W342" s="9"/>
      <c r="X342" s="9"/>
      <c r="Y342" s="9"/>
      <c r="Z342" s="9"/>
    </row>
    <row r="343" ht="22.5" customHeight="1">
      <c r="A343" s="9"/>
      <c r="B343" s="9"/>
      <c r="C343" s="9"/>
      <c r="D343" s="19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  <c r="P343" s="196"/>
      <c r="Q343" s="196"/>
      <c r="R343" s="196"/>
      <c r="S343" s="9"/>
      <c r="T343" s="9"/>
      <c r="U343" s="9"/>
      <c r="V343" s="199"/>
      <c r="W343" s="9"/>
      <c r="X343" s="9"/>
      <c r="Y343" s="9"/>
      <c r="Z343" s="9"/>
    </row>
    <row r="344" ht="22.5" customHeight="1">
      <c r="A344" s="9"/>
      <c r="B344" s="9"/>
      <c r="C344" s="9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  <c r="P344" s="196"/>
      <c r="Q344" s="196"/>
      <c r="R344" s="196"/>
      <c r="S344" s="9"/>
      <c r="T344" s="9"/>
      <c r="U344" s="9"/>
      <c r="V344" s="199"/>
      <c r="W344" s="9"/>
      <c r="X344" s="9"/>
      <c r="Y344" s="9"/>
      <c r="Z344" s="9"/>
    </row>
    <row r="345" ht="22.5" customHeight="1">
      <c r="A345" s="9"/>
      <c r="B345" s="9"/>
      <c r="C345" s="9"/>
      <c r="D345" s="19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  <c r="P345" s="196"/>
      <c r="Q345" s="196"/>
      <c r="R345" s="196"/>
      <c r="S345" s="9"/>
      <c r="T345" s="9"/>
      <c r="U345" s="9"/>
      <c r="V345" s="199"/>
      <c r="W345" s="9"/>
      <c r="X345" s="9"/>
      <c r="Y345" s="9"/>
      <c r="Z345" s="9"/>
    </row>
    <row r="346" ht="22.5" customHeight="1">
      <c r="A346" s="9"/>
      <c r="B346" s="9"/>
      <c r="C346" s="9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9"/>
      <c r="T346" s="9"/>
      <c r="U346" s="9"/>
      <c r="V346" s="199"/>
      <c r="W346" s="9"/>
      <c r="X346" s="9"/>
      <c r="Y346" s="9"/>
      <c r="Z346" s="9"/>
    </row>
    <row r="347" ht="22.5" customHeight="1">
      <c r="A347" s="9"/>
      <c r="B347" s="9"/>
      <c r="C347" s="9"/>
      <c r="D347" s="19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  <c r="P347" s="196"/>
      <c r="Q347" s="196"/>
      <c r="R347" s="196"/>
      <c r="S347" s="9"/>
      <c r="T347" s="9"/>
      <c r="U347" s="9"/>
      <c r="V347" s="199"/>
      <c r="W347" s="9"/>
      <c r="X347" s="9"/>
      <c r="Y347" s="9"/>
      <c r="Z347" s="9"/>
    </row>
    <row r="348" ht="22.5" customHeight="1">
      <c r="A348" s="9"/>
      <c r="B348" s="9"/>
      <c r="C348" s="9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9"/>
      <c r="T348" s="9"/>
      <c r="U348" s="9"/>
      <c r="V348" s="199"/>
      <c r="W348" s="9"/>
      <c r="X348" s="9"/>
      <c r="Y348" s="9"/>
      <c r="Z348" s="9"/>
    </row>
    <row r="349" ht="22.5" customHeight="1">
      <c r="A349" s="9"/>
      <c r="B349" s="9"/>
      <c r="C349" s="9"/>
      <c r="D349" s="19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  <c r="P349" s="196"/>
      <c r="Q349" s="196"/>
      <c r="R349" s="196"/>
      <c r="S349" s="9"/>
      <c r="T349" s="9"/>
      <c r="U349" s="9"/>
      <c r="V349" s="199"/>
      <c r="W349" s="9"/>
      <c r="X349" s="9"/>
      <c r="Y349" s="9"/>
      <c r="Z349" s="9"/>
    </row>
    <row r="350" ht="22.5" customHeight="1">
      <c r="A350" s="9"/>
      <c r="B350" s="9"/>
      <c r="C350" s="9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  <c r="P350" s="196"/>
      <c r="Q350" s="196"/>
      <c r="R350" s="196"/>
      <c r="S350" s="9"/>
      <c r="T350" s="9"/>
      <c r="U350" s="9"/>
      <c r="V350" s="199"/>
      <c r="W350" s="9"/>
      <c r="X350" s="9"/>
      <c r="Y350" s="9"/>
      <c r="Z350" s="9"/>
    </row>
    <row r="351" ht="22.5" customHeight="1">
      <c r="A351" s="9"/>
      <c r="B351" s="9"/>
      <c r="C351" s="9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9"/>
      <c r="T351" s="9"/>
      <c r="U351" s="9"/>
      <c r="V351" s="199"/>
      <c r="W351" s="9"/>
      <c r="X351" s="9"/>
      <c r="Y351" s="9"/>
      <c r="Z351" s="9"/>
    </row>
    <row r="352" ht="22.5" customHeight="1">
      <c r="A352" s="9"/>
      <c r="B352" s="9"/>
      <c r="C352" s="9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9"/>
      <c r="T352" s="9"/>
      <c r="U352" s="9"/>
      <c r="V352" s="199"/>
      <c r="W352" s="9"/>
      <c r="X352" s="9"/>
      <c r="Y352" s="9"/>
      <c r="Z352" s="9"/>
    </row>
    <row r="353" ht="22.5" customHeight="1">
      <c r="A353" s="9"/>
      <c r="B353" s="9"/>
      <c r="C353" s="9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9"/>
      <c r="T353" s="9"/>
      <c r="U353" s="9"/>
      <c r="V353" s="199"/>
      <c r="W353" s="9"/>
      <c r="X353" s="9"/>
      <c r="Y353" s="9"/>
      <c r="Z353" s="9"/>
    </row>
    <row r="354" ht="22.5" customHeight="1">
      <c r="A354" s="9"/>
      <c r="B354" s="9"/>
      <c r="C354" s="9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9"/>
      <c r="T354" s="9"/>
      <c r="U354" s="9"/>
      <c r="V354" s="199"/>
      <c r="W354" s="9"/>
      <c r="X354" s="9"/>
      <c r="Y354" s="9"/>
      <c r="Z354" s="9"/>
    </row>
    <row r="355" ht="22.5" customHeight="1">
      <c r="A355" s="9"/>
      <c r="B355" s="9"/>
      <c r="C355" s="9"/>
      <c r="D355" s="19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  <c r="P355" s="196"/>
      <c r="Q355" s="196"/>
      <c r="R355" s="196"/>
      <c r="S355" s="9"/>
      <c r="T355" s="9"/>
      <c r="U355" s="9"/>
      <c r="V355" s="199"/>
      <c r="W355" s="9"/>
      <c r="X355" s="9"/>
      <c r="Y355" s="9"/>
      <c r="Z355" s="9"/>
    </row>
    <row r="356" ht="22.5" customHeight="1">
      <c r="A356" s="9"/>
      <c r="B356" s="9"/>
      <c r="C356" s="9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  <c r="P356" s="196"/>
      <c r="Q356" s="196"/>
      <c r="R356" s="196"/>
      <c r="S356" s="9"/>
      <c r="T356" s="9"/>
      <c r="U356" s="9"/>
      <c r="V356" s="199"/>
      <c r="W356" s="9"/>
      <c r="X356" s="9"/>
      <c r="Y356" s="9"/>
      <c r="Z356" s="9"/>
    </row>
    <row r="357" ht="22.5" customHeight="1">
      <c r="A357" s="9"/>
      <c r="B357" s="9"/>
      <c r="C357" s="9"/>
      <c r="D357" s="19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  <c r="P357" s="196"/>
      <c r="Q357" s="196"/>
      <c r="R357" s="196"/>
      <c r="S357" s="9"/>
      <c r="T357" s="9"/>
      <c r="U357" s="9"/>
      <c r="V357" s="199"/>
      <c r="W357" s="9"/>
      <c r="X357" s="9"/>
      <c r="Y357" s="9"/>
      <c r="Z357" s="9"/>
    </row>
    <row r="358" ht="22.5" customHeight="1">
      <c r="A358" s="9"/>
      <c r="B358" s="9"/>
      <c r="C358" s="9"/>
      <c r="D358" s="19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  <c r="P358" s="196"/>
      <c r="Q358" s="196"/>
      <c r="R358" s="196"/>
      <c r="S358" s="9"/>
      <c r="T358" s="9"/>
      <c r="U358" s="9"/>
      <c r="V358" s="199"/>
      <c r="W358" s="9"/>
      <c r="X358" s="9"/>
      <c r="Y358" s="9"/>
      <c r="Z358" s="9"/>
    </row>
    <row r="359" ht="22.5" customHeight="1">
      <c r="A359" s="9"/>
      <c r="B359" s="9"/>
      <c r="C359" s="9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9"/>
      <c r="T359" s="9"/>
      <c r="U359" s="9"/>
      <c r="V359" s="199"/>
      <c r="W359" s="9"/>
      <c r="X359" s="9"/>
      <c r="Y359" s="9"/>
      <c r="Z359" s="9"/>
    </row>
    <row r="360" ht="22.5" customHeight="1">
      <c r="A360" s="9"/>
      <c r="B360" s="9"/>
      <c r="C360" s="9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196"/>
      <c r="S360" s="9"/>
      <c r="T360" s="9"/>
      <c r="U360" s="9"/>
      <c r="V360" s="199"/>
      <c r="W360" s="9"/>
      <c r="X360" s="9"/>
      <c r="Y360" s="9"/>
      <c r="Z360" s="9"/>
    </row>
    <row r="361" ht="22.5" customHeight="1">
      <c r="A361" s="9"/>
      <c r="B361" s="9"/>
      <c r="C361" s="9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9"/>
      <c r="T361" s="9"/>
      <c r="U361" s="9"/>
      <c r="V361" s="199"/>
      <c r="W361" s="9"/>
      <c r="X361" s="9"/>
      <c r="Y361" s="9"/>
      <c r="Z361" s="9"/>
    </row>
    <row r="362" ht="22.5" customHeight="1">
      <c r="A362" s="9"/>
      <c r="B362" s="9"/>
      <c r="C362" s="9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  <c r="P362" s="196"/>
      <c r="Q362" s="196"/>
      <c r="R362" s="196"/>
      <c r="S362" s="9"/>
      <c r="T362" s="9"/>
      <c r="U362" s="9"/>
      <c r="V362" s="199"/>
      <c r="W362" s="9"/>
      <c r="X362" s="9"/>
      <c r="Y362" s="9"/>
      <c r="Z362" s="9"/>
    </row>
    <row r="363" ht="22.5" customHeight="1">
      <c r="A363" s="9"/>
      <c r="B363" s="9"/>
      <c r="C363" s="9"/>
      <c r="D363" s="19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  <c r="P363" s="196"/>
      <c r="Q363" s="196"/>
      <c r="R363" s="196"/>
      <c r="S363" s="9"/>
      <c r="T363" s="9"/>
      <c r="U363" s="9"/>
      <c r="V363" s="199"/>
      <c r="W363" s="9"/>
      <c r="X363" s="9"/>
      <c r="Y363" s="9"/>
      <c r="Z363" s="9"/>
    </row>
    <row r="364" ht="22.5" customHeight="1">
      <c r="A364" s="9"/>
      <c r="B364" s="9"/>
      <c r="C364" s="9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9"/>
      <c r="T364" s="9"/>
      <c r="U364" s="9"/>
      <c r="V364" s="199"/>
      <c r="W364" s="9"/>
      <c r="X364" s="9"/>
      <c r="Y364" s="9"/>
      <c r="Z364" s="9"/>
    </row>
    <row r="365" ht="22.5" customHeight="1">
      <c r="A365" s="9"/>
      <c r="B365" s="9"/>
      <c r="C365" s="9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9"/>
      <c r="T365" s="9"/>
      <c r="U365" s="9"/>
      <c r="V365" s="199"/>
      <c r="W365" s="9"/>
      <c r="X365" s="9"/>
      <c r="Y365" s="9"/>
      <c r="Z365" s="9"/>
    </row>
    <row r="366" ht="22.5" customHeight="1">
      <c r="A366" s="9"/>
      <c r="B366" s="9"/>
      <c r="C366" s="9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9"/>
      <c r="T366" s="9"/>
      <c r="U366" s="9"/>
      <c r="V366" s="199"/>
      <c r="W366" s="9"/>
      <c r="X366" s="9"/>
      <c r="Y366" s="9"/>
      <c r="Z366" s="9"/>
    </row>
    <row r="367" ht="22.5" customHeight="1">
      <c r="A367" s="9"/>
      <c r="B367" s="9"/>
      <c r="C367" s="9"/>
      <c r="D367" s="19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9"/>
      <c r="T367" s="9"/>
      <c r="U367" s="9"/>
      <c r="V367" s="199"/>
      <c r="W367" s="9"/>
      <c r="X367" s="9"/>
      <c r="Y367" s="9"/>
      <c r="Z367" s="9"/>
    </row>
    <row r="368" ht="22.5" customHeight="1">
      <c r="A368" s="9"/>
      <c r="B368" s="9"/>
      <c r="C368" s="9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9"/>
      <c r="T368" s="9"/>
      <c r="U368" s="9"/>
      <c r="V368" s="199"/>
      <c r="W368" s="9"/>
      <c r="X368" s="9"/>
      <c r="Y368" s="9"/>
      <c r="Z368" s="9"/>
    </row>
    <row r="369" ht="22.5" customHeight="1">
      <c r="A369" s="9"/>
      <c r="B369" s="9"/>
      <c r="C369" s="9"/>
      <c r="D369" s="19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9"/>
      <c r="T369" s="9"/>
      <c r="U369" s="9"/>
      <c r="V369" s="199"/>
      <c r="W369" s="9"/>
      <c r="X369" s="9"/>
      <c r="Y369" s="9"/>
      <c r="Z369" s="9"/>
    </row>
    <row r="370" ht="22.5" customHeight="1">
      <c r="A370" s="9"/>
      <c r="B370" s="9"/>
      <c r="C370" s="9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9"/>
      <c r="T370" s="9"/>
      <c r="U370" s="9"/>
      <c r="V370" s="199"/>
      <c r="W370" s="9"/>
      <c r="X370" s="9"/>
      <c r="Y370" s="9"/>
      <c r="Z370" s="9"/>
    </row>
    <row r="371" ht="22.5" customHeight="1">
      <c r="A371" s="9"/>
      <c r="B371" s="9"/>
      <c r="C371" s="9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9"/>
      <c r="T371" s="9"/>
      <c r="U371" s="9"/>
      <c r="V371" s="199"/>
      <c r="W371" s="9"/>
      <c r="X371" s="9"/>
      <c r="Y371" s="9"/>
      <c r="Z371" s="9"/>
    </row>
    <row r="372" ht="22.5" customHeight="1">
      <c r="A372" s="9"/>
      <c r="B372" s="9"/>
      <c r="C372" s="9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9"/>
      <c r="T372" s="9"/>
      <c r="U372" s="9"/>
      <c r="V372" s="199"/>
      <c r="W372" s="9"/>
      <c r="X372" s="9"/>
      <c r="Y372" s="9"/>
      <c r="Z372" s="9"/>
    </row>
    <row r="373" ht="22.5" customHeight="1">
      <c r="A373" s="9"/>
      <c r="B373" s="9"/>
      <c r="C373" s="9"/>
      <c r="D373" s="19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  <c r="P373" s="196"/>
      <c r="Q373" s="196"/>
      <c r="R373" s="196"/>
      <c r="S373" s="9"/>
      <c r="T373" s="9"/>
      <c r="U373" s="9"/>
      <c r="V373" s="199"/>
      <c r="W373" s="9"/>
      <c r="X373" s="9"/>
      <c r="Y373" s="9"/>
      <c r="Z373" s="9"/>
    </row>
    <row r="374" ht="22.5" customHeight="1">
      <c r="A374" s="9"/>
      <c r="B374" s="9"/>
      <c r="C374" s="9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  <c r="P374" s="196"/>
      <c r="Q374" s="196"/>
      <c r="R374" s="196"/>
      <c r="S374" s="9"/>
      <c r="T374" s="9"/>
      <c r="U374" s="9"/>
      <c r="V374" s="199"/>
      <c r="W374" s="9"/>
      <c r="X374" s="9"/>
      <c r="Y374" s="9"/>
      <c r="Z374" s="9"/>
    </row>
    <row r="375" ht="22.5" customHeight="1">
      <c r="A375" s="9"/>
      <c r="B375" s="9"/>
      <c r="C375" s="9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9"/>
      <c r="T375" s="9"/>
      <c r="U375" s="9"/>
      <c r="V375" s="199"/>
      <c r="W375" s="9"/>
      <c r="X375" s="9"/>
      <c r="Y375" s="9"/>
      <c r="Z375" s="9"/>
    </row>
    <row r="376" ht="22.5" customHeight="1">
      <c r="A376" s="9"/>
      <c r="B376" s="9"/>
      <c r="C376" s="9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9"/>
      <c r="T376" s="9"/>
      <c r="U376" s="9"/>
      <c r="V376" s="199"/>
      <c r="W376" s="9"/>
      <c r="X376" s="9"/>
      <c r="Y376" s="9"/>
      <c r="Z376" s="9"/>
    </row>
    <row r="377" ht="22.5" customHeight="1">
      <c r="A377" s="9"/>
      <c r="B377" s="9"/>
      <c r="C377" s="9"/>
      <c r="D377" s="19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  <c r="P377" s="196"/>
      <c r="Q377" s="196"/>
      <c r="R377" s="196"/>
      <c r="S377" s="9"/>
      <c r="T377" s="9"/>
      <c r="U377" s="9"/>
      <c r="V377" s="199"/>
      <c r="W377" s="9"/>
      <c r="X377" s="9"/>
      <c r="Y377" s="9"/>
      <c r="Z377" s="9"/>
    </row>
    <row r="378" ht="22.5" customHeight="1">
      <c r="A378" s="9"/>
      <c r="B378" s="9"/>
      <c r="C378" s="9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  <c r="P378" s="196"/>
      <c r="Q378" s="196"/>
      <c r="R378" s="196"/>
      <c r="S378" s="9"/>
      <c r="T378" s="9"/>
      <c r="U378" s="9"/>
      <c r="V378" s="199"/>
      <c r="W378" s="9"/>
      <c r="X378" s="9"/>
      <c r="Y378" s="9"/>
      <c r="Z378" s="9"/>
    </row>
    <row r="379" ht="22.5" customHeight="1">
      <c r="A379" s="9"/>
      <c r="B379" s="9"/>
      <c r="C379" s="9"/>
      <c r="D379" s="19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9"/>
      <c r="T379" s="9"/>
      <c r="U379" s="9"/>
      <c r="V379" s="199"/>
      <c r="W379" s="9"/>
      <c r="X379" s="9"/>
      <c r="Y379" s="9"/>
      <c r="Z379" s="9"/>
    </row>
    <row r="380" ht="22.5" customHeight="1">
      <c r="A380" s="9"/>
      <c r="B380" s="9"/>
      <c r="C380" s="9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9"/>
      <c r="T380" s="9"/>
      <c r="U380" s="9"/>
      <c r="V380" s="199"/>
      <c r="W380" s="9"/>
      <c r="X380" s="9"/>
      <c r="Y380" s="9"/>
      <c r="Z380" s="9"/>
    </row>
    <row r="381" ht="22.5" customHeight="1">
      <c r="A381" s="9"/>
      <c r="B381" s="9"/>
      <c r="C381" s="9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9"/>
      <c r="T381" s="9"/>
      <c r="U381" s="9"/>
      <c r="V381" s="199"/>
      <c r="W381" s="9"/>
      <c r="X381" s="9"/>
      <c r="Y381" s="9"/>
      <c r="Z381" s="9"/>
    </row>
    <row r="382" ht="22.5" customHeight="1">
      <c r="A382" s="9"/>
      <c r="B382" s="9"/>
      <c r="C382" s="9"/>
      <c r="D382" s="19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  <c r="P382" s="196"/>
      <c r="Q382" s="196"/>
      <c r="R382" s="196"/>
      <c r="S382" s="9"/>
      <c r="T382" s="9"/>
      <c r="U382" s="9"/>
      <c r="V382" s="199"/>
      <c r="W382" s="9"/>
      <c r="X382" s="9"/>
      <c r="Y382" s="9"/>
      <c r="Z382" s="9"/>
    </row>
    <row r="383" ht="22.5" customHeight="1">
      <c r="A383" s="9"/>
      <c r="B383" s="9"/>
      <c r="C383" s="9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9"/>
      <c r="T383" s="9"/>
      <c r="U383" s="9"/>
      <c r="V383" s="199"/>
      <c r="W383" s="9"/>
      <c r="X383" s="9"/>
      <c r="Y383" s="9"/>
      <c r="Z383" s="9"/>
    </row>
    <row r="384" ht="22.5" customHeight="1">
      <c r="A384" s="9"/>
      <c r="B384" s="9"/>
      <c r="C384" s="9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196"/>
      <c r="S384" s="9"/>
      <c r="T384" s="9"/>
      <c r="U384" s="9"/>
      <c r="V384" s="199"/>
      <c r="W384" s="9"/>
      <c r="X384" s="9"/>
      <c r="Y384" s="9"/>
      <c r="Z384" s="9"/>
    </row>
    <row r="385" ht="22.5" customHeight="1">
      <c r="A385" s="9"/>
      <c r="B385" s="9"/>
      <c r="C385" s="9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9"/>
      <c r="T385" s="9"/>
      <c r="U385" s="9"/>
      <c r="V385" s="199"/>
      <c r="W385" s="9"/>
      <c r="X385" s="9"/>
      <c r="Y385" s="9"/>
      <c r="Z385" s="9"/>
    </row>
    <row r="386" ht="22.5" customHeight="1">
      <c r="A386" s="9"/>
      <c r="B386" s="9"/>
      <c r="C386" s="9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9"/>
      <c r="T386" s="9"/>
      <c r="U386" s="9"/>
      <c r="V386" s="199"/>
      <c r="W386" s="9"/>
      <c r="X386" s="9"/>
      <c r="Y386" s="9"/>
      <c r="Z386" s="9"/>
    </row>
    <row r="387" ht="22.5" customHeight="1">
      <c r="A387" s="9"/>
      <c r="B387" s="9"/>
      <c r="C387" s="9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9"/>
      <c r="T387" s="9"/>
      <c r="U387" s="9"/>
      <c r="V387" s="199"/>
      <c r="W387" s="9"/>
      <c r="X387" s="9"/>
      <c r="Y387" s="9"/>
      <c r="Z387" s="9"/>
    </row>
    <row r="388" ht="22.5" customHeight="1">
      <c r="A388" s="9"/>
      <c r="B388" s="9"/>
      <c r="C388" s="9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9"/>
      <c r="T388" s="9"/>
      <c r="U388" s="9"/>
      <c r="V388" s="199"/>
      <c r="W388" s="9"/>
      <c r="X388" s="9"/>
      <c r="Y388" s="9"/>
      <c r="Z388" s="9"/>
    </row>
    <row r="389" ht="22.5" customHeight="1">
      <c r="A389" s="9"/>
      <c r="B389" s="9"/>
      <c r="C389" s="9"/>
      <c r="D389" s="19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  <c r="P389" s="196"/>
      <c r="Q389" s="196"/>
      <c r="R389" s="196"/>
      <c r="S389" s="9"/>
      <c r="T389" s="9"/>
      <c r="U389" s="9"/>
      <c r="V389" s="199"/>
      <c r="W389" s="9"/>
      <c r="X389" s="9"/>
      <c r="Y389" s="9"/>
      <c r="Z389" s="9"/>
    </row>
    <row r="390" ht="22.5" customHeight="1">
      <c r="A390" s="9"/>
      <c r="B390" s="9"/>
      <c r="C390" s="9"/>
      <c r="D390" s="19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  <c r="P390" s="196"/>
      <c r="Q390" s="196"/>
      <c r="R390" s="196"/>
      <c r="S390" s="9"/>
      <c r="T390" s="9"/>
      <c r="U390" s="9"/>
      <c r="V390" s="199"/>
      <c r="W390" s="9"/>
      <c r="X390" s="9"/>
      <c r="Y390" s="9"/>
      <c r="Z390" s="9"/>
    </row>
    <row r="391" ht="22.5" customHeight="1">
      <c r="A391" s="9"/>
      <c r="B391" s="9"/>
      <c r="C391" s="9"/>
      <c r="D391" s="19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  <c r="P391" s="196"/>
      <c r="Q391" s="196"/>
      <c r="R391" s="196"/>
      <c r="S391" s="9"/>
      <c r="T391" s="9"/>
      <c r="U391" s="9"/>
      <c r="V391" s="199"/>
      <c r="W391" s="9"/>
      <c r="X391" s="9"/>
      <c r="Y391" s="9"/>
      <c r="Z391" s="9"/>
    </row>
    <row r="392" ht="22.5" customHeight="1">
      <c r="A392" s="9"/>
      <c r="B392" s="9"/>
      <c r="C392" s="9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  <c r="P392" s="196"/>
      <c r="Q392" s="196"/>
      <c r="R392" s="196"/>
      <c r="S392" s="9"/>
      <c r="T392" s="9"/>
      <c r="U392" s="9"/>
      <c r="V392" s="199"/>
      <c r="W392" s="9"/>
      <c r="X392" s="9"/>
      <c r="Y392" s="9"/>
      <c r="Z392" s="9"/>
    </row>
    <row r="393" ht="22.5" customHeight="1">
      <c r="A393" s="9"/>
      <c r="B393" s="9"/>
      <c r="C393" s="9"/>
      <c r="D393" s="19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  <c r="P393" s="196"/>
      <c r="Q393" s="196"/>
      <c r="R393" s="196"/>
      <c r="S393" s="9"/>
      <c r="T393" s="9"/>
      <c r="U393" s="9"/>
      <c r="V393" s="199"/>
      <c r="W393" s="9"/>
      <c r="X393" s="9"/>
      <c r="Y393" s="9"/>
      <c r="Z393" s="9"/>
    </row>
    <row r="394" ht="22.5" customHeight="1">
      <c r="A394" s="9"/>
      <c r="B394" s="9"/>
      <c r="C394" s="9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9"/>
      <c r="T394" s="9"/>
      <c r="U394" s="9"/>
      <c r="V394" s="199"/>
      <c r="W394" s="9"/>
      <c r="X394" s="9"/>
      <c r="Y394" s="9"/>
      <c r="Z394" s="9"/>
    </row>
    <row r="395" ht="22.5" customHeight="1">
      <c r="A395" s="9"/>
      <c r="B395" s="9"/>
      <c r="C395" s="9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9"/>
      <c r="T395" s="9"/>
      <c r="U395" s="9"/>
      <c r="V395" s="199"/>
      <c r="W395" s="9"/>
      <c r="X395" s="9"/>
      <c r="Y395" s="9"/>
      <c r="Z395" s="9"/>
    </row>
    <row r="396" ht="22.5" customHeight="1">
      <c r="A396" s="9"/>
      <c r="B396" s="9"/>
      <c r="C396" s="9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9"/>
      <c r="T396" s="9"/>
      <c r="U396" s="9"/>
      <c r="V396" s="199"/>
      <c r="W396" s="9"/>
      <c r="X396" s="9"/>
      <c r="Y396" s="9"/>
      <c r="Z396" s="9"/>
    </row>
    <row r="397" ht="22.5" customHeight="1">
      <c r="A397" s="9"/>
      <c r="B397" s="9"/>
      <c r="C397" s="9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9"/>
      <c r="T397" s="9"/>
      <c r="U397" s="9"/>
      <c r="V397" s="199"/>
      <c r="W397" s="9"/>
      <c r="X397" s="9"/>
      <c r="Y397" s="9"/>
      <c r="Z397" s="9"/>
    </row>
    <row r="398" ht="22.5" customHeight="1">
      <c r="A398" s="9"/>
      <c r="B398" s="9"/>
      <c r="C398" s="9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9"/>
      <c r="T398" s="9"/>
      <c r="U398" s="9"/>
      <c r="V398" s="199"/>
      <c r="W398" s="9"/>
      <c r="X398" s="9"/>
      <c r="Y398" s="9"/>
      <c r="Z398" s="9"/>
    </row>
    <row r="399" ht="22.5" customHeight="1">
      <c r="A399" s="9"/>
      <c r="B399" s="9"/>
      <c r="C399" s="9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9"/>
      <c r="T399" s="9"/>
      <c r="U399" s="9"/>
      <c r="V399" s="199"/>
      <c r="W399" s="9"/>
      <c r="X399" s="9"/>
      <c r="Y399" s="9"/>
      <c r="Z399" s="9"/>
    </row>
    <row r="400" ht="22.5" customHeight="1">
      <c r="A400" s="9"/>
      <c r="B400" s="9"/>
      <c r="C400" s="9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9"/>
      <c r="T400" s="9"/>
      <c r="U400" s="9"/>
      <c r="V400" s="199"/>
      <c r="W400" s="9"/>
      <c r="X400" s="9"/>
      <c r="Y400" s="9"/>
      <c r="Z400" s="9"/>
    </row>
    <row r="401" ht="22.5" customHeight="1">
      <c r="A401" s="9"/>
      <c r="B401" s="9"/>
      <c r="C401" s="9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9"/>
      <c r="T401" s="9"/>
      <c r="U401" s="9"/>
      <c r="V401" s="199"/>
      <c r="W401" s="9"/>
      <c r="X401" s="9"/>
      <c r="Y401" s="9"/>
      <c r="Z401" s="9"/>
    </row>
    <row r="402" ht="22.5" customHeight="1">
      <c r="A402" s="9"/>
      <c r="B402" s="9"/>
      <c r="C402" s="9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9"/>
      <c r="T402" s="9"/>
      <c r="U402" s="9"/>
      <c r="V402" s="199"/>
      <c r="W402" s="9"/>
      <c r="X402" s="9"/>
      <c r="Y402" s="9"/>
      <c r="Z402" s="9"/>
    </row>
    <row r="403" ht="22.5" customHeight="1">
      <c r="A403" s="9"/>
      <c r="B403" s="9"/>
      <c r="C403" s="9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9"/>
      <c r="T403" s="9"/>
      <c r="U403" s="9"/>
      <c r="V403" s="199"/>
      <c r="W403" s="9"/>
      <c r="X403" s="9"/>
      <c r="Y403" s="9"/>
      <c r="Z403" s="9"/>
    </row>
    <row r="404" ht="22.5" customHeight="1">
      <c r="A404" s="9"/>
      <c r="B404" s="9"/>
      <c r="C404" s="9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9"/>
      <c r="T404" s="9"/>
      <c r="U404" s="9"/>
      <c r="V404" s="199"/>
      <c r="W404" s="9"/>
      <c r="X404" s="9"/>
      <c r="Y404" s="9"/>
      <c r="Z404" s="9"/>
    </row>
    <row r="405" ht="22.5" customHeight="1">
      <c r="A405" s="9"/>
      <c r="B405" s="9"/>
      <c r="C405" s="9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9"/>
      <c r="T405" s="9"/>
      <c r="U405" s="9"/>
      <c r="V405" s="199"/>
      <c r="W405" s="9"/>
      <c r="X405" s="9"/>
      <c r="Y405" s="9"/>
      <c r="Z405" s="9"/>
    </row>
    <row r="406" ht="22.5" customHeight="1">
      <c r="A406" s="9"/>
      <c r="B406" s="9"/>
      <c r="C406" s="9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9"/>
      <c r="T406" s="9"/>
      <c r="U406" s="9"/>
      <c r="V406" s="199"/>
      <c r="W406" s="9"/>
      <c r="X406" s="9"/>
      <c r="Y406" s="9"/>
      <c r="Z406" s="9"/>
    </row>
    <row r="407" ht="22.5" customHeight="1">
      <c r="A407" s="9"/>
      <c r="B407" s="9"/>
      <c r="C407" s="9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9"/>
      <c r="T407" s="9"/>
      <c r="U407" s="9"/>
      <c r="V407" s="199"/>
      <c r="W407" s="9"/>
      <c r="X407" s="9"/>
      <c r="Y407" s="9"/>
      <c r="Z407" s="9"/>
    </row>
    <row r="408" ht="22.5" customHeight="1">
      <c r="A408" s="9"/>
      <c r="B408" s="9"/>
      <c r="C408" s="9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9"/>
      <c r="T408" s="9"/>
      <c r="U408" s="9"/>
      <c r="V408" s="199"/>
      <c r="W408" s="9"/>
      <c r="X408" s="9"/>
      <c r="Y408" s="9"/>
      <c r="Z408" s="9"/>
    </row>
    <row r="409" ht="22.5" customHeight="1">
      <c r="A409" s="9"/>
      <c r="B409" s="9"/>
      <c r="C409" s="9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9"/>
      <c r="T409" s="9"/>
      <c r="U409" s="9"/>
      <c r="V409" s="199"/>
      <c r="W409" s="9"/>
      <c r="X409" s="9"/>
      <c r="Y409" s="9"/>
      <c r="Z409" s="9"/>
    </row>
    <row r="410" ht="22.5" customHeight="1">
      <c r="A410" s="9"/>
      <c r="B410" s="9"/>
      <c r="C410" s="9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9"/>
      <c r="T410" s="9"/>
      <c r="U410" s="9"/>
      <c r="V410" s="199"/>
      <c r="W410" s="9"/>
      <c r="X410" s="9"/>
      <c r="Y410" s="9"/>
      <c r="Z410" s="9"/>
    </row>
    <row r="411" ht="22.5" customHeight="1">
      <c r="A411" s="9"/>
      <c r="B411" s="9"/>
      <c r="C411" s="9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9"/>
      <c r="T411" s="9"/>
      <c r="U411" s="9"/>
      <c r="V411" s="199"/>
      <c r="W411" s="9"/>
      <c r="X411" s="9"/>
      <c r="Y411" s="9"/>
      <c r="Z411" s="9"/>
    </row>
    <row r="412" ht="22.5" customHeight="1">
      <c r="A412" s="9"/>
      <c r="B412" s="9"/>
      <c r="C412" s="9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9"/>
      <c r="T412" s="9"/>
      <c r="U412" s="9"/>
      <c r="V412" s="199"/>
      <c r="W412" s="9"/>
      <c r="X412" s="9"/>
      <c r="Y412" s="9"/>
      <c r="Z412" s="9"/>
    </row>
    <row r="413" ht="22.5" customHeight="1">
      <c r="A413" s="9"/>
      <c r="B413" s="9"/>
      <c r="C413" s="9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9"/>
      <c r="T413" s="9"/>
      <c r="U413" s="9"/>
      <c r="V413" s="199"/>
      <c r="W413" s="9"/>
      <c r="X413" s="9"/>
      <c r="Y413" s="9"/>
      <c r="Z413" s="9"/>
    </row>
    <row r="414" ht="22.5" customHeight="1">
      <c r="A414" s="9"/>
      <c r="B414" s="9"/>
      <c r="C414" s="9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9"/>
      <c r="T414" s="9"/>
      <c r="U414" s="9"/>
      <c r="V414" s="199"/>
      <c r="W414" s="9"/>
      <c r="X414" s="9"/>
      <c r="Y414" s="9"/>
      <c r="Z414" s="9"/>
    </row>
    <row r="415" ht="22.5" customHeight="1">
      <c r="A415" s="9"/>
      <c r="B415" s="9"/>
      <c r="C415" s="9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9"/>
      <c r="T415" s="9"/>
      <c r="U415" s="9"/>
      <c r="V415" s="199"/>
      <c r="W415" s="9"/>
      <c r="X415" s="9"/>
      <c r="Y415" s="9"/>
      <c r="Z415" s="9"/>
    </row>
    <row r="416" ht="22.5" customHeight="1">
      <c r="A416" s="9"/>
      <c r="B416" s="9"/>
      <c r="C416" s="9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9"/>
      <c r="T416" s="9"/>
      <c r="U416" s="9"/>
      <c r="V416" s="199"/>
      <c r="W416" s="9"/>
      <c r="X416" s="9"/>
      <c r="Y416" s="9"/>
      <c r="Z416" s="9"/>
    </row>
    <row r="417" ht="22.5" customHeight="1">
      <c r="A417" s="9"/>
      <c r="B417" s="9"/>
      <c r="C417" s="9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9"/>
      <c r="T417" s="9"/>
      <c r="U417" s="9"/>
      <c r="V417" s="199"/>
      <c r="W417" s="9"/>
      <c r="X417" s="9"/>
      <c r="Y417" s="9"/>
      <c r="Z417" s="9"/>
    </row>
    <row r="418" ht="22.5" customHeight="1">
      <c r="A418" s="9"/>
      <c r="B418" s="9"/>
      <c r="C418" s="9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9"/>
      <c r="T418" s="9"/>
      <c r="U418" s="9"/>
      <c r="V418" s="199"/>
      <c r="W418" s="9"/>
      <c r="X418" s="9"/>
      <c r="Y418" s="9"/>
      <c r="Z418" s="9"/>
    </row>
    <row r="419" ht="22.5" customHeight="1">
      <c r="A419" s="9"/>
      <c r="B419" s="9"/>
      <c r="C419" s="9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9"/>
      <c r="T419" s="9"/>
      <c r="U419" s="9"/>
      <c r="V419" s="199"/>
      <c r="W419" s="9"/>
      <c r="X419" s="9"/>
      <c r="Y419" s="9"/>
      <c r="Z419" s="9"/>
    </row>
    <row r="420" ht="22.5" customHeight="1">
      <c r="A420" s="9"/>
      <c r="B420" s="9"/>
      <c r="C420" s="9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9"/>
      <c r="T420" s="9"/>
      <c r="U420" s="9"/>
      <c r="V420" s="199"/>
      <c r="W420" s="9"/>
      <c r="X420" s="9"/>
      <c r="Y420" s="9"/>
      <c r="Z420" s="9"/>
    </row>
    <row r="421" ht="22.5" customHeight="1">
      <c r="A421" s="9"/>
      <c r="B421" s="9"/>
      <c r="C421" s="9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9"/>
      <c r="T421" s="9"/>
      <c r="U421" s="9"/>
      <c r="V421" s="199"/>
      <c r="W421" s="9"/>
      <c r="X421" s="9"/>
      <c r="Y421" s="9"/>
      <c r="Z421" s="9"/>
    </row>
    <row r="422" ht="22.5" customHeight="1">
      <c r="A422" s="9"/>
      <c r="B422" s="9"/>
      <c r="C422" s="9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9"/>
      <c r="T422" s="9"/>
      <c r="U422" s="9"/>
      <c r="V422" s="199"/>
      <c r="W422" s="9"/>
      <c r="X422" s="9"/>
      <c r="Y422" s="9"/>
      <c r="Z422" s="9"/>
    </row>
    <row r="423" ht="22.5" customHeight="1">
      <c r="A423" s="9"/>
      <c r="B423" s="9"/>
      <c r="C423" s="9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9"/>
      <c r="T423" s="9"/>
      <c r="U423" s="9"/>
      <c r="V423" s="199"/>
      <c r="W423" s="9"/>
      <c r="X423" s="9"/>
      <c r="Y423" s="9"/>
      <c r="Z423" s="9"/>
    </row>
    <row r="424" ht="22.5" customHeight="1">
      <c r="A424" s="9"/>
      <c r="B424" s="9"/>
      <c r="C424" s="9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9"/>
      <c r="T424" s="9"/>
      <c r="U424" s="9"/>
      <c r="V424" s="199"/>
      <c r="W424" s="9"/>
      <c r="X424" s="9"/>
      <c r="Y424" s="9"/>
      <c r="Z424" s="9"/>
    </row>
    <row r="425" ht="22.5" customHeight="1">
      <c r="A425" s="9"/>
      <c r="B425" s="9"/>
      <c r="C425" s="9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9"/>
      <c r="T425" s="9"/>
      <c r="U425" s="9"/>
      <c r="V425" s="199"/>
      <c r="W425" s="9"/>
      <c r="X425" s="9"/>
      <c r="Y425" s="9"/>
      <c r="Z425" s="9"/>
    </row>
    <row r="426" ht="22.5" customHeight="1">
      <c r="A426" s="9"/>
      <c r="B426" s="9"/>
      <c r="C426" s="9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9"/>
      <c r="T426" s="9"/>
      <c r="U426" s="9"/>
      <c r="V426" s="199"/>
      <c r="W426" s="9"/>
      <c r="X426" s="9"/>
      <c r="Y426" s="9"/>
      <c r="Z426" s="9"/>
    </row>
    <row r="427" ht="22.5" customHeight="1">
      <c r="A427" s="9"/>
      <c r="B427" s="9"/>
      <c r="C427" s="9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9"/>
      <c r="T427" s="9"/>
      <c r="U427" s="9"/>
      <c r="V427" s="199"/>
      <c r="W427" s="9"/>
      <c r="X427" s="9"/>
      <c r="Y427" s="9"/>
      <c r="Z427" s="9"/>
    </row>
    <row r="428" ht="22.5" customHeight="1">
      <c r="A428" s="9"/>
      <c r="B428" s="9"/>
      <c r="C428" s="9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9"/>
      <c r="T428" s="9"/>
      <c r="U428" s="9"/>
      <c r="V428" s="199"/>
      <c r="W428" s="9"/>
      <c r="X428" s="9"/>
      <c r="Y428" s="9"/>
      <c r="Z428" s="9"/>
    </row>
    <row r="429" ht="22.5" customHeight="1">
      <c r="A429" s="9"/>
      <c r="B429" s="9"/>
      <c r="C429" s="9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9"/>
      <c r="T429" s="9"/>
      <c r="U429" s="9"/>
      <c r="V429" s="199"/>
      <c r="W429" s="9"/>
      <c r="X429" s="9"/>
      <c r="Y429" s="9"/>
      <c r="Z429" s="9"/>
    </row>
    <row r="430" ht="22.5" customHeight="1">
      <c r="A430" s="9"/>
      <c r="B430" s="9"/>
      <c r="C430" s="9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9"/>
      <c r="T430" s="9"/>
      <c r="U430" s="9"/>
      <c r="V430" s="199"/>
      <c r="W430" s="9"/>
      <c r="X430" s="9"/>
      <c r="Y430" s="9"/>
      <c r="Z430" s="9"/>
    </row>
    <row r="431" ht="22.5" customHeight="1">
      <c r="A431" s="9"/>
      <c r="B431" s="9"/>
      <c r="C431" s="9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9"/>
      <c r="T431" s="9"/>
      <c r="U431" s="9"/>
      <c r="V431" s="199"/>
      <c r="W431" s="9"/>
      <c r="X431" s="9"/>
      <c r="Y431" s="9"/>
      <c r="Z431" s="9"/>
    </row>
    <row r="432" ht="22.5" customHeight="1">
      <c r="A432" s="9"/>
      <c r="B432" s="9"/>
      <c r="C432" s="9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9"/>
      <c r="T432" s="9"/>
      <c r="U432" s="9"/>
      <c r="V432" s="199"/>
      <c r="W432" s="9"/>
      <c r="X432" s="9"/>
      <c r="Y432" s="9"/>
      <c r="Z432" s="9"/>
    </row>
    <row r="433" ht="22.5" customHeight="1">
      <c r="A433" s="9"/>
      <c r="B433" s="9"/>
      <c r="C433" s="9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9"/>
      <c r="T433" s="9"/>
      <c r="U433" s="9"/>
      <c r="V433" s="199"/>
      <c r="W433" s="9"/>
      <c r="X433" s="9"/>
      <c r="Y433" s="9"/>
      <c r="Z433" s="9"/>
    </row>
    <row r="434" ht="22.5" customHeight="1">
      <c r="A434" s="9"/>
      <c r="B434" s="9"/>
      <c r="C434" s="9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9"/>
      <c r="T434" s="9"/>
      <c r="U434" s="9"/>
      <c r="V434" s="199"/>
      <c r="W434" s="9"/>
      <c r="X434" s="9"/>
      <c r="Y434" s="9"/>
      <c r="Z434" s="9"/>
    </row>
    <row r="435" ht="22.5" customHeight="1">
      <c r="A435" s="9"/>
      <c r="B435" s="9"/>
      <c r="C435" s="9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9"/>
      <c r="T435" s="9"/>
      <c r="U435" s="9"/>
      <c r="V435" s="199"/>
      <c r="W435" s="9"/>
      <c r="X435" s="9"/>
      <c r="Y435" s="9"/>
      <c r="Z435" s="9"/>
    </row>
    <row r="436" ht="22.5" customHeight="1">
      <c r="A436" s="9"/>
      <c r="B436" s="9"/>
      <c r="C436" s="9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9"/>
      <c r="T436" s="9"/>
      <c r="U436" s="9"/>
      <c r="V436" s="199"/>
      <c r="W436" s="9"/>
      <c r="X436" s="9"/>
      <c r="Y436" s="9"/>
      <c r="Z436" s="9"/>
    </row>
    <row r="437" ht="22.5" customHeight="1">
      <c r="A437" s="9"/>
      <c r="B437" s="9"/>
      <c r="C437" s="9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9"/>
      <c r="T437" s="9"/>
      <c r="U437" s="9"/>
      <c r="V437" s="199"/>
      <c r="W437" s="9"/>
      <c r="X437" s="9"/>
      <c r="Y437" s="9"/>
      <c r="Z437" s="9"/>
    </row>
    <row r="438" ht="22.5" customHeight="1">
      <c r="A438" s="9"/>
      <c r="B438" s="9"/>
      <c r="C438" s="9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9"/>
      <c r="T438" s="9"/>
      <c r="U438" s="9"/>
      <c r="V438" s="199"/>
      <c r="W438" s="9"/>
      <c r="X438" s="9"/>
      <c r="Y438" s="9"/>
      <c r="Z438" s="9"/>
    </row>
    <row r="439" ht="22.5" customHeight="1">
      <c r="A439" s="9"/>
      <c r="B439" s="9"/>
      <c r="C439" s="9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9"/>
      <c r="T439" s="9"/>
      <c r="U439" s="9"/>
      <c r="V439" s="199"/>
      <c r="W439" s="9"/>
      <c r="X439" s="9"/>
      <c r="Y439" s="9"/>
      <c r="Z439" s="9"/>
    </row>
    <row r="440" ht="22.5" customHeight="1">
      <c r="A440" s="9"/>
      <c r="B440" s="9"/>
      <c r="C440" s="9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9"/>
      <c r="T440" s="9"/>
      <c r="U440" s="9"/>
      <c r="V440" s="199"/>
      <c r="W440" s="9"/>
      <c r="X440" s="9"/>
      <c r="Y440" s="9"/>
      <c r="Z440" s="9"/>
    </row>
    <row r="441" ht="22.5" customHeight="1">
      <c r="A441" s="9"/>
      <c r="B441" s="9"/>
      <c r="C441" s="9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9"/>
      <c r="T441" s="9"/>
      <c r="U441" s="9"/>
      <c r="V441" s="199"/>
      <c r="W441" s="9"/>
      <c r="X441" s="9"/>
      <c r="Y441" s="9"/>
      <c r="Z441" s="9"/>
    </row>
    <row r="442" ht="22.5" customHeight="1">
      <c r="A442" s="9"/>
      <c r="B442" s="9"/>
      <c r="C442" s="9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9"/>
      <c r="T442" s="9"/>
      <c r="U442" s="9"/>
      <c r="V442" s="199"/>
      <c r="W442" s="9"/>
      <c r="X442" s="9"/>
      <c r="Y442" s="9"/>
      <c r="Z442" s="9"/>
    </row>
    <row r="443" ht="22.5" customHeight="1">
      <c r="A443" s="9"/>
      <c r="B443" s="9"/>
      <c r="C443" s="9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9"/>
      <c r="T443" s="9"/>
      <c r="U443" s="9"/>
      <c r="V443" s="199"/>
      <c r="W443" s="9"/>
      <c r="X443" s="9"/>
      <c r="Y443" s="9"/>
      <c r="Z443" s="9"/>
    </row>
    <row r="444" ht="22.5" customHeight="1">
      <c r="A444" s="9"/>
      <c r="B444" s="9"/>
      <c r="C444" s="9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9"/>
      <c r="T444" s="9"/>
      <c r="U444" s="9"/>
      <c r="V444" s="199"/>
      <c r="W444" s="9"/>
      <c r="X444" s="9"/>
      <c r="Y444" s="9"/>
      <c r="Z444" s="9"/>
    </row>
    <row r="445" ht="22.5" customHeight="1">
      <c r="A445" s="9"/>
      <c r="B445" s="9"/>
      <c r="C445" s="9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9"/>
      <c r="T445" s="9"/>
      <c r="U445" s="9"/>
      <c r="V445" s="199"/>
      <c r="W445" s="9"/>
      <c r="X445" s="9"/>
      <c r="Y445" s="9"/>
      <c r="Z445" s="9"/>
    </row>
    <row r="446" ht="22.5" customHeight="1">
      <c r="A446" s="9"/>
      <c r="B446" s="9"/>
      <c r="C446" s="9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9"/>
      <c r="T446" s="9"/>
      <c r="U446" s="9"/>
      <c r="V446" s="199"/>
      <c r="W446" s="9"/>
      <c r="X446" s="9"/>
      <c r="Y446" s="9"/>
      <c r="Z446" s="9"/>
    </row>
    <row r="447" ht="22.5" customHeight="1">
      <c r="A447" s="9"/>
      <c r="B447" s="9"/>
      <c r="C447" s="9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9"/>
      <c r="T447" s="9"/>
      <c r="U447" s="9"/>
      <c r="V447" s="199"/>
      <c r="W447" s="9"/>
      <c r="X447" s="9"/>
      <c r="Y447" s="9"/>
      <c r="Z447" s="9"/>
    </row>
    <row r="448" ht="22.5" customHeight="1">
      <c r="A448" s="9"/>
      <c r="B448" s="9"/>
      <c r="C448" s="9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9"/>
      <c r="T448" s="9"/>
      <c r="U448" s="9"/>
      <c r="V448" s="199"/>
      <c r="W448" s="9"/>
      <c r="X448" s="9"/>
      <c r="Y448" s="9"/>
      <c r="Z448" s="9"/>
    </row>
    <row r="449" ht="22.5" customHeight="1">
      <c r="A449" s="9"/>
      <c r="B449" s="9"/>
      <c r="C449" s="9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9"/>
      <c r="T449" s="9"/>
      <c r="U449" s="9"/>
      <c r="V449" s="199"/>
      <c r="W449" s="9"/>
      <c r="X449" s="9"/>
      <c r="Y449" s="9"/>
      <c r="Z449" s="9"/>
    </row>
    <row r="450" ht="22.5" customHeight="1">
      <c r="A450" s="9"/>
      <c r="B450" s="9"/>
      <c r="C450" s="9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9"/>
      <c r="T450" s="9"/>
      <c r="U450" s="9"/>
      <c r="V450" s="199"/>
      <c r="W450" s="9"/>
      <c r="X450" s="9"/>
      <c r="Y450" s="9"/>
      <c r="Z450" s="9"/>
    </row>
    <row r="451" ht="22.5" customHeight="1">
      <c r="A451" s="9"/>
      <c r="B451" s="9"/>
      <c r="C451" s="9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9"/>
      <c r="T451" s="9"/>
      <c r="U451" s="9"/>
      <c r="V451" s="199"/>
      <c r="W451" s="9"/>
      <c r="X451" s="9"/>
      <c r="Y451" s="9"/>
      <c r="Z451" s="9"/>
    </row>
    <row r="452" ht="22.5" customHeight="1">
      <c r="A452" s="9"/>
      <c r="B452" s="9"/>
      <c r="C452" s="9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9"/>
      <c r="T452" s="9"/>
      <c r="U452" s="9"/>
      <c r="V452" s="199"/>
      <c r="W452" s="9"/>
      <c r="X452" s="9"/>
      <c r="Y452" s="9"/>
      <c r="Z452" s="9"/>
    </row>
    <row r="453" ht="22.5" customHeight="1">
      <c r="A453" s="9"/>
      <c r="B453" s="9"/>
      <c r="C453" s="9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9"/>
      <c r="T453" s="9"/>
      <c r="U453" s="9"/>
      <c r="V453" s="199"/>
      <c r="W453" s="9"/>
      <c r="X453" s="9"/>
      <c r="Y453" s="9"/>
      <c r="Z453" s="9"/>
    </row>
    <row r="454" ht="22.5" customHeight="1">
      <c r="A454" s="9"/>
      <c r="B454" s="9"/>
      <c r="C454" s="9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9"/>
      <c r="T454" s="9"/>
      <c r="U454" s="9"/>
      <c r="V454" s="199"/>
      <c r="W454" s="9"/>
      <c r="X454" s="9"/>
      <c r="Y454" s="9"/>
      <c r="Z454" s="9"/>
    </row>
    <row r="455" ht="22.5" customHeight="1">
      <c r="A455" s="9"/>
      <c r="B455" s="9"/>
      <c r="C455" s="9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9"/>
      <c r="T455" s="9"/>
      <c r="U455" s="9"/>
      <c r="V455" s="199"/>
      <c r="W455" s="9"/>
      <c r="X455" s="9"/>
      <c r="Y455" s="9"/>
      <c r="Z455" s="9"/>
    </row>
    <row r="456" ht="22.5" customHeight="1">
      <c r="A456" s="9"/>
      <c r="B456" s="9"/>
      <c r="C456" s="9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9"/>
      <c r="T456" s="9"/>
      <c r="U456" s="9"/>
      <c r="V456" s="199"/>
      <c r="W456" s="9"/>
      <c r="X456" s="9"/>
      <c r="Y456" s="9"/>
      <c r="Z456" s="9"/>
    </row>
    <row r="457" ht="22.5" customHeight="1">
      <c r="A457" s="9"/>
      <c r="B457" s="9"/>
      <c r="C457" s="9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9"/>
      <c r="T457" s="9"/>
      <c r="U457" s="9"/>
      <c r="V457" s="199"/>
      <c r="W457" s="9"/>
      <c r="X457" s="9"/>
      <c r="Y457" s="9"/>
      <c r="Z457" s="9"/>
    </row>
    <row r="458" ht="22.5" customHeight="1">
      <c r="A458" s="9"/>
      <c r="B458" s="9"/>
      <c r="C458" s="9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9"/>
      <c r="T458" s="9"/>
      <c r="U458" s="9"/>
      <c r="V458" s="199"/>
      <c r="W458" s="9"/>
      <c r="X458" s="9"/>
      <c r="Y458" s="9"/>
      <c r="Z458" s="9"/>
    </row>
    <row r="459" ht="22.5" customHeight="1">
      <c r="A459" s="9"/>
      <c r="B459" s="9"/>
      <c r="C459" s="9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9"/>
      <c r="T459" s="9"/>
      <c r="U459" s="9"/>
      <c r="V459" s="199"/>
      <c r="W459" s="9"/>
      <c r="X459" s="9"/>
      <c r="Y459" s="9"/>
      <c r="Z459" s="9"/>
    </row>
    <row r="460" ht="22.5" customHeight="1">
      <c r="A460" s="9"/>
      <c r="B460" s="9"/>
      <c r="C460" s="9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9"/>
      <c r="T460" s="9"/>
      <c r="U460" s="9"/>
      <c r="V460" s="199"/>
      <c r="W460" s="9"/>
      <c r="X460" s="9"/>
      <c r="Y460" s="9"/>
      <c r="Z460" s="9"/>
    </row>
    <row r="461" ht="22.5" customHeight="1">
      <c r="A461" s="9"/>
      <c r="B461" s="9"/>
      <c r="C461" s="9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9"/>
      <c r="T461" s="9"/>
      <c r="U461" s="9"/>
      <c r="V461" s="199"/>
      <c r="W461" s="9"/>
      <c r="X461" s="9"/>
      <c r="Y461" s="9"/>
      <c r="Z461" s="9"/>
    </row>
    <row r="462" ht="22.5" customHeight="1">
      <c r="A462" s="9"/>
      <c r="B462" s="9"/>
      <c r="C462" s="9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9"/>
      <c r="T462" s="9"/>
      <c r="U462" s="9"/>
      <c r="V462" s="199"/>
      <c r="W462" s="9"/>
      <c r="X462" s="9"/>
      <c r="Y462" s="9"/>
      <c r="Z462" s="9"/>
    </row>
    <row r="463" ht="22.5" customHeight="1">
      <c r="A463" s="9"/>
      <c r="B463" s="9"/>
      <c r="C463" s="9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9"/>
      <c r="T463" s="9"/>
      <c r="U463" s="9"/>
      <c r="V463" s="199"/>
      <c r="W463" s="9"/>
      <c r="X463" s="9"/>
      <c r="Y463" s="9"/>
      <c r="Z463" s="9"/>
    </row>
    <row r="464" ht="22.5" customHeight="1">
      <c r="A464" s="9"/>
      <c r="B464" s="9"/>
      <c r="C464" s="9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9"/>
      <c r="T464" s="9"/>
      <c r="U464" s="9"/>
      <c r="V464" s="199"/>
      <c r="W464" s="9"/>
      <c r="X464" s="9"/>
      <c r="Y464" s="9"/>
      <c r="Z464" s="9"/>
    </row>
    <row r="465" ht="22.5" customHeight="1">
      <c r="A465" s="9"/>
      <c r="B465" s="9"/>
      <c r="C465" s="9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9"/>
      <c r="T465" s="9"/>
      <c r="U465" s="9"/>
      <c r="V465" s="199"/>
      <c r="W465" s="9"/>
      <c r="X465" s="9"/>
      <c r="Y465" s="9"/>
      <c r="Z465" s="9"/>
    </row>
    <row r="466" ht="22.5" customHeight="1">
      <c r="A466" s="9"/>
      <c r="B466" s="9"/>
      <c r="C466" s="9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9"/>
      <c r="T466" s="9"/>
      <c r="U466" s="9"/>
      <c r="V466" s="199"/>
      <c r="W466" s="9"/>
      <c r="X466" s="9"/>
      <c r="Y466" s="9"/>
      <c r="Z466" s="9"/>
    </row>
    <row r="467" ht="22.5" customHeight="1">
      <c r="A467" s="9"/>
      <c r="B467" s="9"/>
      <c r="C467" s="9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9"/>
      <c r="T467" s="9"/>
      <c r="U467" s="9"/>
      <c r="V467" s="199"/>
      <c r="W467" s="9"/>
      <c r="X467" s="9"/>
      <c r="Y467" s="9"/>
      <c r="Z467" s="9"/>
    </row>
    <row r="468" ht="22.5" customHeight="1">
      <c r="A468" s="9"/>
      <c r="B468" s="9"/>
      <c r="C468" s="9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9"/>
      <c r="T468" s="9"/>
      <c r="U468" s="9"/>
      <c r="V468" s="199"/>
      <c r="W468" s="9"/>
      <c r="X468" s="9"/>
      <c r="Y468" s="9"/>
      <c r="Z468" s="9"/>
    </row>
    <row r="469" ht="22.5" customHeight="1">
      <c r="A469" s="9"/>
      <c r="B469" s="9"/>
      <c r="C469" s="9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9"/>
      <c r="T469" s="9"/>
      <c r="U469" s="9"/>
      <c r="V469" s="199"/>
      <c r="W469" s="9"/>
      <c r="X469" s="9"/>
      <c r="Y469" s="9"/>
      <c r="Z469" s="9"/>
    </row>
    <row r="470" ht="22.5" customHeight="1">
      <c r="A470" s="9"/>
      <c r="B470" s="9"/>
      <c r="C470" s="9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9"/>
      <c r="T470" s="9"/>
      <c r="U470" s="9"/>
      <c r="V470" s="199"/>
      <c r="W470" s="9"/>
      <c r="X470" s="9"/>
      <c r="Y470" s="9"/>
      <c r="Z470" s="9"/>
    </row>
    <row r="471" ht="22.5" customHeight="1">
      <c r="A471" s="9"/>
      <c r="B471" s="9"/>
      <c r="C471" s="9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9"/>
      <c r="T471" s="9"/>
      <c r="U471" s="9"/>
      <c r="V471" s="199"/>
      <c r="W471" s="9"/>
      <c r="X471" s="9"/>
      <c r="Y471" s="9"/>
      <c r="Z471" s="9"/>
    </row>
    <row r="472" ht="22.5" customHeight="1">
      <c r="A472" s="9"/>
      <c r="B472" s="9"/>
      <c r="C472" s="9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9"/>
      <c r="T472" s="9"/>
      <c r="U472" s="9"/>
      <c r="V472" s="199"/>
      <c r="W472" s="9"/>
      <c r="X472" s="9"/>
      <c r="Y472" s="9"/>
      <c r="Z472" s="9"/>
    </row>
    <row r="473" ht="22.5" customHeight="1">
      <c r="A473" s="9"/>
      <c r="B473" s="9"/>
      <c r="C473" s="9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9"/>
      <c r="T473" s="9"/>
      <c r="U473" s="9"/>
      <c r="V473" s="199"/>
      <c r="W473" s="9"/>
      <c r="X473" s="9"/>
      <c r="Y473" s="9"/>
      <c r="Z473" s="9"/>
    </row>
    <row r="474" ht="22.5" customHeight="1">
      <c r="A474" s="9"/>
      <c r="B474" s="9"/>
      <c r="C474" s="9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9"/>
      <c r="T474" s="9"/>
      <c r="U474" s="9"/>
      <c r="V474" s="199"/>
      <c r="W474" s="9"/>
      <c r="X474" s="9"/>
      <c r="Y474" s="9"/>
      <c r="Z474" s="9"/>
    </row>
    <row r="475" ht="22.5" customHeight="1">
      <c r="A475" s="9"/>
      <c r="B475" s="9"/>
      <c r="C475" s="9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9"/>
      <c r="T475" s="9"/>
      <c r="U475" s="9"/>
      <c r="V475" s="199"/>
      <c r="W475" s="9"/>
      <c r="X475" s="9"/>
      <c r="Y475" s="9"/>
      <c r="Z475" s="9"/>
    </row>
    <row r="476" ht="22.5" customHeight="1">
      <c r="A476" s="9"/>
      <c r="B476" s="9"/>
      <c r="C476" s="9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9"/>
      <c r="T476" s="9"/>
      <c r="U476" s="9"/>
      <c r="V476" s="199"/>
      <c r="W476" s="9"/>
      <c r="X476" s="9"/>
      <c r="Y476" s="9"/>
      <c r="Z476" s="9"/>
    </row>
    <row r="477" ht="22.5" customHeight="1">
      <c r="A477" s="9"/>
      <c r="B477" s="9"/>
      <c r="C477" s="9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9"/>
      <c r="T477" s="9"/>
      <c r="U477" s="9"/>
      <c r="V477" s="199"/>
      <c r="W477" s="9"/>
      <c r="X477" s="9"/>
      <c r="Y477" s="9"/>
      <c r="Z477" s="9"/>
    </row>
    <row r="478" ht="22.5" customHeight="1">
      <c r="A478" s="9"/>
      <c r="B478" s="9"/>
      <c r="C478" s="9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9"/>
      <c r="T478" s="9"/>
      <c r="U478" s="9"/>
      <c r="V478" s="199"/>
      <c r="W478" s="9"/>
      <c r="X478" s="9"/>
      <c r="Y478" s="9"/>
      <c r="Z478" s="9"/>
    </row>
    <row r="479" ht="22.5" customHeight="1">
      <c r="A479" s="9"/>
      <c r="B479" s="9"/>
      <c r="C479" s="9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9"/>
      <c r="T479" s="9"/>
      <c r="U479" s="9"/>
      <c r="V479" s="199"/>
      <c r="W479" s="9"/>
      <c r="X479" s="9"/>
      <c r="Y479" s="9"/>
      <c r="Z479" s="9"/>
    </row>
    <row r="480" ht="22.5" customHeight="1">
      <c r="A480" s="9"/>
      <c r="B480" s="9"/>
      <c r="C480" s="9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9"/>
      <c r="T480" s="9"/>
      <c r="U480" s="9"/>
      <c r="V480" s="199"/>
      <c r="W480" s="9"/>
      <c r="X480" s="9"/>
      <c r="Y480" s="9"/>
      <c r="Z480" s="9"/>
    </row>
    <row r="481" ht="22.5" customHeight="1">
      <c r="A481" s="9"/>
      <c r="B481" s="9"/>
      <c r="C481" s="9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9"/>
      <c r="T481" s="9"/>
      <c r="U481" s="9"/>
      <c r="V481" s="199"/>
      <c r="W481" s="9"/>
      <c r="X481" s="9"/>
      <c r="Y481" s="9"/>
      <c r="Z481" s="9"/>
    </row>
    <row r="482" ht="22.5" customHeight="1">
      <c r="A482" s="9"/>
      <c r="B482" s="9"/>
      <c r="C482" s="9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196"/>
      <c r="S482" s="9"/>
      <c r="T482" s="9"/>
      <c r="U482" s="9"/>
      <c r="V482" s="199"/>
      <c r="W482" s="9"/>
      <c r="X482" s="9"/>
      <c r="Y482" s="9"/>
      <c r="Z482" s="9"/>
    </row>
    <row r="483" ht="22.5" customHeight="1">
      <c r="A483" s="9"/>
      <c r="B483" s="9"/>
      <c r="C483" s="9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9"/>
      <c r="T483" s="9"/>
      <c r="U483" s="9"/>
      <c r="V483" s="199"/>
      <c r="W483" s="9"/>
      <c r="X483" s="9"/>
      <c r="Y483" s="9"/>
      <c r="Z483" s="9"/>
    </row>
    <row r="484" ht="22.5" customHeight="1">
      <c r="A484" s="9"/>
      <c r="B484" s="9"/>
      <c r="C484" s="9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9"/>
      <c r="T484" s="9"/>
      <c r="U484" s="9"/>
      <c r="V484" s="199"/>
      <c r="W484" s="9"/>
      <c r="X484" s="9"/>
      <c r="Y484" s="9"/>
      <c r="Z484" s="9"/>
    </row>
    <row r="485" ht="22.5" customHeight="1">
      <c r="A485" s="9"/>
      <c r="B485" s="9"/>
      <c r="C485" s="9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  <c r="P485" s="196"/>
      <c r="Q485" s="196"/>
      <c r="R485" s="196"/>
      <c r="S485" s="9"/>
      <c r="T485" s="9"/>
      <c r="U485" s="9"/>
      <c r="V485" s="199"/>
      <c r="W485" s="9"/>
      <c r="X485" s="9"/>
      <c r="Y485" s="9"/>
      <c r="Z485" s="9"/>
    </row>
    <row r="486" ht="22.5" customHeight="1">
      <c r="A486" s="9"/>
      <c r="B486" s="9"/>
      <c r="C486" s="9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9"/>
      <c r="T486" s="9"/>
      <c r="U486" s="9"/>
      <c r="V486" s="199"/>
      <c r="W486" s="9"/>
      <c r="X486" s="9"/>
      <c r="Y486" s="9"/>
      <c r="Z486" s="9"/>
    </row>
    <row r="487" ht="22.5" customHeight="1">
      <c r="A487" s="9"/>
      <c r="B487" s="9"/>
      <c r="C487" s="9"/>
      <c r="D487" s="19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  <c r="P487" s="196"/>
      <c r="Q487" s="196"/>
      <c r="R487" s="196"/>
      <c r="S487" s="9"/>
      <c r="T487" s="9"/>
      <c r="U487" s="9"/>
      <c r="V487" s="199"/>
      <c r="W487" s="9"/>
      <c r="X487" s="9"/>
      <c r="Y487" s="9"/>
      <c r="Z487" s="9"/>
    </row>
    <row r="488" ht="22.5" customHeight="1">
      <c r="A488" s="9"/>
      <c r="B488" s="9"/>
      <c r="C488" s="9"/>
      <c r="D488" s="19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  <c r="P488" s="196"/>
      <c r="Q488" s="196"/>
      <c r="R488" s="196"/>
      <c r="S488" s="9"/>
      <c r="T488" s="9"/>
      <c r="U488" s="9"/>
      <c r="V488" s="199"/>
      <c r="W488" s="9"/>
      <c r="X488" s="9"/>
      <c r="Y488" s="9"/>
      <c r="Z488" s="9"/>
    </row>
    <row r="489" ht="22.5" customHeight="1">
      <c r="A489" s="9"/>
      <c r="B489" s="9"/>
      <c r="C489" s="9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9"/>
      <c r="T489" s="9"/>
      <c r="U489" s="9"/>
      <c r="V489" s="199"/>
      <c r="W489" s="9"/>
      <c r="X489" s="9"/>
      <c r="Y489" s="9"/>
      <c r="Z489" s="9"/>
    </row>
    <row r="490" ht="22.5" customHeight="1">
      <c r="A490" s="9"/>
      <c r="B490" s="9"/>
      <c r="C490" s="9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9"/>
      <c r="T490" s="9"/>
      <c r="U490" s="9"/>
      <c r="V490" s="199"/>
      <c r="W490" s="9"/>
      <c r="X490" s="9"/>
      <c r="Y490" s="9"/>
      <c r="Z490" s="9"/>
    </row>
    <row r="491" ht="22.5" customHeight="1">
      <c r="A491" s="9"/>
      <c r="B491" s="9"/>
      <c r="C491" s="9"/>
      <c r="D491" s="19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  <c r="P491" s="196"/>
      <c r="Q491" s="196"/>
      <c r="R491" s="196"/>
      <c r="S491" s="9"/>
      <c r="T491" s="9"/>
      <c r="U491" s="9"/>
      <c r="V491" s="199"/>
      <c r="W491" s="9"/>
      <c r="X491" s="9"/>
      <c r="Y491" s="9"/>
      <c r="Z491" s="9"/>
    </row>
    <row r="492" ht="22.5" customHeight="1">
      <c r="A492" s="9"/>
      <c r="B492" s="9"/>
      <c r="C492" s="9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9"/>
      <c r="T492" s="9"/>
      <c r="U492" s="9"/>
      <c r="V492" s="199"/>
      <c r="W492" s="9"/>
      <c r="X492" s="9"/>
      <c r="Y492" s="9"/>
      <c r="Z492" s="9"/>
    </row>
    <row r="493" ht="22.5" customHeight="1">
      <c r="A493" s="9"/>
      <c r="B493" s="9"/>
      <c r="C493" s="9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9"/>
      <c r="T493" s="9"/>
      <c r="U493" s="9"/>
      <c r="V493" s="199"/>
      <c r="W493" s="9"/>
      <c r="X493" s="9"/>
      <c r="Y493" s="9"/>
      <c r="Z493" s="9"/>
    </row>
    <row r="494" ht="22.5" customHeight="1">
      <c r="A494" s="9"/>
      <c r="B494" s="9"/>
      <c r="C494" s="9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9"/>
      <c r="T494" s="9"/>
      <c r="U494" s="9"/>
      <c r="V494" s="199"/>
      <c r="W494" s="9"/>
      <c r="X494" s="9"/>
      <c r="Y494" s="9"/>
      <c r="Z494" s="9"/>
    </row>
    <row r="495" ht="22.5" customHeight="1">
      <c r="A495" s="9"/>
      <c r="B495" s="9"/>
      <c r="C495" s="9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9"/>
      <c r="T495" s="9"/>
      <c r="U495" s="9"/>
      <c r="V495" s="199"/>
      <c r="W495" s="9"/>
      <c r="X495" s="9"/>
      <c r="Y495" s="9"/>
      <c r="Z495" s="9"/>
    </row>
    <row r="496" ht="22.5" customHeight="1">
      <c r="A496" s="9"/>
      <c r="B496" s="9"/>
      <c r="C496" s="9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9"/>
      <c r="T496" s="9"/>
      <c r="U496" s="9"/>
      <c r="V496" s="199"/>
      <c r="W496" s="9"/>
      <c r="X496" s="9"/>
      <c r="Y496" s="9"/>
      <c r="Z496" s="9"/>
    </row>
    <row r="497" ht="22.5" customHeight="1">
      <c r="A497" s="9"/>
      <c r="B497" s="9"/>
      <c r="C497" s="9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  <c r="P497" s="196"/>
      <c r="Q497" s="196"/>
      <c r="R497" s="196"/>
      <c r="S497" s="9"/>
      <c r="T497" s="9"/>
      <c r="U497" s="9"/>
      <c r="V497" s="199"/>
      <c r="W497" s="9"/>
      <c r="X497" s="9"/>
      <c r="Y497" s="9"/>
      <c r="Z497" s="9"/>
    </row>
    <row r="498" ht="22.5" customHeight="1">
      <c r="A498" s="9"/>
      <c r="B498" s="9"/>
      <c r="C498" s="9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9"/>
      <c r="T498" s="9"/>
      <c r="U498" s="9"/>
      <c r="V498" s="199"/>
      <c r="W498" s="9"/>
      <c r="X498" s="9"/>
      <c r="Y498" s="9"/>
      <c r="Z498" s="9"/>
    </row>
    <row r="499" ht="22.5" customHeight="1">
      <c r="A499" s="9"/>
      <c r="B499" s="9"/>
      <c r="C499" s="9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9"/>
      <c r="T499" s="9"/>
      <c r="U499" s="9"/>
      <c r="V499" s="199"/>
      <c r="W499" s="9"/>
      <c r="X499" s="9"/>
      <c r="Y499" s="9"/>
      <c r="Z499" s="9"/>
    </row>
    <row r="500" ht="22.5" customHeight="1">
      <c r="A500" s="9"/>
      <c r="B500" s="9"/>
      <c r="C500" s="9"/>
      <c r="D500" s="19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  <c r="P500" s="196"/>
      <c r="Q500" s="196"/>
      <c r="R500" s="196"/>
      <c r="S500" s="9"/>
      <c r="T500" s="9"/>
      <c r="U500" s="9"/>
      <c r="V500" s="199"/>
      <c r="W500" s="9"/>
      <c r="X500" s="9"/>
      <c r="Y500" s="9"/>
      <c r="Z500" s="9"/>
    </row>
    <row r="501" ht="22.5" customHeight="1">
      <c r="A501" s="9"/>
      <c r="B501" s="9"/>
      <c r="C501" s="9"/>
      <c r="D501" s="19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  <c r="P501" s="196"/>
      <c r="Q501" s="196"/>
      <c r="R501" s="196"/>
      <c r="S501" s="9"/>
      <c r="T501" s="9"/>
      <c r="U501" s="9"/>
      <c r="V501" s="199"/>
      <c r="W501" s="9"/>
      <c r="X501" s="9"/>
      <c r="Y501" s="9"/>
      <c r="Z501" s="9"/>
    </row>
    <row r="502" ht="22.5" customHeight="1">
      <c r="A502" s="9"/>
      <c r="B502" s="9"/>
      <c r="C502" s="9"/>
      <c r="D502" s="19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  <c r="P502" s="196"/>
      <c r="Q502" s="196"/>
      <c r="R502" s="196"/>
      <c r="S502" s="9"/>
      <c r="T502" s="9"/>
      <c r="U502" s="9"/>
      <c r="V502" s="199"/>
      <c r="W502" s="9"/>
      <c r="X502" s="9"/>
      <c r="Y502" s="9"/>
      <c r="Z502" s="9"/>
    </row>
    <row r="503" ht="22.5" customHeight="1">
      <c r="A503" s="9"/>
      <c r="B503" s="9"/>
      <c r="C503" s="9"/>
      <c r="D503" s="19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  <c r="P503" s="196"/>
      <c r="Q503" s="196"/>
      <c r="R503" s="196"/>
      <c r="S503" s="9"/>
      <c r="T503" s="9"/>
      <c r="U503" s="9"/>
      <c r="V503" s="199"/>
      <c r="W503" s="9"/>
      <c r="X503" s="9"/>
      <c r="Y503" s="9"/>
      <c r="Z503" s="9"/>
    </row>
    <row r="504" ht="22.5" customHeight="1">
      <c r="A504" s="9"/>
      <c r="B504" s="9"/>
      <c r="C504" s="9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196"/>
      <c r="S504" s="9"/>
      <c r="T504" s="9"/>
      <c r="U504" s="9"/>
      <c r="V504" s="199"/>
      <c r="W504" s="9"/>
      <c r="X504" s="9"/>
      <c r="Y504" s="9"/>
      <c r="Z504" s="9"/>
    </row>
    <row r="505" ht="22.5" customHeight="1">
      <c r="A505" s="9"/>
      <c r="B505" s="9"/>
      <c r="C505" s="9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9"/>
      <c r="T505" s="9"/>
      <c r="U505" s="9"/>
      <c r="V505" s="199"/>
      <c r="W505" s="9"/>
      <c r="X505" s="9"/>
      <c r="Y505" s="9"/>
      <c r="Z505" s="9"/>
    </row>
    <row r="506" ht="22.5" customHeight="1">
      <c r="A506" s="9"/>
      <c r="B506" s="9"/>
      <c r="C506" s="9"/>
      <c r="D506" s="19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  <c r="P506" s="196"/>
      <c r="Q506" s="196"/>
      <c r="R506" s="196"/>
      <c r="S506" s="9"/>
      <c r="T506" s="9"/>
      <c r="U506" s="9"/>
      <c r="V506" s="199"/>
      <c r="W506" s="9"/>
      <c r="X506" s="9"/>
      <c r="Y506" s="9"/>
      <c r="Z506" s="9"/>
    </row>
    <row r="507" ht="22.5" customHeight="1">
      <c r="A507" s="9"/>
      <c r="B507" s="9"/>
      <c r="C507" s="9"/>
      <c r="D507" s="19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  <c r="P507" s="196"/>
      <c r="Q507" s="196"/>
      <c r="R507" s="196"/>
      <c r="S507" s="9"/>
      <c r="T507" s="9"/>
      <c r="U507" s="9"/>
      <c r="V507" s="199"/>
      <c r="W507" s="9"/>
      <c r="X507" s="9"/>
      <c r="Y507" s="9"/>
      <c r="Z507" s="9"/>
    </row>
    <row r="508" ht="22.5" customHeight="1">
      <c r="A508" s="9"/>
      <c r="B508" s="9"/>
      <c r="C508" s="9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9"/>
      <c r="T508" s="9"/>
      <c r="U508" s="9"/>
      <c r="V508" s="199"/>
      <c r="W508" s="9"/>
      <c r="X508" s="9"/>
      <c r="Y508" s="9"/>
      <c r="Z508" s="9"/>
    </row>
    <row r="509" ht="22.5" customHeight="1">
      <c r="A509" s="9"/>
      <c r="B509" s="9"/>
      <c r="C509" s="9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9"/>
      <c r="T509" s="9"/>
      <c r="U509" s="9"/>
      <c r="V509" s="199"/>
      <c r="W509" s="9"/>
      <c r="X509" s="9"/>
      <c r="Y509" s="9"/>
      <c r="Z509" s="9"/>
    </row>
    <row r="510" ht="22.5" customHeight="1">
      <c r="A510" s="9"/>
      <c r="B510" s="9"/>
      <c r="C510" s="9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9"/>
      <c r="T510" s="9"/>
      <c r="U510" s="9"/>
      <c r="V510" s="199"/>
      <c r="W510" s="9"/>
      <c r="X510" s="9"/>
      <c r="Y510" s="9"/>
      <c r="Z510" s="9"/>
    </row>
    <row r="511" ht="22.5" customHeight="1">
      <c r="A511" s="9"/>
      <c r="B511" s="9"/>
      <c r="C511" s="9"/>
      <c r="D511" s="19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  <c r="P511" s="196"/>
      <c r="Q511" s="196"/>
      <c r="R511" s="196"/>
      <c r="S511" s="9"/>
      <c r="T511" s="9"/>
      <c r="U511" s="9"/>
      <c r="V511" s="199"/>
      <c r="W511" s="9"/>
      <c r="X511" s="9"/>
      <c r="Y511" s="9"/>
      <c r="Z511" s="9"/>
    </row>
    <row r="512" ht="22.5" customHeight="1">
      <c r="A512" s="9"/>
      <c r="B512" s="9"/>
      <c r="C512" s="9"/>
      <c r="D512" s="19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  <c r="P512" s="196"/>
      <c r="Q512" s="196"/>
      <c r="R512" s="196"/>
      <c r="S512" s="9"/>
      <c r="T512" s="9"/>
      <c r="U512" s="9"/>
      <c r="V512" s="199"/>
      <c r="W512" s="9"/>
      <c r="X512" s="9"/>
      <c r="Y512" s="9"/>
      <c r="Z512" s="9"/>
    </row>
    <row r="513" ht="22.5" customHeight="1">
      <c r="A513" s="9"/>
      <c r="B513" s="9"/>
      <c r="C513" s="9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9"/>
      <c r="T513" s="9"/>
      <c r="U513" s="9"/>
      <c r="V513" s="199"/>
      <c r="W513" s="9"/>
      <c r="X513" s="9"/>
      <c r="Y513" s="9"/>
      <c r="Z513" s="9"/>
    </row>
    <row r="514" ht="22.5" customHeight="1">
      <c r="A514" s="9"/>
      <c r="B514" s="9"/>
      <c r="C514" s="9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9"/>
      <c r="T514" s="9"/>
      <c r="U514" s="9"/>
      <c r="V514" s="199"/>
      <c r="W514" s="9"/>
      <c r="X514" s="9"/>
      <c r="Y514" s="9"/>
      <c r="Z514" s="9"/>
    </row>
    <row r="515" ht="22.5" customHeight="1">
      <c r="A515" s="9"/>
      <c r="B515" s="9"/>
      <c r="C515" s="9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9"/>
      <c r="T515" s="9"/>
      <c r="U515" s="9"/>
      <c r="V515" s="199"/>
      <c r="W515" s="9"/>
      <c r="X515" s="9"/>
      <c r="Y515" s="9"/>
      <c r="Z515" s="9"/>
    </row>
    <row r="516" ht="22.5" customHeight="1">
      <c r="A516" s="9"/>
      <c r="B516" s="9"/>
      <c r="C516" s="9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9"/>
      <c r="T516" s="9"/>
      <c r="U516" s="9"/>
      <c r="V516" s="199"/>
      <c r="W516" s="9"/>
      <c r="X516" s="9"/>
      <c r="Y516" s="9"/>
      <c r="Z516" s="9"/>
    </row>
    <row r="517" ht="22.5" customHeight="1">
      <c r="A517" s="9"/>
      <c r="B517" s="9"/>
      <c r="C517" s="9"/>
      <c r="D517" s="19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  <c r="P517" s="196"/>
      <c r="Q517" s="196"/>
      <c r="R517" s="196"/>
      <c r="S517" s="9"/>
      <c r="T517" s="9"/>
      <c r="U517" s="9"/>
      <c r="V517" s="199"/>
      <c r="W517" s="9"/>
      <c r="X517" s="9"/>
      <c r="Y517" s="9"/>
      <c r="Z517" s="9"/>
    </row>
    <row r="518" ht="22.5" customHeight="1">
      <c r="A518" s="9"/>
      <c r="B518" s="9"/>
      <c r="C518" s="9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9"/>
      <c r="T518" s="9"/>
      <c r="U518" s="9"/>
      <c r="V518" s="199"/>
      <c r="W518" s="9"/>
      <c r="X518" s="9"/>
      <c r="Y518" s="9"/>
      <c r="Z518" s="9"/>
    </row>
    <row r="519" ht="22.5" customHeight="1">
      <c r="A519" s="9"/>
      <c r="B519" s="9"/>
      <c r="C519" s="9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9"/>
      <c r="T519" s="9"/>
      <c r="U519" s="9"/>
      <c r="V519" s="199"/>
      <c r="W519" s="9"/>
      <c r="X519" s="9"/>
      <c r="Y519" s="9"/>
      <c r="Z519" s="9"/>
    </row>
    <row r="520" ht="22.5" customHeight="1">
      <c r="A520" s="9"/>
      <c r="B520" s="9"/>
      <c r="C520" s="9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9"/>
      <c r="T520" s="9"/>
      <c r="U520" s="9"/>
      <c r="V520" s="199"/>
      <c r="W520" s="9"/>
      <c r="X520" s="9"/>
      <c r="Y520" s="9"/>
      <c r="Z520" s="9"/>
    </row>
    <row r="521" ht="22.5" customHeight="1">
      <c r="A521" s="9"/>
      <c r="B521" s="9"/>
      <c r="C521" s="9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9"/>
      <c r="T521" s="9"/>
      <c r="U521" s="9"/>
      <c r="V521" s="199"/>
      <c r="W521" s="9"/>
      <c r="X521" s="9"/>
      <c r="Y521" s="9"/>
      <c r="Z521" s="9"/>
    </row>
    <row r="522" ht="22.5" customHeight="1">
      <c r="A522" s="9"/>
      <c r="B522" s="9"/>
      <c r="C522" s="9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9"/>
      <c r="T522" s="9"/>
      <c r="U522" s="9"/>
      <c r="V522" s="199"/>
      <c r="W522" s="9"/>
      <c r="X522" s="9"/>
      <c r="Y522" s="9"/>
      <c r="Z522" s="9"/>
    </row>
    <row r="523" ht="22.5" customHeight="1">
      <c r="A523" s="9"/>
      <c r="B523" s="9"/>
      <c r="C523" s="9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9"/>
      <c r="T523" s="9"/>
      <c r="U523" s="9"/>
      <c r="V523" s="199"/>
      <c r="W523" s="9"/>
      <c r="X523" s="9"/>
      <c r="Y523" s="9"/>
      <c r="Z523" s="9"/>
    </row>
    <row r="524" ht="22.5" customHeight="1">
      <c r="A524" s="9"/>
      <c r="B524" s="9"/>
      <c r="C524" s="9"/>
      <c r="D524" s="19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  <c r="P524" s="196"/>
      <c r="Q524" s="196"/>
      <c r="R524" s="196"/>
      <c r="S524" s="9"/>
      <c r="T524" s="9"/>
      <c r="U524" s="9"/>
      <c r="V524" s="199"/>
      <c r="W524" s="9"/>
      <c r="X524" s="9"/>
      <c r="Y524" s="9"/>
      <c r="Z524" s="9"/>
    </row>
    <row r="525" ht="22.5" customHeight="1">
      <c r="A525" s="9"/>
      <c r="B525" s="9"/>
      <c r="C525" s="9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6"/>
      <c r="S525" s="9"/>
      <c r="T525" s="9"/>
      <c r="U525" s="9"/>
      <c r="V525" s="199"/>
      <c r="W525" s="9"/>
      <c r="X525" s="9"/>
      <c r="Y525" s="9"/>
      <c r="Z525" s="9"/>
    </row>
    <row r="526" ht="22.5" customHeight="1">
      <c r="A526" s="9"/>
      <c r="B526" s="9"/>
      <c r="C526" s="9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196"/>
      <c r="Q526" s="196"/>
      <c r="R526" s="196"/>
      <c r="S526" s="9"/>
      <c r="T526" s="9"/>
      <c r="U526" s="9"/>
      <c r="V526" s="199"/>
      <c r="W526" s="9"/>
      <c r="X526" s="9"/>
      <c r="Y526" s="9"/>
      <c r="Z526" s="9"/>
    </row>
    <row r="527" ht="22.5" customHeight="1">
      <c r="A527" s="9"/>
      <c r="B527" s="9"/>
      <c r="C527" s="9"/>
      <c r="D527" s="19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9"/>
      <c r="T527" s="9"/>
      <c r="U527" s="9"/>
      <c r="V527" s="199"/>
      <c r="W527" s="9"/>
      <c r="X527" s="9"/>
      <c r="Y527" s="9"/>
      <c r="Z527" s="9"/>
    </row>
    <row r="528" ht="22.5" customHeight="1">
      <c r="A528" s="9"/>
      <c r="B528" s="9"/>
      <c r="C528" s="9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9"/>
      <c r="T528" s="9"/>
      <c r="U528" s="9"/>
      <c r="V528" s="199"/>
      <c r="W528" s="9"/>
      <c r="X528" s="9"/>
      <c r="Y528" s="9"/>
      <c r="Z528" s="9"/>
    </row>
    <row r="529" ht="22.5" customHeight="1">
      <c r="A529" s="9"/>
      <c r="B529" s="9"/>
      <c r="C529" s="9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9"/>
      <c r="T529" s="9"/>
      <c r="U529" s="9"/>
      <c r="V529" s="199"/>
      <c r="W529" s="9"/>
      <c r="X529" s="9"/>
      <c r="Y529" s="9"/>
      <c r="Z529" s="9"/>
    </row>
    <row r="530" ht="22.5" customHeight="1">
      <c r="A530" s="9"/>
      <c r="B530" s="9"/>
      <c r="C530" s="9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9"/>
      <c r="T530" s="9"/>
      <c r="U530" s="9"/>
      <c r="V530" s="199"/>
      <c r="W530" s="9"/>
      <c r="X530" s="9"/>
      <c r="Y530" s="9"/>
      <c r="Z530" s="9"/>
    </row>
    <row r="531" ht="22.5" customHeight="1">
      <c r="A531" s="9"/>
      <c r="B531" s="9"/>
      <c r="C531" s="9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9"/>
      <c r="T531" s="9"/>
      <c r="U531" s="9"/>
      <c r="V531" s="199"/>
      <c r="W531" s="9"/>
      <c r="X531" s="9"/>
      <c r="Y531" s="9"/>
      <c r="Z531" s="9"/>
    </row>
    <row r="532" ht="22.5" customHeight="1">
      <c r="A532" s="9"/>
      <c r="B532" s="9"/>
      <c r="C532" s="9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9"/>
      <c r="T532" s="9"/>
      <c r="U532" s="9"/>
      <c r="V532" s="199"/>
      <c r="W532" s="9"/>
      <c r="X532" s="9"/>
      <c r="Y532" s="9"/>
      <c r="Z532" s="9"/>
    </row>
    <row r="533" ht="22.5" customHeight="1">
      <c r="A533" s="9"/>
      <c r="B533" s="9"/>
      <c r="C533" s="9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9"/>
      <c r="T533" s="9"/>
      <c r="U533" s="9"/>
      <c r="V533" s="199"/>
      <c r="W533" s="9"/>
      <c r="X533" s="9"/>
      <c r="Y533" s="9"/>
      <c r="Z533" s="9"/>
    </row>
    <row r="534" ht="22.5" customHeight="1">
      <c r="A534" s="9"/>
      <c r="B534" s="9"/>
      <c r="C534" s="9"/>
      <c r="D534" s="19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  <c r="P534" s="196"/>
      <c r="Q534" s="196"/>
      <c r="R534" s="196"/>
      <c r="S534" s="9"/>
      <c r="T534" s="9"/>
      <c r="U534" s="9"/>
      <c r="V534" s="199"/>
      <c r="W534" s="9"/>
      <c r="X534" s="9"/>
      <c r="Y534" s="9"/>
      <c r="Z534" s="9"/>
    </row>
    <row r="535" ht="22.5" customHeight="1">
      <c r="A535" s="9"/>
      <c r="B535" s="9"/>
      <c r="C535" s="9"/>
      <c r="D535" s="19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  <c r="P535" s="196"/>
      <c r="Q535" s="196"/>
      <c r="R535" s="196"/>
      <c r="S535" s="9"/>
      <c r="T535" s="9"/>
      <c r="U535" s="9"/>
      <c r="V535" s="199"/>
      <c r="W535" s="9"/>
      <c r="X535" s="9"/>
      <c r="Y535" s="9"/>
      <c r="Z535" s="9"/>
    </row>
    <row r="536" ht="22.5" customHeight="1">
      <c r="A536" s="9"/>
      <c r="B536" s="9"/>
      <c r="C536" s="9"/>
      <c r="D536" s="19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  <c r="P536" s="196"/>
      <c r="Q536" s="196"/>
      <c r="R536" s="196"/>
      <c r="S536" s="9"/>
      <c r="T536" s="9"/>
      <c r="U536" s="9"/>
      <c r="V536" s="199"/>
      <c r="W536" s="9"/>
      <c r="X536" s="9"/>
      <c r="Y536" s="9"/>
      <c r="Z536" s="9"/>
    </row>
    <row r="537" ht="22.5" customHeight="1">
      <c r="A537" s="9"/>
      <c r="B537" s="9"/>
      <c r="C537" s="9"/>
      <c r="D537" s="19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  <c r="P537" s="196"/>
      <c r="Q537" s="196"/>
      <c r="R537" s="196"/>
      <c r="S537" s="9"/>
      <c r="T537" s="9"/>
      <c r="U537" s="9"/>
      <c r="V537" s="199"/>
      <c r="W537" s="9"/>
      <c r="X537" s="9"/>
      <c r="Y537" s="9"/>
      <c r="Z537" s="9"/>
    </row>
    <row r="538" ht="22.5" customHeight="1">
      <c r="A538" s="9"/>
      <c r="B538" s="9"/>
      <c r="C538" s="9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9"/>
      <c r="T538" s="9"/>
      <c r="U538" s="9"/>
      <c r="V538" s="199"/>
      <c r="W538" s="9"/>
      <c r="X538" s="9"/>
      <c r="Y538" s="9"/>
      <c r="Z538" s="9"/>
    </row>
    <row r="539" ht="22.5" customHeight="1">
      <c r="A539" s="9"/>
      <c r="B539" s="9"/>
      <c r="C539" s="9"/>
      <c r="D539" s="19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  <c r="P539" s="196"/>
      <c r="Q539" s="196"/>
      <c r="R539" s="196"/>
      <c r="S539" s="9"/>
      <c r="T539" s="9"/>
      <c r="U539" s="9"/>
      <c r="V539" s="199"/>
      <c r="W539" s="9"/>
      <c r="X539" s="9"/>
      <c r="Y539" s="9"/>
      <c r="Z539" s="9"/>
    </row>
    <row r="540" ht="22.5" customHeight="1">
      <c r="A540" s="9"/>
      <c r="B540" s="9"/>
      <c r="C540" s="9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9"/>
      <c r="T540" s="9"/>
      <c r="U540" s="9"/>
      <c r="V540" s="199"/>
      <c r="W540" s="9"/>
      <c r="X540" s="9"/>
      <c r="Y540" s="9"/>
      <c r="Z540" s="9"/>
    </row>
    <row r="541" ht="22.5" customHeight="1">
      <c r="A541" s="9"/>
      <c r="B541" s="9"/>
      <c r="C541" s="9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9"/>
      <c r="T541" s="9"/>
      <c r="U541" s="9"/>
      <c r="V541" s="199"/>
      <c r="W541" s="9"/>
      <c r="X541" s="9"/>
      <c r="Y541" s="9"/>
      <c r="Z541" s="9"/>
    </row>
    <row r="542" ht="22.5" customHeight="1">
      <c r="A542" s="9"/>
      <c r="B542" s="9"/>
      <c r="C542" s="9"/>
      <c r="D542" s="19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  <c r="P542" s="196"/>
      <c r="Q542" s="196"/>
      <c r="R542" s="196"/>
      <c r="S542" s="9"/>
      <c r="T542" s="9"/>
      <c r="U542" s="9"/>
      <c r="V542" s="199"/>
      <c r="W542" s="9"/>
      <c r="X542" s="9"/>
      <c r="Y542" s="9"/>
      <c r="Z542" s="9"/>
    </row>
    <row r="543" ht="22.5" customHeight="1">
      <c r="A543" s="9"/>
      <c r="B543" s="9"/>
      <c r="C543" s="9"/>
      <c r="D543" s="19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  <c r="P543" s="196"/>
      <c r="Q543" s="196"/>
      <c r="R543" s="196"/>
      <c r="S543" s="9"/>
      <c r="T543" s="9"/>
      <c r="U543" s="9"/>
      <c r="V543" s="199"/>
      <c r="W543" s="9"/>
      <c r="X543" s="9"/>
      <c r="Y543" s="9"/>
      <c r="Z543" s="9"/>
    </row>
    <row r="544" ht="22.5" customHeight="1">
      <c r="A544" s="9"/>
      <c r="B544" s="9"/>
      <c r="C544" s="9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9"/>
      <c r="T544" s="9"/>
      <c r="U544" s="9"/>
      <c r="V544" s="199"/>
      <c r="W544" s="9"/>
      <c r="X544" s="9"/>
      <c r="Y544" s="9"/>
      <c r="Z544" s="9"/>
    </row>
    <row r="545" ht="22.5" customHeight="1">
      <c r="A545" s="9"/>
      <c r="B545" s="9"/>
      <c r="C545" s="9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9"/>
      <c r="T545" s="9"/>
      <c r="U545" s="9"/>
      <c r="V545" s="199"/>
      <c r="W545" s="9"/>
      <c r="X545" s="9"/>
      <c r="Y545" s="9"/>
      <c r="Z545" s="9"/>
    </row>
    <row r="546" ht="22.5" customHeight="1">
      <c r="A546" s="9"/>
      <c r="B546" s="9"/>
      <c r="C546" s="9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9"/>
      <c r="T546" s="9"/>
      <c r="U546" s="9"/>
      <c r="V546" s="199"/>
      <c r="W546" s="9"/>
      <c r="X546" s="9"/>
      <c r="Y546" s="9"/>
      <c r="Z546" s="9"/>
    </row>
    <row r="547" ht="22.5" customHeight="1">
      <c r="A547" s="9"/>
      <c r="B547" s="9"/>
      <c r="C547" s="9"/>
      <c r="D547" s="19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  <c r="P547" s="196"/>
      <c r="Q547" s="196"/>
      <c r="R547" s="196"/>
      <c r="S547" s="9"/>
      <c r="T547" s="9"/>
      <c r="U547" s="9"/>
      <c r="V547" s="199"/>
      <c r="W547" s="9"/>
      <c r="X547" s="9"/>
      <c r="Y547" s="9"/>
      <c r="Z547" s="9"/>
    </row>
    <row r="548" ht="22.5" customHeight="1">
      <c r="A548" s="9"/>
      <c r="B548" s="9"/>
      <c r="C548" s="9"/>
      <c r="D548" s="19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  <c r="P548" s="196"/>
      <c r="Q548" s="196"/>
      <c r="R548" s="196"/>
      <c r="S548" s="9"/>
      <c r="T548" s="9"/>
      <c r="U548" s="9"/>
      <c r="V548" s="199"/>
      <c r="W548" s="9"/>
      <c r="X548" s="9"/>
      <c r="Y548" s="9"/>
      <c r="Z548" s="9"/>
    </row>
    <row r="549" ht="22.5" customHeight="1">
      <c r="A549" s="9"/>
      <c r="B549" s="9"/>
      <c r="C549" s="9"/>
      <c r="D549" s="19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  <c r="P549" s="196"/>
      <c r="Q549" s="196"/>
      <c r="R549" s="196"/>
      <c r="S549" s="9"/>
      <c r="T549" s="9"/>
      <c r="U549" s="9"/>
      <c r="V549" s="199"/>
      <c r="W549" s="9"/>
      <c r="X549" s="9"/>
      <c r="Y549" s="9"/>
      <c r="Z549" s="9"/>
    </row>
    <row r="550" ht="22.5" customHeight="1">
      <c r="A550" s="9"/>
      <c r="B550" s="9"/>
      <c r="C550" s="9"/>
      <c r="D550" s="19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  <c r="P550" s="196"/>
      <c r="Q550" s="196"/>
      <c r="R550" s="196"/>
      <c r="S550" s="9"/>
      <c r="T550" s="9"/>
      <c r="U550" s="9"/>
      <c r="V550" s="199"/>
      <c r="W550" s="9"/>
      <c r="X550" s="9"/>
      <c r="Y550" s="9"/>
      <c r="Z550" s="9"/>
    </row>
    <row r="551" ht="22.5" customHeight="1">
      <c r="A551" s="9"/>
      <c r="B551" s="9"/>
      <c r="C551" s="9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9"/>
      <c r="T551" s="9"/>
      <c r="U551" s="9"/>
      <c r="V551" s="199"/>
      <c r="W551" s="9"/>
      <c r="X551" s="9"/>
      <c r="Y551" s="9"/>
      <c r="Z551" s="9"/>
    </row>
    <row r="552" ht="22.5" customHeight="1">
      <c r="A552" s="9"/>
      <c r="B552" s="9"/>
      <c r="C552" s="9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196"/>
      <c r="S552" s="9"/>
      <c r="T552" s="9"/>
      <c r="U552" s="9"/>
      <c r="V552" s="199"/>
      <c r="W552" s="9"/>
      <c r="X552" s="9"/>
      <c r="Y552" s="9"/>
      <c r="Z552" s="9"/>
    </row>
    <row r="553" ht="22.5" customHeight="1">
      <c r="A553" s="9"/>
      <c r="B553" s="9"/>
      <c r="C553" s="9"/>
      <c r="D553" s="19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  <c r="P553" s="196"/>
      <c r="Q553" s="196"/>
      <c r="R553" s="196"/>
      <c r="S553" s="9"/>
      <c r="T553" s="9"/>
      <c r="U553" s="9"/>
      <c r="V553" s="199"/>
      <c r="W553" s="9"/>
      <c r="X553" s="9"/>
      <c r="Y553" s="9"/>
      <c r="Z553" s="9"/>
    </row>
    <row r="554" ht="22.5" customHeight="1">
      <c r="A554" s="9"/>
      <c r="B554" s="9"/>
      <c r="C554" s="9"/>
      <c r="D554" s="19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9"/>
      <c r="T554" s="9"/>
      <c r="U554" s="9"/>
      <c r="V554" s="199"/>
      <c r="W554" s="9"/>
      <c r="X554" s="9"/>
      <c r="Y554" s="9"/>
      <c r="Z554" s="9"/>
    </row>
    <row r="555" ht="22.5" customHeight="1">
      <c r="A555" s="9"/>
      <c r="B555" s="9"/>
      <c r="C555" s="9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9"/>
      <c r="T555" s="9"/>
      <c r="U555" s="9"/>
      <c r="V555" s="199"/>
      <c r="W555" s="9"/>
      <c r="X555" s="9"/>
      <c r="Y555" s="9"/>
      <c r="Z555" s="9"/>
    </row>
    <row r="556" ht="22.5" customHeight="1">
      <c r="A556" s="9"/>
      <c r="B556" s="9"/>
      <c r="C556" s="9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9"/>
      <c r="T556" s="9"/>
      <c r="U556" s="9"/>
      <c r="V556" s="199"/>
      <c r="W556" s="9"/>
      <c r="X556" s="9"/>
      <c r="Y556" s="9"/>
      <c r="Z556" s="9"/>
    </row>
    <row r="557" ht="22.5" customHeight="1">
      <c r="A557" s="9"/>
      <c r="B557" s="9"/>
      <c r="C557" s="9"/>
      <c r="D557" s="19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  <c r="P557" s="196"/>
      <c r="Q557" s="196"/>
      <c r="R557" s="196"/>
      <c r="S557" s="9"/>
      <c r="T557" s="9"/>
      <c r="U557" s="9"/>
      <c r="V557" s="199"/>
      <c r="W557" s="9"/>
      <c r="X557" s="9"/>
      <c r="Y557" s="9"/>
      <c r="Z557" s="9"/>
    </row>
    <row r="558" ht="22.5" customHeight="1">
      <c r="A558" s="9"/>
      <c r="B558" s="9"/>
      <c r="C558" s="9"/>
      <c r="D558" s="19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  <c r="P558" s="196"/>
      <c r="Q558" s="196"/>
      <c r="R558" s="196"/>
      <c r="S558" s="9"/>
      <c r="T558" s="9"/>
      <c r="U558" s="9"/>
      <c r="V558" s="199"/>
      <c r="W558" s="9"/>
      <c r="X558" s="9"/>
      <c r="Y558" s="9"/>
      <c r="Z558" s="9"/>
    </row>
    <row r="559" ht="22.5" customHeight="1">
      <c r="A559" s="9"/>
      <c r="B559" s="9"/>
      <c r="C559" s="9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  <c r="P559" s="196"/>
      <c r="Q559" s="196"/>
      <c r="R559" s="196"/>
      <c r="S559" s="9"/>
      <c r="T559" s="9"/>
      <c r="U559" s="9"/>
      <c r="V559" s="199"/>
      <c r="W559" s="9"/>
      <c r="X559" s="9"/>
      <c r="Y559" s="9"/>
      <c r="Z559" s="9"/>
    </row>
    <row r="560" ht="22.5" customHeight="1">
      <c r="A560" s="9"/>
      <c r="B560" s="9"/>
      <c r="C560" s="9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96"/>
      <c r="S560" s="9"/>
      <c r="T560" s="9"/>
      <c r="U560" s="9"/>
      <c r="V560" s="199"/>
      <c r="W560" s="9"/>
      <c r="X560" s="9"/>
      <c r="Y560" s="9"/>
      <c r="Z560" s="9"/>
    </row>
    <row r="561" ht="22.5" customHeight="1">
      <c r="A561" s="9"/>
      <c r="B561" s="9"/>
      <c r="C561" s="9"/>
      <c r="D561" s="19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  <c r="P561" s="196"/>
      <c r="Q561" s="196"/>
      <c r="R561" s="196"/>
      <c r="S561" s="9"/>
      <c r="T561" s="9"/>
      <c r="U561" s="9"/>
      <c r="V561" s="199"/>
      <c r="W561" s="9"/>
      <c r="X561" s="9"/>
      <c r="Y561" s="9"/>
      <c r="Z561" s="9"/>
    </row>
    <row r="562" ht="22.5" customHeight="1">
      <c r="A562" s="9"/>
      <c r="B562" s="9"/>
      <c r="C562" s="9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96"/>
      <c r="S562" s="9"/>
      <c r="T562" s="9"/>
      <c r="U562" s="9"/>
      <c r="V562" s="199"/>
      <c r="W562" s="9"/>
      <c r="X562" s="9"/>
      <c r="Y562" s="9"/>
      <c r="Z562" s="9"/>
    </row>
    <row r="563" ht="22.5" customHeight="1">
      <c r="A563" s="9"/>
      <c r="B563" s="9"/>
      <c r="C563" s="9"/>
      <c r="D563" s="19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  <c r="P563" s="196"/>
      <c r="Q563" s="196"/>
      <c r="R563" s="196"/>
      <c r="S563" s="9"/>
      <c r="T563" s="9"/>
      <c r="U563" s="9"/>
      <c r="V563" s="199"/>
      <c r="W563" s="9"/>
      <c r="X563" s="9"/>
      <c r="Y563" s="9"/>
      <c r="Z563" s="9"/>
    </row>
    <row r="564" ht="22.5" customHeight="1">
      <c r="A564" s="9"/>
      <c r="B564" s="9"/>
      <c r="C564" s="9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9"/>
      <c r="T564" s="9"/>
      <c r="U564" s="9"/>
      <c r="V564" s="199"/>
      <c r="W564" s="9"/>
      <c r="X564" s="9"/>
      <c r="Y564" s="9"/>
      <c r="Z564" s="9"/>
    </row>
    <row r="565" ht="22.5" customHeight="1">
      <c r="A565" s="9"/>
      <c r="B565" s="9"/>
      <c r="C565" s="9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9"/>
      <c r="T565" s="9"/>
      <c r="U565" s="9"/>
      <c r="V565" s="199"/>
      <c r="W565" s="9"/>
      <c r="X565" s="9"/>
      <c r="Y565" s="9"/>
      <c r="Z565" s="9"/>
    </row>
    <row r="566" ht="22.5" customHeight="1">
      <c r="A566" s="9"/>
      <c r="B566" s="9"/>
      <c r="C566" s="9"/>
      <c r="D566" s="19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  <c r="P566" s="196"/>
      <c r="Q566" s="196"/>
      <c r="R566" s="196"/>
      <c r="S566" s="9"/>
      <c r="T566" s="9"/>
      <c r="U566" s="9"/>
      <c r="V566" s="199"/>
      <c r="W566" s="9"/>
      <c r="X566" s="9"/>
      <c r="Y566" s="9"/>
      <c r="Z566" s="9"/>
    </row>
    <row r="567" ht="22.5" customHeight="1">
      <c r="A567" s="9"/>
      <c r="B567" s="9"/>
      <c r="C567" s="9"/>
      <c r="D567" s="19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  <c r="P567" s="196"/>
      <c r="Q567" s="196"/>
      <c r="R567" s="196"/>
      <c r="S567" s="9"/>
      <c r="T567" s="9"/>
      <c r="U567" s="9"/>
      <c r="V567" s="199"/>
      <c r="W567" s="9"/>
      <c r="X567" s="9"/>
      <c r="Y567" s="9"/>
      <c r="Z567" s="9"/>
    </row>
    <row r="568" ht="22.5" customHeight="1">
      <c r="A568" s="9"/>
      <c r="B568" s="9"/>
      <c r="C568" s="9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96"/>
      <c r="S568" s="9"/>
      <c r="T568" s="9"/>
      <c r="U568" s="9"/>
      <c r="V568" s="199"/>
      <c r="W568" s="9"/>
      <c r="X568" s="9"/>
      <c r="Y568" s="9"/>
      <c r="Z568" s="9"/>
    </row>
    <row r="569" ht="22.5" customHeight="1">
      <c r="A569" s="9"/>
      <c r="B569" s="9"/>
      <c r="C569" s="9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96"/>
      <c r="S569" s="9"/>
      <c r="T569" s="9"/>
      <c r="U569" s="9"/>
      <c r="V569" s="199"/>
      <c r="W569" s="9"/>
      <c r="X569" s="9"/>
      <c r="Y569" s="9"/>
      <c r="Z569" s="9"/>
    </row>
    <row r="570" ht="22.5" customHeight="1">
      <c r="A570" s="9"/>
      <c r="B570" s="9"/>
      <c r="C570" s="9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9"/>
      <c r="T570" s="9"/>
      <c r="U570" s="9"/>
      <c r="V570" s="199"/>
      <c r="W570" s="9"/>
      <c r="X570" s="9"/>
      <c r="Y570" s="9"/>
      <c r="Z570" s="9"/>
    </row>
    <row r="571" ht="22.5" customHeight="1">
      <c r="A571" s="9"/>
      <c r="B571" s="9"/>
      <c r="C571" s="9"/>
      <c r="D571" s="19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  <c r="P571" s="196"/>
      <c r="Q571" s="196"/>
      <c r="R571" s="196"/>
      <c r="S571" s="9"/>
      <c r="T571" s="9"/>
      <c r="U571" s="9"/>
      <c r="V571" s="199"/>
      <c r="W571" s="9"/>
      <c r="X571" s="9"/>
      <c r="Y571" s="9"/>
      <c r="Z571" s="9"/>
    </row>
    <row r="572" ht="22.5" customHeight="1">
      <c r="A572" s="9"/>
      <c r="B572" s="9"/>
      <c r="C572" s="9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96"/>
      <c r="S572" s="9"/>
      <c r="T572" s="9"/>
      <c r="U572" s="9"/>
      <c r="V572" s="199"/>
      <c r="W572" s="9"/>
      <c r="X572" s="9"/>
      <c r="Y572" s="9"/>
      <c r="Z572" s="9"/>
    </row>
    <row r="573" ht="22.5" customHeight="1">
      <c r="A573" s="9"/>
      <c r="B573" s="9"/>
      <c r="C573" s="9"/>
      <c r="D573" s="19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  <c r="P573" s="196"/>
      <c r="Q573" s="196"/>
      <c r="R573" s="196"/>
      <c r="S573" s="9"/>
      <c r="T573" s="9"/>
      <c r="U573" s="9"/>
      <c r="V573" s="199"/>
      <c r="W573" s="9"/>
      <c r="X573" s="9"/>
      <c r="Y573" s="9"/>
      <c r="Z573" s="9"/>
    </row>
    <row r="574" ht="22.5" customHeight="1">
      <c r="A574" s="9"/>
      <c r="B574" s="9"/>
      <c r="C574" s="9"/>
      <c r="D574" s="19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  <c r="P574" s="196"/>
      <c r="Q574" s="196"/>
      <c r="R574" s="196"/>
      <c r="S574" s="9"/>
      <c r="T574" s="9"/>
      <c r="U574" s="9"/>
      <c r="V574" s="199"/>
      <c r="W574" s="9"/>
      <c r="X574" s="9"/>
      <c r="Y574" s="9"/>
      <c r="Z574" s="9"/>
    </row>
    <row r="575" ht="22.5" customHeight="1">
      <c r="A575" s="9"/>
      <c r="B575" s="9"/>
      <c r="C575" s="9"/>
      <c r="D575" s="19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  <c r="P575" s="196"/>
      <c r="Q575" s="196"/>
      <c r="R575" s="196"/>
      <c r="S575" s="9"/>
      <c r="T575" s="9"/>
      <c r="U575" s="9"/>
      <c r="V575" s="199"/>
      <c r="W575" s="9"/>
      <c r="X575" s="9"/>
      <c r="Y575" s="9"/>
      <c r="Z575" s="9"/>
    </row>
    <row r="576" ht="22.5" customHeight="1">
      <c r="A576" s="9"/>
      <c r="B576" s="9"/>
      <c r="C576" s="9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96"/>
      <c r="S576" s="9"/>
      <c r="T576" s="9"/>
      <c r="U576" s="9"/>
      <c r="V576" s="199"/>
      <c r="W576" s="9"/>
      <c r="X576" s="9"/>
      <c r="Y576" s="9"/>
      <c r="Z576" s="9"/>
    </row>
    <row r="577" ht="22.5" customHeight="1">
      <c r="A577" s="9"/>
      <c r="B577" s="9"/>
      <c r="C577" s="9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96"/>
      <c r="S577" s="9"/>
      <c r="T577" s="9"/>
      <c r="U577" s="9"/>
      <c r="V577" s="199"/>
      <c r="W577" s="9"/>
      <c r="X577" s="9"/>
      <c r="Y577" s="9"/>
      <c r="Z577" s="9"/>
    </row>
    <row r="578" ht="22.5" customHeight="1">
      <c r="A578" s="9"/>
      <c r="B578" s="9"/>
      <c r="C578" s="9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96"/>
      <c r="S578" s="9"/>
      <c r="T578" s="9"/>
      <c r="U578" s="9"/>
      <c r="V578" s="199"/>
      <c r="W578" s="9"/>
      <c r="X578" s="9"/>
      <c r="Y578" s="9"/>
      <c r="Z578" s="9"/>
    </row>
    <row r="579" ht="22.5" customHeight="1">
      <c r="A579" s="9"/>
      <c r="B579" s="9"/>
      <c r="C579" s="9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9"/>
      <c r="T579" s="9"/>
      <c r="U579" s="9"/>
      <c r="V579" s="199"/>
      <c r="W579" s="9"/>
      <c r="X579" s="9"/>
      <c r="Y579" s="9"/>
      <c r="Z579" s="9"/>
    </row>
    <row r="580" ht="22.5" customHeight="1">
      <c r="A580" s="9"/>
      <c r="B580" s="9"/>
      <c r="C580" s="9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96"/>
      <c r="S580" s="9"/>
      <c r="T580" s="9"/>
      <c r="U580" s="9"/>
      <c r="V580" s="199"/>
      <c r="W580" s="9"/>
      <c r="X580" s="9"/>
      <c r="Y580" s="9"/>
      <c r="Z580" s="9"/>
    </row>
    <row r="581" ht="22.5" customHeight="1">
      <c r="A581" s="9"/>
      <c r="B581" s="9"/>
      <c r="C581" s="9"/>
      <c r="D581" s="19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  <c r="P581" s="196"/>
      <c r="Q581" s="196"/>
      <c r="R581" s="196"/>
      <c r="S581" s="9"/>
      <c r="T581" s="9"/>
      <c r="U581" s="9"/>
      <c r="V581" s="199"/>
      <c r="W581" s="9"/>
      <c r="X581" s="9"/>
      <c r="Y581" s="9"/>
      <c r="Z581" s="9"/>
    </row>
    <row r="582" ht="22.5" customHeight="1">
      <c r="A582" s="9"/>
      <c r="B582" s="9"/>
      <c r="C582" s="9"/>
      <c r="D582" s="19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  <c r="P582" s="196"/>
      <c r="Q582" s="196"/>
      <c r="R582" s="196"/>
      <c r="S582" s="9"/>
      <c r="T582" s="9"/>
      <c r="U582" s="9"/>
      <c r="V582" s="199"/>
      <c r="W582" s="9"/>
      <c r="X582" s="9"/>
      <c r="Y582" s="9"/>
      <c r="Z582" s="9"/>
    </row>
    <row r="583" ht="22.5" customHeight="1">
      <c r="A583" s="9"/>
      <c r="B583" s="9"/>
      <c r="C583" s="9"/>
      <c r="D583" s="19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  <c r="P583" s="196"/>
      <c r="Q583" s="196"/>
      <c r="R583" s="196"/>
      <c r="S583" s="9"/>
      <c r="T583" s="9"/>
      <c r="U583" s="9"/>
      <c r="V583" s="199"/>
      <c r="W583" s="9"/>
      <c r="X583" s="9"/>
      <c r="Y583" s="9"/>
      <c r="Z583" s="9"/>
    </row>
    <row r="584" ht="22.5" customHeight="1">
      <c r="A584" s="9"/>
      <c r="B584" s="9"/>
      <c r="C584" s="9"/>
      <c r="D584" s="19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  <c r="P584" s="196"/>
      <c r="Q584" s="196"/>
      <c r="R584" s="196"/>
      <c r="S584" s="9"/>
      <c r="T584" s="9"/>
      <c r="U584" s="9"/>
      <c r="V584" s="199"/>
      <c r="W584" s="9"/>
      <c r="X584" s="9"/>
      <c r="Y584" s="9"/>
      <c r="Z584" s="9"/>
    </row>
    <row r="585" ht="22.5" customHeight="1">
      <c r="A585" s="9"/>
      <c r="B585" s="9"/>
      <c r="C585" s="9"/>
      <c r="D585" s="19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  <c r="P585" s="196"/>
      <c r="Q585" s="196"/>
      <c r="R585" s="196"/>
      <c r="S585" s="9"/>
      <c r="T585" s="9"/>
      <c r="U585" s="9"/>
      <c r="V585" s="199"/>
      <c r="W585" s="9"/>
      <c r="X585" s="9"/>
      <c r="Y585" s="9"/>
      <c r="Z585" s="9"/>
    </row>
    <row r="586" ht="22.5" customHeight="1">
      <c r="A586" s="9"/>
      <c r="B586" s="9"/>
      <c r="C586" s="9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96"/>
      <c r="S586" s="9"/>
      <c r="T586" s="9"/>
      <c r="U586" s="9"/>
      <c r="V586" s="199"/>
      <c r="W586" s="9"/>
      <c r="X586" s="9"/>
      <c r="Y586" s="9"/>
      <c r="Z586" s="9"/>
    </row>
    <row r="587" ht="22.5" customHeight="1">
      <c r="A587" s="9"/>
      <c r="B587" s="9"/>
      <c r="C587" s="9"/>
      <c r="D587" s="19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  <c r="P587" s="196"/>
      <c r="Q587" s="196"/>
      <c r="R587" s="196"/>
      <c r="S587" s="9"/>
      <c r="T587" s="9"/>
      <c r="U587" s="9"/>
      <c r="V587" s="199"/>
      <c r="W587" s="9"/>
      <c r="X587" s="9"/>
      <c r="Y587" s="9"/>
      <c r="Z587" s="9"/>
    </row>
    <row r="588" ht="22.5" customHeight="1">
      <c r="A588" s="9"/>
      <c r="B588" s="9"/>
      <c r="C588" s="9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9"/>
      <c r="T588" s="9"/>
      <c r="U588" s="9"/>
      <c r="V588" s="199"/>
      <c r="W588" s="9"/>
      <c r="X588" s="9"/>
      <c r="Y588" s="9"/>
      <c r="Z588" s="9"/>
    </row>
    <row r="589" ht="22.5" customHeight="1">
      <c r="A589" s="9"/>
      <c r="B589" s="9"/>
      <c r="C589" s="9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9"/>
      <c r="T589" s="9"/>
      <c r="U589" s="9"/>
      <c r="V589" s="199"/>
      <c r="W589" s="9"/>
      <c r="X589" s="9"/>
      <c r="Y589" s="9"/>
      <c r="Z589" s="9"/>
    </row>
    <row r="590" ht="22.5" customHeight="1">
      <c r="A590" s="9"/>
      <c r="B590" s="9"/>
      <c r="C590" s="9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9"/>
      <c r="T590" s="9"/>
      <c r="U590" s="9"/>
      <c r="V590" s="199"/>
      <c r="W590" s="9"/>
      <c r="X590" s="9"/>
      <c r="Y590" s="9"/>
      <c r="Z590" s="9"/>
    </row>
    <row r="591" ht="22.5" customHeight="1">
      <c r="A591" s="9"/>
      <c r="B591" s="9"/>
      <c r="C591" s="9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96"/>
      <c r="S591" s="9"/>
      <c r="T591" s="9"/>
      <c r="U591" s="9"/>
      <c r="V591" s="199"/>
      <c r="W591" s="9"/>
      <c r="X591" s="9"/>
      <c r="Y591" s="9"/>
      <c r="Z591" s="9"/>
    </row>
    <row r="592" ht="22.5" customHeight="1">
      <c r="A592" s="9"/>
      <c r="B592" s="9"/>
      <c r="C592" s="9"/>
      <c r="D592" s="19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  <c r="P592" s="196"/>
      <c r="Q592" s="196"/>
      <c r="R592" s="196"/>
      <c r="S592" s="9"/>
      <c r="T592" s="9"/>
      <c r="U592" s="9"/>
      <c r="V592" s="199"/>
      <c r="W592" s="9"/>
      <c r="X592" s="9"/>
      <c r="Y592" s="9"/>
      <c r="Z592" s="9"/>
    </row>
    <row r="593" ht="22.5" customHeight="1">
      <c r="A593" s="9"/>
      <c r="B593" s="9"/>
      <c r="C593" s="9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196"/>
      <c r="S593" s="9"/>
      <c r="T593" s="9"/>
      <c r="U593" s="9"/>
      <c r="V593" s="199"/>
      <c r="W593" s="9"/>
      <c r="X593" s="9"/>
      <c r="Y593" s="9"/>
      <c r="Z593" s="9"/>
    </row>
    <row r="594" ht="22.5" customHeight="1">
      <c r="A594" s="9"/>
      <c r="B594" s="9"/>
      <c r="C594" s="9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96"/>
      <c r="S594" s="9"/>
      <c r="T594" s="9"/>
      <c r="U594" s="9"/>
      <c r="V594" s="199"/>
      <c r="W594" s="9"/>
      <c r="X594" s="9"/>
      <c r="Y594" s="9"/>
      <c r="Z594" s="9"/>
    </row>
    <row r="595" ht="22.5" customHeight="1">
      <c r="A595" s="9"/>
      <c r="B595" s="9"/>
      <c r="C595" s="9"/>
      <c r="D595" s="19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  <c r="P595" s="196"/>
      <c r="Q595" s="196"/>
      <c r="R595" s="196"/>
      <c r="S595" s="9"/>
      <c r="T595" s="9"/>
      <c r="U595" s="9"/>
      <c r="V595" s="199"/>
      <c r="W595" s="9"/>
      <c r="X595" s="9"/>
      <c r="Y595" s="9"/>
      <c r="Z595" s="9"/>
    </row>
    <row r="596" ht="22.5" customHeight="1">
      <c r="A596" s="9"/>
      <c r="B596" s="9"/>
      <c r="C596" s="9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  <c r="P596" s="196"/>
      <c r="Q596" s="196"/>
      <c r="R596" s="196"/>
      <c r="S596" s="9"/>
      <c r="T596" s="9"/>
      <c r="U596" s="9"/>
      <c r="V596" s="199"/>
      <c r="W596" s="9"/>
      <c r="X596" s="9"/>
      <c r="Y596" s="9"/>
      <c r="Z596" s="9"/>
    </row>
    <row r="597" ht="22.5" customHeight="1">
      <c r="A597" s="9"/>
      <c r="B597" s="9"/>
      <c r="C597" s="9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9"/>
      <c r="T597" s="9"/>
      <c r="U597" s="9"/>
      <c r="V597" s="199"/>
      <c r="W597" s="9"/>
      <c r="X597" s="9"/>
      <c r="Y597" s="9"/>
      <c r="Z597" s="9"/>
    </row>
    <row r="598" ht="22.5" customHeight="1">
      <c r="A598" s="9"/>
      <c r="B598" s="9"/>
      <c r="C598" s="9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9"/>
      <c r="T598" s="9"/>
      <c r="U598" s="9"/>
      <c r="V598" s="199"/>
      <c r="W598" s="9"/>
      <c r="X598" s="9"/>
      <c r="Y598" s="9"/>
      <c r="Z598" s="9"/>
    </row>
    <row r="599" ht="22.5" customHeight="1">
      <c r="A599" s="9"/>
      <c r="B599" s="9"/>
      <c r="C599" s="9"/>
      <c r="D599" s="196"/>
      <c r="E599" s="196"/>
      <c r="F599" s="196"/>
      <c r="G599" s="196"/>
      <c r="H599" s="196"/>
      <c r="I599" s="196"/>
      <c r="J599" s="196"/>
      <c r="K599" s="196"/>
      <c r="L599" s="196"/>
      <c r="M599" s="196"/>
      <c r="N599" s="196"/>
      <c r="O599" s="196"/>
      <c r="P599" s="196"/>
      <c r="Q599" s="196"/>
      <c r="R599" s="196"/>
      <c r="S599" s="9"/>
      <c r="T599" s="9"/>
      <c r="U599" s="9"/>
      <c r="V599" s="199"/>
      <c r="W599" s="9"/>
      <c r="X599" s="9"/>
      <c r="Y599" s="9"/>
      <c r="Z599" s="9"/>
    </row>
    <row r="600" ht="22.5" customHeight="1">
      <c r="A600" s="9"/>
      <c r="B600" s="9"/>
      <c r="C600" s="9"/>
      <c r="D600" s="19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  <c r="P600" s="196"/>
      <c r="Q600" s="196"/>
      <c r="R600" s="196"/>
      <c r="S600" s="9"/>
      <c r="T600" s="9"/>
      <c r="U600" s="9"/>
      <c r="V600" s="199"/>
      <c r="W600" s="9"/>
      <c r="X600" s="9"/>
      <c r="Y600" s="9"/>
      <c r="Z600" s="9"/>
    </row>
    <row r="601" ht="22.5" customHeight="1">
      <c r="A601" s="9"/>
      <c r="B601" s="9"/>
      <c r="C601" s="9"/>
      <c r="D601" s="196"/>
      <c r="E601" s="196"/>
      <c r="F601" s="196"/>
      <c r="G601" s="196"/>
      <c r="H601" s="196"/>
      <c r="I601" s="196"/>
      <c r="J601" s="196"/>
      <c r="K601" s="196"/>
      <c r="L601" s="196"/>
      <c r="M601" s="196"/>
      <c r="N601" s="196"/>
      <c r="O601" s="196"/>
      <c r="P601" s="196"/>
      <c r="Q601" s="196"/>
      <c r="R601" s="196"/>
      <c r="S601" s="9"/>
      <c r="T601" s="9"/>
      <c r="U601" s="9"/>
      <c r="V601" s="199"/>
      <c r="W601" s="9"/>
      <c r="X601" s="9"/>
      <c r="Y601" s="9"/>
      <c r="Z601" s="9"/>
    </row>
    <row r="602" ht="22.5" customHeight="1">
      <c r="A602" s="9"/>
      <c r="B602" s="9"/>
      <c r="C602" s="9"/>
      <c r="D602" s="196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  <c r="P602" s="196"/>
      <c r="Q602" s="196"/>
      <c r="R602" s="196"/>
      <c r="S602" s="9"/>
      <c r="T602" s="9"/>
      <c r="U602" s="9"/>
      <c r="V602" s="199"/>
      <c r="W602" s="9"/>
      <c r="X602" s="9"/>
      <c r="Y602" s="9"/>
      <c r="Z602" s="9"/>
    </row>
    <row r="603" ht="22.5" customHeight="1">
      <c r="A603" s="9"/>
      <c r="B603" s="9"/>
      <c r="C603" s="9"/>
      <c r="D603" s="196"/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9"/>
      <c r="T603" s="9"/>
      <c r="U603" s="9"/>
      <c r="V603" s="199"/>
      <c r="W603" s="9"/>
      <c r="X603" s="9"/>
      <c r="Y603" s="9"/>
      <c r="Z603" s="9"/>
    </row>
    <row r="604" ht="22.5" customHeight="1">
      <c r="A604" s="9"/>
      <c r="B604" s="9"/>
      <c r="C604" s="9"/>
      <c r="D604" s="19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  <c r="P604" s="196"/>
      <c r="Q604" s="196"/>
      <c r="R604" s="196"/>
      <c r="S604" s="9"/>
      <c r="T604" s="9"/>
      <c r="U604" s="9"/>
      <c r="V604" s="199"/>
      <c r="W604" s="9"/>
      <c r="X604" s="9"/>
      <c r="Y604" s="9"/>
      <c r="Z604" s="9"/>
    </row>
    <row r="605" ht="22.5" customHeight="1">
      <c r="A605" s="9"/>
      <c r="B605" s="9"/>
      <c r="C605" s="9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196"/>
      <c r="R605" s="196"/>
      <c r="S605" s="9"/>
      <c r="T605" s="9"/>
      <c r="U605" s="9"/>
      <c r="V605" s="199"/>
      <c r="W605" s="9"/>
      <c r="X605" s="9"/>
      <c r="Y605" s="9"/>
      <c r="Z605" s="9"/>
    </row>
    <row r="606" ht="22.5" customHeight="1">
      <c r="A606" s="9"/>
      <c r="B606" s="9"/>
      <c r="C606" s="9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  <c r="P606" s="196"/>
      <c r="Q606" s="196"/>
      <c r="R606" s="196"/>
      <c r="S606" s="9"/>
      <c r="T606" s="9"/>
      <c r="U606" s="9"/>
      <c r="V606" s="199"/>
      <c r="W606" s="9"/>
      <c r="X606" s="9"/>
      <c r="Y606" s="9"/>
      <c r="Z606" s="9"/>
    </row>
    <row r="607" ht="22.5" customHeight="1">
      <c r="A607" s="9"/>
      <c r="B607" s="9"/>
      <c r="C607" s="9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196"/>
      <c r="R607" s="196"/>
      <c r="S607" s="9"/>
      <c r="T607" s="9"/>
      <c r="U607" s="9"/>
      <c r="V607" s="199"/>
      <c r="W607" s="9"/>
      <c r="X607" s="9"/>
      <c r="Y607" s="9"/>
      <c r="Z607" s="9"/>
    </row>
    <row r="608" ht="22.5" customHeight="1">
      <c r="A608" s="9"/>
      <c r="B608" s="9"/>
      <c r="C608" s="9"/>
      <c r="D608" s="196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  <c r="P608" s="196"/>
      <c r="Q608" s="196"/>
      <c r="R608" s="196"/>
      <c r="S608" s="9"/>
      <c r="T608" s="9"/>
      <c r="U608" s="9"/>
      <c r="V608" s="199"/>
      <c r="W608" s="9"/>
      <c r="X608" s="9"/>
      <c r="Y608" s="9"/>
      <c r="Z608" s="9"/>
    </row>
    <row r="609" ht="22.5" customHeight="1">
      <c r="A609" s="9"/>
      <c r="B609" s="9"/>
      <c r="C609" s="9"/>
      <c r="D609" s="196"/>
      <c r="E609" s="196"/>
      <c r="F609" s="196"/>
      <c r="G609" s="196"/>
      <c r="H609" s="196"/>
      <c r="I609" s="196"/>
      <c r="J609" s="196"/>
      <c r="K609" s="196"/>
      <c r="L609" s="196"/>
      <c r="M609" s="196"/>
      <c r="N609" s="196"/>
      <c r="O609" s="196"/>
      <c r="P609" s="196"/>
      <c r="Q609" s="196"/>
      <c r="R609" s="196"/>
      <c r="S609" s="9"/>
      <c r="T609" s="9"/>
      <c r="U609" s="9"/>
      <c r="V609" s="199"/>
      <c r="W609" s="9"/>
      <c r="X609" s="9"/>
      <c r="Y609" s="9"/>
      <c r="Z609" s="9"/>
    </row>
    <row r="610" ht="22.5" customHeight="1">
      <c r="A610" s="9"/>
      <c r="B610" s="9"/>
      <c r="C610" s="9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9"/>
      <c r="T610" s="9"/>
      <c r="U610" s="9"/>
      <c r="V610" s="199"/>
      <c r="W610" s="9"/>
      <c r="X610" s="9"/>
      <c r="Y610" s="9"/>
      <c r="Z610" s="9"/>
    </row>
    <row r="611" ht="22.5" customHeight="1">
      <c r="A611" s="9"/>
      <c r="B611" s="9"/>
      <c r="C611" s="9"/>
      <c r="D611" s="196"/>
      <c r="E611" s="196"/>
      <c r="F611" s="196"/>
      <c r="G611" s="196"/>
      <c r="H611" s="196"/>
      <c r="I611" s="196"/>
      <c r="J611" s="196"/>
      <c r="K611" s="196"/>
      <c r="L611" s="196"/>
      <c r="M611" s="196"/>
      <c r="N611" s="196"/>
      <c r="O611" s="196"/>
      <c r="P611" s="196"/>
      <c r="Q611" s="196"/>
      <c r="R611" s="196"/>
      <c r="S611" s="9"/>
      <c r="T611" s="9"/>
      <c r="U611" s="9"/>
      <c r="V611" s="199"/>
      <c r="W611" s="9"/>
      <c r="X611" s="9"/>
      <c r="Y611" s="9"/>
      <c r="Z611" s="9"/>
    </row>
    <row r="612" ht="22.5" customHeight="1">
      <c r="A612" s="9"/>
      <c r="B612" s="9"/>
      <c r="C612" s="9"/>
      <c r="D612" s="19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  <c r="P612" s="196"/>
      <c r="Q612" s="196"/>
      <c r="R612" s="196"/>
      <c r="S612" s="9"/>
      <c r="T612" s="9"/>
      <c r="U612" s="9"/>
      <c r="V612" s="199"/>
      <c r="W612" s="9"/>
      <c r="X612" s="9"/>
      <c r="Y612" s="9"/>
      <c r="Z612" s="9"/>
    </row>
    <row r="613" ht="22.5" customHeight="1">
      <c r="A613" s="9"/>
      <c r="B613" s="9"/>
      <c r="C613" s="9"/>
      <c r="D613" s="196"/>
      <c r="E613" s="196"/>
      <c r="F613" s="196"/>
      <c r="G613" s="196"/>
      <c r="H613" s="196"/>
      <c r="I613" s="196"/>
      <c r="J613" s="196"/>
      <c r="K613" s="196"/>
      <c r="L613" s="196"/>
      <c r="M613" s="196"/>
      <c r="N613" s="196"/>
      <c r="O613" s="196"/>
      <c r="P613" s="196"/>
      <c r="Q613" s="196"/>
      <c r="R613" s="196"/>
      <c r="S613" s="9"/>
      <c r="T613" s="9"/>
      <c r="U613" s="9"/>
      <c r="V613" s="199"/>
      <c r="W613" s="9"/>
      <c r="X613" s="9"/>
      <c r="Y613" s="9"/>
      <c r="Z613" s="9"/>
    </row>
    <row r="614" ht="22.5" customHeight="1">
      <c r="A614" s="9"/>
      <c r="B614" s="9"/>
      <c r="C614" s="9"/>
      <c r="D614" s="19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  <c r="P614" s="196"/>
      <c r="Q614" s="196"/>
      <c r="R614" s="196"/>
      <c r="S614" s="9"/>
      <c r="T614" s="9"/>
      <c r="U614" s="9"/>
      <c r="V614" s="199"/>
      <c r="W614" s="9"/>
      <c r="X614" s="9"/>
      <c r="Y614" s="9"/>
      <c r="Z614" s="9"/>
    </row>
    <row r="615" ht="22.5" customHeight="1">
      <c r="A615" s="9"/>
      <c r="B615" s="9"/>
      <c r="C615" s="9"/>
      <c r="D615" s="19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  <c r="P615" s="196"/>
      <c r="Q615" s="196"/>
      <c r="R615" s="196"/>
      <c r="S615" s="9"/>
      <c r="T615" s="9"/>
      <c r="U615" s="9"/>
      <c r="V615" s="199"/>
      <c r="W615" s="9"/>
      <c r="X615" s="9"/>
      <c r="Y615" s="9"/>
      <c r="Z615" s="9"/>
    </row>
    <row r="616" ht="22.5" customHeight="1">
      <c r="A616" s="9"/>
      <c r="B616" s="9"/>
      <c r="C616" s="9"/>
      <c r="D616" s="19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  <c r="P616" s="196"/>
      <c r="Q616" s="196"/>
      <c r="R616" s="196"/>
      <c r="S616" s="9"/>
      <c r="T616" s="9"/>
      <c r="U616" s="9"/>
      <c r="V616" s="199"/>
      <c r="W616" s="9"/>
      <c r="X616" s="9"/>
      <c r="Y616" s="9"/>
      <c r="Z616" s="9"/>
    </row>
    <row r="617" ht="22.5" customHeight="1">
      <c r="A617" s="9"/>
      <c r="B617" s="9"/>
      <c r="C617" s="9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196"/>
      <c r="S617" s="9"/>
      <c r="T617" s="9"/>
      <c r="U617" s="9"/>
      <c r="V617" s="199"/>
      <c r="W617" s="9"/>
      <c r="X617" s="9"/>
      <c r="Y617" s="9"/>
      <c r="Z617" s="9"/>
    </row>
    <row r="618" ht="22.5" customHeight="1">
      <c r="A618" s="9"/>
      <c r="B618" s="9"/>
      <c r="C618" s="9"/>
      <c r="D618" s="19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  <c r="P618" s="196"/>
      <c r="Q618" s="196"/>
      <c r="R618" s="196"/>
      <c r="S618" s="9"/>
      <c r="T618" s="9"/>
      <c r="U618" s="9"/>
      <c r="V618" s="199"/>
      <c r="W618" s="9"/>
      <c r="X618" s="9"/>
      <c r="Y618" s="9"/>
      <c r="Z618" s="9"/>
    </row>
    <row r="619" ht="22.5" customHeight="1">
      <c r="A619" s="9"/>
      <c r="B619" s="9"/>
      <c r="C619" s="9"/>
      <c r="D619" s="196"/>
      <c r="E619" s="196"/>
      <c r="F619" s="196"/>
      <c r="G619" s="196"/>
      <c r="H619" s="196"/>
      <c r="I619" s="196"/>
      <c r="J619" s="196"/>
      <c r="K619" s="196"/>
      <c r="L619" s="196"/>
      <c r="M619" s="196"/>
      <c r="N619" s="196"/>
      <c r="O619" s="196"/>
      <c r="P619" s="196"/>
      <c r="Q619" s="196"/>
      <c r="R619" s="196"/>
      <c r="S619" s="9"/>
      <c r="T619" s="9"/>
      <c r="U619" s="9"/>
      <c r="V619" s="199"/>
      <c r="W619" s="9"/>
      <c r="X619" s="9"/>
      <c r="Y619" s="9"/>
      <c r="Z619" s="9"/>
    </row>
    <row r="620" ht="22.5" customHeight="1">
      <c r="A620" s="9"/>
      <c r="B620" s="9"/>
      <c r="C620" s="9"/>
      <c r="D620" s="196"/>
      <c r="E620" s="196"/>
      <c r="F620" s="196"/>
      <c r="G620" s="196"/>
      <c r="H620" s="196"/>
      <c r="I620" s="196"/>
      <c r="J620" s="196"/>
      <c r="K620" s="196"/>
      <c r="L620" s="196"/>
      <c r="M620" s="196"/>
      <c r="N620" s="196"/>
      <c r="O620" s="196"/>
      <c r="P620" s="196"/>
      <c r="Q620" s="196"/>
      <c r="R620" s="196"/>
      <c r="S620" s="9"/>
      <c r="T620" s="9"/>
      <c r="U620" s="9"/>
      <c r="V620" s="199"/>
      <c r="W620" s="9"/>
      <c r="X620" s="9"/>
      <c r="Y620" s="9"/>
      <c r="Z620" s="9"/>
    </row>
    <row r="621" ht="22.5" customHeight="1">
      <c r="A621" s="9"/>
      <c r="B621" s="9"/>
      <c r="C621" s="9"/>
      <c r="D621" s="196"/>
      <c r="E621" s="196"/>
      <c r="F621" s="196"/>
      <c r="G621" s="196"/>
      <c r="H621" s="196"/>
      <c r="I621" s="196"/>
      <c r="J621" s="196"/>
      <c r="K621" s="196"/>
      <c r="L621" s="196"/>
      <c r="M621" s="196"/>
      <c r="N621" s="196"/>
      <c r="O621" s="196"/>
      <c r="P621" s="196"/>
      <c r="Q621" s="196"/>
      <c r="R621" s="196"/>
      <c r="S621" s="9"/>
      <c r="T621" s="9"/>
      <c r="U621" s="9"/>
      <c r="V621" s="199"/>
      <c r="W621" s="9"/>
      <c r="X621" s="9"/>
      <c r="Y621" s="9"/>
      <c r="Z621" s="9"/>
    </row>
    <row r="622" ht="22.5" customHeight="1">
      <c r="A622" s="9"/>
      <c r="B622" s="9"/>
      <c r="C622" s="9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9"/>
      <c r="T622" s="9"/>
      <c r="U622" s="9"/>
      <c r="V622" s="199"/>
      <c r="W622" s="9"/>
      <c r="X622" s="9"/>
      <c r="Y622" s="9"/>
      <c r="Z622" s="9"/>
    </row>
    <row r="623" ht="22.5" customHeight="1">
      <c r="A623" s="9"/>
      <c r="B623" s="9"/>
      <c r="C623" s="9"/>
      <c r="D623" s="19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  <c r="P623" s="196"/>
      <c r="Q623" s="196"/>
      <c r="R623" s="196"/>
      <c r="S623" s="9"/>
      <c r="T623" s="9"/>
      <c r="U623" s="9"/>
      <c r="V623" s="199"/>
      <c r="W623" s="9"/>
      <c r="X623" s="9"/>
      <c r="Y623" s="9"/>
      <c r="Z623" s="9"/>
    </row>
    <row r="624" ht="22.5" customHeight="1">
      <c r="A624" s="9"/>
      <c r="B624" s="9"/>
      <c r="C624" s="9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196"/>
      <c r="S624" s="9"/>
      <c r="T624" s="9"/>
      <c r="U624" s="9"/>
      <c r="V624" s="199"/>
      <c r="W624" s="9"/>
      <c r="X624" s="9"/>
      <c r="Y624" s="9"/>
      <c r="Z624" s="9"/>
    </row>
    <row r="625" ht="22.5" customHeight="1">
      <c r="A625" s="9"/>
      <c r="B625" s="9"/>
      <c r="C625" s="9"/>
      <c r="D625" s="19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  <c r="P625" s="196"/>
      <c r="Q625" s="196"/>
      <c r="R625" s="196"/>
      <c r="S625" s="9"/>
      <c r="T625" s="9"/>
      <c r="U625" s="9"/>
      <c r="V625" s="199"/>
      <c r="W625" s="9"/>
      <c r="X625" s="9"/>
      <c r="Y625" s="9"/>
      <c r="Z625" s="9"/>
    </row>
    <row r="626" ht="22.5" customHeight="1">
      <c r="A626" s="9"/>
      <c r="B626" s="9"/>
      <c r="C626" s="9"/>
      <c r="D626" s="19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  <c r="P626" s="196"/>
      <c r="Q626" s="196"/>
      <c r="R626" s="196"/>
      <c r="S626" s="9"/>
      <c r="T626" s="9"/>
      <c r="U626" s="9"/>
      <c r="V626" s="199"/>
      <c r="W626" s="9"/>
      <c r="X626" s="9"/>
      <c r="Y626" s="9"/>
      <c r="Z626" s="9"/>
    </row>
    <row r="627" ht="22.5" customHeight="1">
      <c r="A627" s="9"/>
      <c r="B627" s="9"/>
      <c r="C627" s="9"/>
      <c r="D627" s="19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  <c r="P627" s="196"/>
      <c r="Q627" s="196"/>
      <c r="R627" s="196"/>
      <c r="S627" s="9"/>
      <c r="T627" s="9"/>
      <c r="U627" s="9"/>
      <c r="V627" s="199"/>
      <c r="W627" s="9"/>
      <c r="X627" s="9"/>
      <c r="Y627" s="9"/>
      <c r="Z627" s="9"/>
    </row>
    <row r="628" ht="22.5" customHeight="1">
      <c r="A628" s="9"/>
      <c r="B628" s="9"/>
      <c r="C628" s="9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196"/>
      <c r="S628" s="9"/>
      <c r="T628" s="9"/>
      <c r="U628" s="9"/>
      <c r="V628" s="199"/>
      <c r="W628" s="9"/>
      <c r="X628" s="9"/>
      <c r="Y628" s="9"/>
      <c r="Z628" s="9"/>
    </row>
    <row r="629" ht="22.5" customHeight="1">
      <c r="A629" s="9"/>
      <c r="B629" s="9"/>
      <c r="C629" s="9"/>
      <c r="D629" s="19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  <c r="P629" s="196"/>
      <c r="Q629" s="196"/>
      <c r="R629" s="196"/>
      <c r="S629" s="9"/>
      <c r="T629" s="9"/>
      <c r="U629" s="9"/>
      <c r="V629" s="199"/>
      <c r="W629" s="9"/>
      <c r="X629" s="9"/>
      <c r="Y629" s="9"/>
      <c r="Z629" s="9"/>
    </row>
    <row r="630" ht="22.5" customHeight="1">
      <c r="A630" s="9"/>
      <c r="B630" s="9"/>
      <c r="C630" s="9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196"/>
      <c r="S630" s="9"/>
      <c r="T630" s="9"/>
      <c r="U630" s="9"/>
      <c r="V630" s="199"/>
      <c r="W630" s="9"/>
      <c r="X630" s="9"/>
      <c r="Y630" s="9"/>
      <c r="Z630" s="9"/>
    </row>
    <row r="631" ht="22.5" customHeight="1">
      <c r="A631" s="9"/>
      <c r="B631" s="9"/>
      <c r="C631" s="9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6"/>
      <c r="S631" s="9"/>
      <c r="T631" s="9"/>
      <c r="U631" s="9"/>
      <c r="V631" s="199"/>
      <c r="W631" s="9"/>
      <c r="X631" s="9"/>
      <c r="Y631" s="9"/>
      <c r="Z631" s="9"/>
    </row>
    <row r="632" ht="22.5" customHeight="1">
      <c r="A632" s="9"/>
      <c r="B632" s="9"/>
      <c r="C632" s="9"/>
      <c r="D632" s="196"/>
      <c r="E632" s="196"/>
      <c r="F632" s="196"/>
      <c r="G632" s="196"/>
      <c r="H632" s="196"/>
      <c r="I632" s="196"/>
      <c r="J632" s="196"/>
      <c r="K632" s="196"/>
      <c r="L632" s="196"/>
      <c r="M632" s="196"/>
      <c r="N632" s="196"/>
      <c r="O632" s="196"/>
      <c r="P632" s="196"/>
      <c r="Q632" s="196"/>
      <c r="R632" s="196"/>
      <c r="S632" s="9"/>
      <c r="T632" s="9"/>
      <c r="U632" s="9"/>
      <c r="V632" s="199"/>
      <c r="W632" s="9"/>
      <c r="X632" s="9"/>
      <c r="Y632" s="9"/>
      <c r="Z632" s="9"/>
    </row>
    <row r="633" ht="22.5" customHeight="1">
      <c r="A633" s="9"/>
      <c r="B633" s="9"/>
      <c r="C633" s="9"/>
      <c r="D633" s="196"/>
      <c r="E633" s="196"/>
      <c r="F633" s="196"/>
      <c r="G633" s="196"/>
      <c r="H633" s="196"/>
      <c r="I633" s="196"/>
      <c r="J633" s="196"/>
      <c r="K633" s="196"/>
      <c r="L633" s="196"/>
      <c r="M633" s="196"/>
      <c r="N633" s="196"/>
      <c r="O633" s="196"/>
      <c r="P633" s="196"/>
      <c r="Q633" s="196"/>
      <c r="R633" s="196"/>
      <c r="S633" s="9"/>
      <c r="T633" s="9"/>
      <c r="U633" s="9"/>
      <c r="V633" s="199"/>
      <c r="W633" s="9"/>
      <c r="X633" s="9"/>
      <c r="Y633" s="9"/>
      <c r="Z633" s="9"/>
    </row>
    <row r="634" ht="22.5" customHeight="1">
      <c r="A634" s="9"/>
      <c r="B634" s="9"/>
      <c r="C634" s="9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9"/>
      <c r="T634" s="9"/>
      <c r="U634" s="9"/>
      <c r="V634" s="199"/>
      <c r="W634" s="9"/>
      <c r="X634" s="9"/>
      <c r="Y634" s="9"/>
      <c r="Z634" s="9"/>
    </row>
    <row r="635" ht="22.5" customHeight="1">
      <c r="A635" s="9"/>
      <c r="B635" s="9"/>
      <c r="C635" s="9"/>
      <c r="D635" s="19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  <c r="P635" s="196"/>
      <c r="Q635" s="196"/>
      <c r="R635" s="196"/>
      <c r="S635" s="9"/>
      <c r="T635" s="9"/>
      <c r="U635" s="9"/>
      <c r="V635" s="199"/>
      <c r="W635" s="9"/>
      <c r="X635" s="9"/>
      <c r="Y635" s="9"/>
      <c r="Z635" s="9"/>
    </row>
    <row r="636" ht="22.5" customHeight="1">
      <c r="A636" s="9"/>
      <c r="B636" s="9"/>
      <c r="C636" s="9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196"/>
      <c r="S636" s="9"/>
      <c r="T636" s="9"/>
      <c r="U636" s="9"/>
      <c r="V636" s="199"/>
      <c r="W636" s="9"/>
      <c r="X636" s="9"/>
      <c r="Y636" s="9"/>
      <c r="Z636" s="9"/>
    </row>
    <row r="637" ht="22.5" customHeight="1">
      <c r="A637" s="9"/>
      <c r="B637" s="9"/>
      <c r="C637" s="9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196"/>
      <c r="S637" s="9"/>
      <c r="T637" s="9"/>
      <c r="U637" s="9"/>
      <c r="V637" s="199"/>
      <c r="W637" s="9"/>
      <c r="X637" s="9"/>
      <c r="Y637" s="9"/>
      <c r="Z637" s="9"/>
    </row>
    <row r="638" ht="22.5" customHeight="1">
      <c r="A638" s="9"/>
      <c r="B638" s="9"/>
      <c r="C638" s="9"/>
      <c r="D638" s="19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  <c r="P638" s="196"/>
      <c r="Q638" s="196"/>
      <c r="R638" s="196"/>
      <c r="S638" s="9"/>
      <c r="T638" s="9"/>
      <c r="U638" s="9"/>
      <c r="V638" s="199"/>
      <c r="W638" s="9"/>
      <c r="X638" s="9"/>
      <c r="Y638" s="9"/>
      <c r="Z638" s="9"/>
    </row>
    <row r="639" ht="22.5" customHeight="1">
      <c r="A639" s="9"/>
      <c r="B639" s="9"/>
      <c r="C639" s="9"/>
      <c r="D639" s="19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  <c r="P639" s="196"/>
      <c r="Q639" s="196"/>
      <c r="R639" s="196"/>
      <c r="S639" s="9"/>
      <c r="T639" s="9"/>
      <c r="U639" s="9"/>
      <c r="V639" s="199"/>
      <c r="W639" s="9"/>
      <c r="X639" s="9"/>
      <c r="Y639" s="9"/>
      <c r="Z639" s="9"/>
    </row>
    <row r="640" ht="22.5" customHeight="1">
      <c r="A640" s="9"/>
      <c r="B640" s="9"/>
      <c r="C640" s="9"/>
      <c r="D640" s="19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  <c r="P640" s="196"/>
      <c r="Q640" s="196"/>
      <c r="R640" s="196"/>
      <c r="S640" s="9"/>
      <c r="T640" s="9"/>
      <c r="U640" s="9"/>
      <c r="V640" s="199"/>
      <c r="W640" s="9"/>
      <c r="X640" s="9"/>
      <c r="Y640" s="9"/>
      <c r="Z640" s="9"/>
    </row>
    <row r="641" ht="22.5" customHeight="1">
      <c r="A641" s="9"/>
      <c r="B641" s="9"/>
      <c r="C641" s="9"/>
      <c r="D641" s="196"/>
      <c r="E641" s="196"/>
      <c r="F641" s="196"/>
      <c r="G641" s="196"/>
      <c r="H641" s="196"/>
      <c r="I641" s="196"/>
      <c r="J641" s="196"/>
      <c r="K641" s="196"/>
      <c r="L641" s="196"/>
      <c r="M641" s="196"/>
      <c r="N641" s="196"/>
      <c r="O641" s="196"/>
      <c r="P641" s="196"/>
      <c r="Q641" s="196"/>
      <c r="R641" s="196"/>
      <c r="S641" s="9"/>
      <c r="T641" s="9"/>
      <c r="U641" s="9"/>
      <c r="V641" s="199"/>
      <c r="W641" s="9"/>
      <c r="X641" s="9"/>
      <c r="Y641" s="9"/>
      <c r="Z641" s="9"/>
    </row>
    <row r="642" ht="22.5" customHeight="1">
      <c r="A642" s="9"/>
      <c r="B642" s="9"/>
      <c r="C642" s="9"/>
      <c r="D642" s="19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  <c r="P642" s="196"/>
      <c r="Q642" s="196"/>
      <c r="R642" s="196"/>
      <c r="S642" s="9"/>
      <c r="T642" s="9"/>
      <c r="U642" s="9"/>
      <c r="V642" s="199"/>
      <c r="W642" s="9"/>
      <c r="X642" s="9"/>
      <c r="Y642" s="9"/>
      <c r="Z642" s="9"/>
    </row>
    <row r="643" ht="22.5" customHeight="1">
      <c r="A643" s="9"/>
      <c r="B643" s="9"/>
      <c r="C643" s="9"/>
      <c r="D643" s="196"/>
      <c r="E643" s="196"/>
      <c r="F643" s="196"/>
      <c r="G643" s="196"/>
      <c r="H643" s="196"/>
      <c r="I643" s="196"/>
      <c r="J643" s="196"/>
      <c r="K643" s="196"/>
      <c r="L643" s="196"/>
      <c r="M643" s="196"/>
      <c r="N643" s="196"/>
      <c r="O643" s="196"/>
      <c r="P643" s="196"/>
      <c r="Q643" s="196"/>
      <c r="R643" s="196"/>
      <c r="S643" s="9"/>
      <c r="T643" s="9"/>
      <c r="U643" s="9"/>
      <c r="V643" s="199"/>
      <c r="W643" s="9"/>
      <c r="X643" s="9"/>
      <c r="Y643" s="9"/>
      <c r="Z643" s="9"/>
    </row>
    <row r="644" ht="22.5" customHeight="1">
      <c r="A644" s="9"/>
      <c r="B644" s="9"/>
      <c r="C644" s="9"/>
      <c r="D644" s="19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  <c r="P644" s="196"/>
      <c r="Q644" s="196"/>
      <c r="R644" s="196"/>
      <c r="S644" s="9"/>
      <c r="T644" s="9"/>
      <c r="U644" s="9"/>
      <c r="V644" s="199"/>
      <c r="W644" s="9"/>
      <c r="X644" s="9"/>
      <c r="Y644" s="9"/>
      <c r="Z644" s="9"/>
    </row>
    <row r="645" ht="22.5" customHeight="1">
      <c r="A645" s="9"/>
      <c r="B645" s="9"/>
      <c r="C645" s="9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9"/>
      <c r="T645" s="9"/>
      <c r="U645" s="9"/>
      <c r="V645" s="199"/>
      <c r="W645" s="9"/>
      <c r="X645" s="9"/>
      <c r="Y645" s="9"/>
      <c r="Z645" s="9"/>
    </row>
    <row r="646" ht="22.5" customHeight="1">
      <c r="A646" s="9"/>
      <c r="B646" s="9"/>
      <c r="C646" s="9"/>
      <c r="D646" s="196"/>
      <c r="E646" s="196"/>
      <c r="F646" s="196"/>
      <c r="G646" s="196"/>
      <c r="H646" s="196"/>
      <c r="I646" s="196"/>
      <c r="J646" s="196"/>
      <c r="K646" s="196"/>
      <c r="L646" s="196"/>
      <c r="M646" s="196"/>
      <c r="N646" s="196"/>
      <c r="O646" s="196"/>
      <c r="P646" s="196"/>
      <c r="Q646" s="196"/>
      <c r="R646" s="196"/>
      <c r="S646" s="9"/>
      <c r="T646" s="9"/>
      <c r="U646" s="9"/>
      <c r="V646" s="199"/>
      <c r="W646" s="9"/>
      <c r="X646" s="9"/>
      <c r="Y646" s="9"/>
      <c r="Z646" s="9"/>
    </row>
    <row r="647" ht="22.5" customHeight="1">
      <c r="A647" s="9"/>
      <c r="B647" s="9"/>
      <c r="C647" s="9"/>
      <c r="D647" s="196"/>
      <c r="E647" s="196"/>
      <c r="F647" s="196"/>
      <c r="G647" s="196"/>
      <c r="H647" s="196"/>
      <c r="I647" s="196"/>
      <c r="J647" s="196"/>
      <c r="K647" s="196"/>
      <c r="L647" s="196"/>
      <c r="M647" s="196"/>
      <c r="N647" s="196"/>
      <c r="O647" s="196"/>
      <c r="P647" s="196"/>
      <c r="Q647" s="196"/>
      <c r="R647" s="196"/>
      <c r="S647" s="9"/>
      <c r="T647" s="9"/>
      <c r="U647" s="9"/>
      <c r="V647" s="199"/>
      <c r="W647" s="9"/>
      <c r="X647" s="9"/>
      <c r="Y647" s="9"/>
      <c r="Z647" s="9"/>
    </row>
    <row r="648" ht="22.5" customHeight="1">
      <c r="A648" s="9"/>
      <c r="B648" s="9"/>
      <c r="C648" s="9"/>
      <c r="D648" s="19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  <c r="P648" s="196"/>
      <c r="Q648" s="196"/>
      <c r="R648" s="196"/>
      <c r="S648" s="9"/>
      <c r="T648" s="9"/>
      <c r="U648" s="9"/>
      <c r="V648" s="199"/>
      <c r="W648" s="9"/>
      <c r="X648" s="9"/>
      <c r="Y648" s="9"/>
      <c r="Z648" s="9"/>
    </row>
    <row r="649" ht="22.5" customHeight="1">
      <c r="A649" s="9"/>
      <c r="B649" s="9"/>
      <c r="C649" s="9"/>
      <c r="D649" s="196"/>
      <c r="E649" s="196"/>
      <c r="F649" s="196"/>
      <c r="G649" s="196"/>
      <c r="H649" s="196"/>
      <c r="I649" s="196"/>
      <c r="J649" s="196"/>
      <c r="K649" s="196"/>
      <c r="L649" s="196"/>
      <c r="M649" s="196"/>
      <c r="N649" s="196"/>
      <c r="O649" s="196"/>
      <c r="P649" s="196"/>
      <c r="Q649" s="196"/>
      <c r="R649" s="196"/>
      <c r="S649" s="9"/>
      <c r="T649" s="9"/>
      <c r="U649" s="9"/>
      <c r="V649" s="199"/>
      <c r="W649" s="9"/>
      <c r="X649" s="9"/>
      <c r="Y649" s="9"/>
      <c r="Z649" s="9"/>
    </row>
    <row r="650" ht="22.5" customHeight="1">
      <c r="A650" s="9"/>
      <c r="B650" s="9"/>
      <c r="C650" s="9"/>
      <c r="D650" s="196"/>
      <c r="E650" s="196"/>
      <c r="F650" s="196"/>
      <c r="G650" s="196"/>
      <c r="H650" s="196"/>
      <c r="I650" s="196"/>
      <c r="J650" s="196"/>
      <c r="K650" s="196"/>
      <c r="L650" s="196"/>
      <c r="M650" s="196"/>
      <c r="N650" s="196"/>
      <c r="O650" s="196"/>
      <c r="P650" s="196"/>
      <c r="Q650" s="196"/>
      <c r="R650" s="196"/>
      <c r="S650" s="9"/>
      <c r="T650" s="9"/>
      <c r="U650" s="9"/>
      <c r="V650" s="199"/>
      <c r="W650" s="9"/>
      <c r="X650" s="9"/>
      <c r="Y650" s="9"/>
      <c r="Z650" s="9"/>
    </row>
    <row r="651" ht="22.5" customHeight="1">
      <c r="A651" s="9"/>
      <c r="B651" s="9"/>
      <c r="C651" s="9"/>
      <c r="D651" s="19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  <c r="P651" s="196"/>
      <c r="Q651" s="196"/>
      <c r="R651" s="196"/>
      <c r="S651" s="9"/>
      <c r="T651" s="9"/>
      <c r="U651" s="9"/>
      <c r="V651" s="199"/>
      <c r="W651" s="9"/>
      <c r="X651" s="9"/>
      <c r="Y651" s="9"/>
      <c r="Z651" s="9"/>
    </row>
    <row r="652" ht="22.5" customHeight="1">
      <c r="A652" s="9"/>
      <c r="B652" s="9"/>
      <c r="C652" s="9"/>
      <c r="D652" s="19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  <c r="P652" s="196"/>
      <c r="Q652" s="196"/>
      <c r="R652" s="196"/>
      <c r="S652" s="9"/>
      <c r="T652" s="9"/>
      <c r="U652" s="9"/>
      <c r="V652" s="199"/>
      <c r="W652" s="9"/>
      <c r="X652" s="9"/>
      <c r="Y652" s="9"/>
      <c r="Z652" s="9"/>
    </row>
    <row r="653" ht="22.5" customHeight="1">
      <c r="A653" s="9"/>
      <c r="B653" s="9"/>
      <c r="C653" s="9"/>
      <c r="D653" s="196"/>
      <c r="E653" s="196"/>
      <c r="F653" s="196"/>
      <c r="G653" s="196"/>
      <c r="H653" s="196"/>
      <c r="I653" s="196"/>
      <c r="J653" s="196"/>
      <c r="K653" s="196"/>
      <c r="L653" s="196"/>
      <c r="M653" s="196"/>
      <c r="N653" s="196"/>
      <c r="O653" s="196"/>
      <c r="P653" s="196"/>
      <c r="Q653" s="196"/>
      <c r="R653" s="196"/>
      <c r="S653" s="9"/>
      <c r="T653" s="9"/>
      <c r="U653" s="9"/>
      <c r="V653" s="199"/>
      <c r="W653" s="9"/>
      <c r="X653" s="9"/>
      <c r="Y653" s="9"/>
      <c r="Z653" s="9"/>
    </row>
    <row r="654" ht="22.5" customHeight="1">
      <c r="A654" s="9"/>
      <c r="B654" s="9"/>
      <c r="C654" s="9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96"/>
      <c r="P654" s="196"/>
      <c r="Q654" s="196"/>
      <c r="R654" s="196"/>
      <c r="S654" s="9"/>
      <c r="T654" s="9"/>
      <c r="U654" s="9"/>
      <c r="V654" s="199"/>
      <c r="W654" s="9"/>
      <c r="X654" s="9"/>
      <c r="Y654" s="9"/>
      <c r="Z654" s="9"/>
    </row>
    <row r="655" ht="22.5" customHeight="1">
      <c r="A655" s="9"/>
      <c r="B655" s="9"/>
      <c r="C655" s="9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9"/>
      <c r="T655" s="9"/>
      <c r="U655" s="9"/>
      <c r="V655" s="199"/>
      <c r="W655" s="9"/>
      <c r="X655" s="9"/>
      <c r="Y655" s="9"/>
      <c r="Z655" s="9"/>
    </row>
    <row r="656" ht="22.5" customHeight="1">
      <c r="A656" s="9"/>
      <c r="B656" s="9"/>
      <c r="C656" s="9"/>
      <c r="D656" s="196"/>
      <c r="E656" s="196"/>
      <c r="F656" s="196"/>
      <c r="G656" s="196"/>
      <c r="H656" s="196"/>
      <c r="I656" s="196"/>
      <c r="J656" s="196"/>
      <c r="K656" s="196"/>
      <c r="L656" s="196"/>
      <c r="M656" s="196"/>
      <c r="N656" s="196"/>
      <c r="O656" s="196"/>
      <c r="P656" s="196"/>
      <c r="Q656" s="196"/>
      <c r="R656" s="196"/>
      <c r="S656" s="9"/>
      <c r="T656" s="9"/>
      <c r="U656" s="9"/>
      <c r="V656" s="199"/>
      <c r="W656" s="9"/>
      <c r="X656" s="9"/>
      <c r="Y656" s="9"/>
      <c r="Z656" s="9"/>
    </row>
    <row r="657" ht="22.5" customHeight="1">
      <c r="A657" s="9"/>
      <c r="B657" s="9"/>
      <c r="C657" s="9"/>
      <c r="D657" s="196"/>
      <c r="E657" s="196"/>
      <c r="F657" s="196"/>
      <c r="G657" s="196"/>
      <c r="H657" s="196"/>
      <c r="I657" s="196"/>
      <c r="J657" s="196"/>
      <c r="K657" s="196"/>
      <c r="L657" s="196"/>
      <c r="M657" s="196"/>
      <c r="N657" s="196"/>
      <c r="O657" s="196"/>
      <c r="P657" s="196"/>
      <c r="Q657" s="196"/>
      <c r="R657" s="196"/>
      <c r="S657" s="9"/>
      <c r="T657" s="9"/>
      <c r="U657" s="9"/>
      <c r="V657" s="199"/>
      <c r="W657" s="9"/>
      <c r="X657" s="9"/>
      <c r="Y657" s="9"/>
      <c r="Z657" s="9"/>
    </row>
    <row r="658" ht="22.5" customHeight="1">
      <c r="A658" s="9"/>
      <c r="B658" s="9"/>
      <c r="C658" s="9"/>
      <c r="D658" s="19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  <c r="P658" s="196"/>
      <c r="Q658" s="196"/>
      <c r="R658" s="196"/>
      <c r="S658" s="9"/>
      <c r="T658" s="9"/>
      <c r="U658" s="9"/>
      <c r="V658" s="199"/>
      <c r="W658" s="9"/>
      <c r="X658" s="9"/>
      <c r="Y658" s="9"/>
      <c r="Z658" s="9"/>
    </row>
    <row r="659" ht="22.5" customHeight="1">
      <c r="A659" s="9"/>
      <c r="B659" s="9"/>
      <c r="C659" s="9"/>
      <c r="D659" s="196"/>
      <c r="E659" s="196"/>
      <c r="F659" s="196"/>
      <c r="G659" s="196"/>
      <c r="H659" s="196"/>
      <c r="I659" s="196"/>
      <c r="J659" s="196"/>
      <c r="K659" s="196"/>
      <c r="L659" s="196"/>
      <c r="M659" s="196"/>
      <c r="N659" s="196"/>
      <c r="O659" s="196"/>
      <c r="P659" s="196"/>
      <c r="Q659" s="196"/>
      <c r="R659" s="196"/>
      <c r="S659" s="9"/>
      <c r="T659" s="9"/>
      <c r="U659" s="9"/>
      <c r="V659" s="199"/>
      <c r="W659" s="9"/>
      <c r="X659" s="9"/>
      <c r="Y659" s="9"/>
      <c r="Z659" s="9"/>
    </row>
    <row r="660" ht="22.5" customHeight="1">
      <c r="A660" s="9"/>
      <c r="B660" s="9"/>
      <c r="C660" s="9"/>
      <c r="D660" s="19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  <c r="P660" s="196"/>
      <c r="Q660" s="196"/>
      <c r="R660" s="196"/>
      <c r="S660" s="9"/>
      <c r="T660" s="9"/>
      <c r="U660" s="9"/>
      <c r="V660" s="199"/>
      <c r="W660" s="9"/>
      <c r="X660" s="9"/>
      <c r="Y660" s="9"/>
      <c r="Z660" s="9"/>
    </row>
    <row r="661" ht="22.5" customHeight="1">
      <c r="A661" s="9"/>
      <c r="B661" s="9"/>
      <c r="C661" s="9"/>
      <c r="D661" s="196"/>
      <c r="E661" s="196"/>
      <c r="F661" s="196"/>
      <c r="G661" s="196"/>
      <c r="H661" s="196"/>
      <c r="I661" s="196"/>
      <c r="J661" s="196"/>
      <c r="K661" s="196"/>
      <c r="L661" s="196"/>
      <c r="M661" s="196"/>
      <c r="N661" s="196"/>
      <c r="O661" s="196"/>
      <c r="P661" s="196"/>
      <c r="Q661" s="196"/>
      <c r="R661" s="196"/>
      <c r="S661" s="9"/>
      <c r="T661" s="9"/>
      <c r="U661" s="9"/>
      <c r="V661" s="199"/>
      <c r="W661" s="9"/>
      <c r="X661" s="9"/>
      <c r="Y661" s="9"/>
      <c r="Z661" s="9"/>
    </row>
    <row r="662" ht="22.5" customHeight="1">
      <c r="A662" s="9"/>
      <c r="B662" s="9"/>
      <c r="C662" s="9"/>
      <c r="D662" s="19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  <c r="P662" s="196"/>
      <c r="Q662" s="196"/>
      <c r="R662" s="196"/>
      <c r="S662" s="9"/>
      <c r="T662" s="9"/>
      <c r="U662" s="9"/>
      <c r="V662" s="199"/>
      <c r="W662" s="9"/>
      <c r="X662" s="9"/>
      <c r="Y662" s="9"/>
      <c r="Z662" s="9"/>
    </row>
    <row r="663" ht="22.5" customHeight="1">
      <c r="A663" s="9"/>
      <c r="B663" s="9"/>
      <c r="C663" s="9"/>
      <c r="D663" s="196"/>
      <c r="E663" s="196"/>
      <c r="F663" s="196"/>
      <c r="G663" s="196"/>
      <c r="H663" s="196"/>
      <c r="I663" s="196"/>
      <c r="J663" s="196"/>
      <c r="K663" s="196"/>
      <c r="L663" s="196"/>
      <c r="M663" s="196"/>
      <c r="N663" s="196"/>
      <c r="O663" s="196"/>
      <c r="P663" s="196"/>
      <c r="Q663" s="196"/>
      <c r="R663" s="196"/>
      <c r="S663" s="9"/>
      <c r="T663" s="9"/>
      <c r="U663" s="9"/>
      <c r="V663" s="199"/>
      <c r="W663" s="9"/>
      <c r="X663" s="9"/>
      <c r="Y663" s="9"/>
      <c r="Z663" s="9"/>
    </row>
    <row r="664" ht="22.5" customHeight="1">
      <c r="A664" s="9"/>
      <c r="B664" s="9"/>
      <c r="C664" s="9"/>
      <c r="D664" s="196"/>
      <c r="E664" s="196"/>
      <c r="F664" s="196"/>
      <c r="G664" s="196"/>
      <c r="H664" s="196"/>
      <c r="I664" s="196"/>
      <c r="J664" s="196"/>
      <c r="K664" s="196"/>
      <c r="L664" s="196"/>
      <c r="M664" s="196"/>
      <c r="N664" s="196"/>
      <c r="O664" s="196"/>
      <c r="P664" s="196"/>
      <c r="Q664" s="196"/>
      <c r="R664" s="196"/>
      <c r="S664" s="9"/>
      <c r="T664" s="9"/>
      <c r="U664" s="9"/>
      <c r="V664" s="199"/>
      <c r="W664" s="9"/>
      <c r="X664" s="9"/>
      <c r="Y664" s="9"/>
      <c r="Z664" s="9"/>
    </row>
    <row r="665" ht="22.5" customHeight="1">
      <c r="A665" s="9"/>
      <c r="B665" s="9"/>
      <c r="C665" s="9"/>
      <c r="D665" s="196"/>
      <c r="E665" s="196"/>
      <c r="F665" s="196"/>
      <c r="G665" s="196"/>
      <c r="H665" s="196"/>
      <c r="I665" s="196"/>
      <c r="J665" s="196"/>
      <c r="K665" s="196"/>
      <c r="L665" s="196"/>
      <c r="M665" s="196"/>
      <c r="N665" s="196"/>
      <c r="O665" s="196"/>
      <c r="P665" s="196"/>
      <c r="Q665" s="196"/>
      <c r="R665" s="196"/>
      <c r="S665" s="9"/>
      <c r="T665" s="9"/>
      <c r="U665" s="9"/>
      <c r="V665" s="199"/>
      <c r="W665" s="9"/>
      <c r="X665" s="9"/>
      <c r="Y665" s="9"/>
      <c r="Z665" s="9"/>
    </row>
    <row r="666" ht="22.5" customHeight="1">
      <c r="A666" s="9"/>
      <c r="B666" s="9"/>
      <c r="C666" s="9"/>
      <c r="D666" s="196"/>
      <c r="E666" s="196"/>
      <c r="F666" s="196"/>
      <c r="G666" s="196"/>
      <c r="H666" s="196"/>
      <c r="I666" s="196"/>
      <c r="J666" s="196"/>
      <c r="K666" s="196"/>
      <c r="L666" s="196"/>
      <c r="M666" s="196"/>
      <c r="N666" s="196"/>
      <c r="O666" s="196"/>
      <c r="P666" s="196"/>
      <c r="Q666" s="196"/>
      <c r="R666" s="196"/>
      <c r="S666" s="9"/>
      <c r="T666" s="9"/>
      <c r="U666" s="9"/>
      <c r="V666" s="199"/>
      <c r="W666" s="9"/>
      <c r="X666" s="9"/>
      <c r="Y666" s="9"/>
      <c r="Z666" s="9"/>
    </row>
    <row r="667" ht="22.5" customHeight="1">
      <c r="A667" s="9"/>
      <c r="B667" s="9"/>
      <c r="C667" s="9"/>
      <c r="D667" s="19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  <c r="P667" s="196"/>
      <c r="Q667" s="196"/>
      <c r="R667" s="196"/>
      <c r="S667" s="9"/>
      <c r="T667" s="9"/>
      <c r="U667" s="9"/>
      <c r="V667" s="199"/>
      <c r="W667" s="9"/>
      <c r="X667" s="9"/>
      <c r="Y667" s="9"/>
      <c r="Z667" s="9"/>
    </row>
    <row r="668" ht="22.5" customHeight="1">
      <c r="A668" s="9"/>
      <c r="B668" s="9"/>
      <c r="C668" s="9"/>
      <c r="D668" s="196"/>
      <c r="E668" s="196"/>
      <c r="F668" s="196"/>
      <c r="G668" s="196"/>
      <c r="H668" s="196"/>
      <c r="I668" s="196"/>
      <c r="J668" s="196"/>
      <c r="K668" s="196"/>
      <c r="L668" s="196"/>
      <c r="M668" s="196"/>
      <c r="N668" s="196"/>
      <c r="O668" s="196"/>
      <c r="P668" s="196"/>
      <c r="Q668" s="196"/>
      <c r="R668" s="196"/>
      <c r="S668" s="9"/>
      <c r="T668" s="9"/>
      <c r="U668" s="9"/>
      <c r="V668" s="199"/>
      <c r="W668" s="9"/>
      <c r="X668" s="9"/>
      <c r="Y668" s="9"/>
      <c r="Z668" s="9"/>
    </row>
    <row r="669" ht="22.5" customHeight="1">
      <c r="A669" s="9"/>
      <c r="B669" s="9"/>
      <c r="C669" s="9"/>
      <c r="D669" s="196"/>
      <c r="E669" s="196"/>
      <c r="F669" s="196"/>
      <c r="G669" s="196"/>
      <c r="H669" s="196"/>
      <c r="I669" s="196"/>
      <c r="J669" s="196"/>
      <c r="K669" s="196"/>
      <c r="L669" s="196"/>
      <c r="M669" s="196"/>
      <c r="N669" s="196"/>
      <c r="O669" s="196"/>
      <c r="P669" s="196"/>
      <c r="Q669" s="196"/>
      <c r="R669" s="196"/>
      <c r="S669" s="9"/>
      <c r="T669" s="9"/>
      <c r="U669" s="9"/>
      <c r="V669" s="199"/>
      <c r="W669" s="9"/>
      <c r="X669" s="9"/>
      <c r="Y669" s="9"/>
      <c r="Z669" s="9"/>
    </row>
    <row r="670" ht="22.5" customHeight="1">
      <c r="A670" s="9"/>
      <c r="B670" s="9"/>
      <c r="C670" s="9"/>
      <c r="D670" s="196"/>
      <c r="E670" s="196"/>
      <c r="F670" s="196"/>
      <c r="G670" s="196"/>
      <c r="H670" s="196"/>
      <c r="I670" s="196"/>
      <c r="J670" s="196"/>
      <c r="K670" s="196"/>
      <c r="L670" s="196"/>
      <c r="M670" s="196"/>
      <c r="N670" s="196"/>
      <c r="O670" s="196"/>
      <c r="P670" s="196"/>
      <c r="Q670" s="196"/>
      <c r="R670" s="196"/>
      <c r="S670" s="9"/>
      <c r="T670" s="9"/>
      <c r="U670" s="9"/>
      <c r="V670" s="199"/>
      <c r="W670" s="9"/>
      <c r="X670" s="9"/>
      <c r="Y670" s="9"/>
      <c r="Z670" s="9"/>
    </row>
    <row r="671" ht="22.5" customHeight="1">
      <c r="A671" s="9"/>
      <c r="B671" s="9"/>
      <c r="C671" s="9"/>
      <c r="D671" s="19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  <c r="P671" s="196"/>
      <c r="Q671" s="196"/>
      <c r="R671" s="196"/>
      <c r="S671" s="9"/>
      <c r="T671" s="9"/>
      <c r="U671" s="9"/>
      <c r="V671" s="199"/>
      <c r="W671" s="9"/>
      <c r="X671" s="9"/>
      <c r="Y671" s="9"/>
      <c r="Z671" s="9"/>
    </row>
    <row r="672" ht="22.5" customHeight="1">
      <c r="A672" s="9"/>
      <c r="B672" s="9"/>
      <c r="C672" s="9"/>
      <c r="D672" s="19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  <c r="P672" s="196"/>
      <c r="Q672" s="196"/>
      <c r="R672" s="196"/>
      <c r="S672" s="9"/>
      <c r="T672" s="9"/>
      <c r="U672" s="9"/>
      <c r="V672" s="199"/>
      <c r="W672" s="9"/>
      <c r="X672" s="9"/>
      <c r="Y672" s="9"/>
      <c r="Z672" s="9"/>
    </row>
    <row r="673" ht="22.5" customHeight="1">
      <c r="A673" s="9"/>
      <c r="B673" s="9"/>
      <c r="C673" s="9"/>
      <c r="D673" s="196"/>
      <c r="E673" s="196"/>
      <c r="F673" s="196"/>
      <c r="G673" s="196"/>
      <c r="H673" s="196"/>
      <c r="I673" s="196"/>
      <c r="J673" s="196"/>
      <c r="K673" s="196"/>
      <c r="L673" s="196"/>
      <c r="M673" s="196"/>
      <c r="N673" s="196"/>
      <c r="O673" s="196"/>
      <c r="P673" s="196"/>
      <c r="Q673" s="196"/>
      <c r="R673" s="196"/>
      <c r="S673" s="9"/>
      <c r="T673" s="9"/>
      <c r="U673" s="9"/>
      <c r="V673" s="199"/>
      <c r="W673" s="9"/>
      <c r="X673" s="9"/>
      <c r="Y673" s="9"/>
      <c r="Z673" s="9"/>
    </row>
    <row r="674" ht="22.5" customHeight="1">
      <c r="A674" s="9"/>
      <c r="B674" s="9"/>
      <c r="C674" s="9"/>
      <c r="D674" s="196"/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9"/>
      <c r="T674" s="9"/>
      <c r="U674" s="9"/>
      <c r="V674" s="199"/>
      <c r="W674" s="9"/>
      <c r="X674" s="9"/>
      <c r="Y674" s="9"/>
      <c r="Z674" s="9"/>
    </row>
    <row r="675" ht="22.5" customHeight="1">
      <c r="A675" s="9"/>
      <c r="B675" s="9"/>
      <c r="C675" s="9"/>
      <c r="D675" s="196"/>
      <c r="E675" s="196"/>
      <c r="F675" s="196"/>
      <c r="G675" s="196"/>
      <c r="H675" s="196"/>
      <c r="I675" s="196"/>
      <c r="J675" s="196"/>
      <c r="K675" s="196"/>
      <c r="L675" s="196"/>
      <c r="M675" s="196"/>
      <c r="N675" s="196"/>
      <c r="O675" s="196"/>
      <c r="P675" s="196"/>
      <c r="Q675" s="196"/>
      <c r="R675" s="196"/>
      <c r="S675" s="9"/>
      <c r="T675" s="9"/>
      <c r="U675" s="9"/>
      <c r="V675" s="199"/>
      <c r="W675" s="9"/>
      <c r="X675" s="9"/>
      <c r="Y675" s="9"/>
      <c r="Z675" s="9"/>
    </row>
    <row r="676" ht="22.5" customHeight="1">
      <c r="A676" s="9"/>
      <c r="B676" s="9"/>
      <c r="C676" s="9"/>
      <c r="D676" s="19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  <c r="P676" s="196"/>
      <c r="Q676" s="196"/>
      <c r="R676" s="196"/>
      <c r="S676" s="9"/>
      <c r="T676" s="9"/>
      <c r="U676" s="9"/>
      <c r="V676" s="199"/>
      <c r="W676" s="9"/>
      <c r="X676" s="9"/>
      <c r="Y676" s="9"/>
      <c r="Z676" s="9"/>
    </row>
    <row r="677" ht="22.5" customHeight="1">
      <c r="A677" s="9"/>
      <c r="B677" s="9"/>
      <c r="C677" s="9"/>
      <c r="D677" s="196"/>
      <c r="E677" s="196"/>
      <c r="F677" s="196"/>
      <c r="G677" s="196"/>
      <c r="H677" s="196"/>
      <c r="I677" s="196"/>
      <c r="J677" s="196"/>
      <c r="K677" s="196"/>
      <c r="L677" s="196"/>
      <c r="M677" s="196"/>
      <c r="N677" s="196"/>
      <c r="O677" s="196"/>
      <c r="P677" s="196"/>
      <c r="Q677" s="196"/>
      <c r="R677" s="196"/>
      <c r="S677" s="9"/>
      <c r="T677" s="9"/>
      <c r="U677" s="9"/>
      <c r="V677" s="199"/>
      <c r="W677" s="9"/>
      <c r="X677" s="9"/>
      <c r="Y677" s="9"/>
      <c r="Z677" s="9"/>
    </row>
    <row r="678" ht="22.5" customHeight="1">
      <c r="A678" s="9"/>
      <c r="B678" s="9"/>
      <c r="C678" s="9"/>
      <c r="D678" s="196"/>
      <c r="E678" s="196"/>
      <c r="F678" s="196"/>
      <c r="G678" s="196"/>
      <c r="H678" s="196"/>
      <c r="I678" s="196"/>
      <c r="J678" s="196"/>
      <c r="K678" s="196"/>
      <c r="L678" s="196"/>
      <c r="M678" s="196"/>
      <c r="N678" s="196"/>
      <c r="O678" s="196"/>
      <c r="P678" s="196"/>
      <c r="Q678" s="196"/>
      <c r="R678" s="196"/>
      <c r="S678" s="9"/>
      <c r="T678" s="9"/>
      <c r="U678" s="9"/>
      <c r="V678" s="199"/>
      <c r="W678" s="9"/>
      <c r="X678" s="9"/>
      <c r="Y678" s="9"/>
      <c r="Z678" s="9"/>
    </row>
    <row r="679" ht="22.5" customHeight="1">
      <c r="A679" s="9"/>
      <c r="B679" s="9"/>
      <c r="C679" s="9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9"/>
      <c r="T679" s="9"/>
      <c r="U679" s="9"/>
      <c r="V679" s="199"/>
      <c r="W679" s="9"/>
      <c r="X679" s="9"/>
      <c r="Y679" s="9"/>
      <c r="Z679" s="9"/>
    </row>
    <row r="680" ht="22.5" customHeight="1">
      <c r="A680" s="9"/>
      <c r="B680" s="9"/>
      <c r="C680" s="9"/>
      <c r="D680" s="196"/>
      <c r="E680" s="196"/>
      <c r="F680" s="196"/>
      <c r="G680" s="196"/>
      <c r="H680" s="196"/>
      <c r="I680" s="196"/>
      <c r="J680" s="196"/>
      <c r="K680" s="196"/>
      <c r="L680" s="196"/>
      <c r="M680" s="196"/>
      <c r="N680" s="196"/>
      <c r="O680" s="196"/>
      <c r="P680" s="196"/>
      <c r="Q680" s="196"/>
      <c r="R680" s="196"/>
      <c r="S680" s="9"/>
      <c r="T680" s="9"/>
      <c r="U680" s="9"/>
      <c r="V680" s="199"/>
      <c r="W680" s="9"/>
      <c r="X680" s="9"/>
      <c r="Y680" s="9"/>
      <c r="Z680" s="9"/>
    </row>
    <row r="681" ht="22.5" customHeight="1">
      <c r="A681" s="9"/>
      <c r="B681" s="9"/>
      <c r="C681" s="9"/>
      <c r="D681" s="19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  <c r="P681" s="196"/>
      <c r="Q681" s="196"/>
      <c r="R681" s="196"/>
      <c r="S681" s="9"/>
      <c r="T681" s="9"/>
      <c r="U681" s="9"/>
      <c r="V681" s="199"/>
      <c r="W681" s="9"/>
      <c r="X681" s="9"/>
      <c r="Y681" s="9"/>
      <c r="Z681" s="9"/>
    </row>
    <row r="682" ht="22.5" customHeight="1">
      <c r="A682" s="9"/>
      <c r="B682" s="9"/>
      <c r="C682" s="9"/>
      <c r="D682" s="19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  <c r="P682" s="196"/>
      <c r="Q682" s="196"/>
      <c r="R682" s="196"/>
      <c r="S682" s="9"/>
      <c r="T682" s="9"/>
      <c r="U682" s="9"/>
      <c r="V682" s="199"/>
      <c r="W682" s="9"/>
      <c r="X682" s="9"/>
      <c r="Y682" s="9"/>
      <c r="Z682" s="9"/>
    </row>
    <row r="683" ht="22.5" customHeight="1">
      <c r="A683" s="9"/>
      <c r="B683" s="9"/>
      <c r="C683" s="9"/>
      <c r="D683" s="196"/>
      <c r="E683" s="196"/>
      <c r="F683" s="196"/>
      <c r="G683" s="196"/>
      <c r="H683" s="196"/>
      <c r="I683" s="196"/>
      <c r="J683" s="196"/>
      <c r="K683" s="196"/>
      <c r="L683" s="196"/>
      <c r="M683" s="196"/>
      <c r="N683" s="196"/>
      <c r="O683" s="196"/>
      <c r="P683" s="196"/>
      <c r="Q683" s="196"/>
      <c r="R683" s="196"/>
      <c r="S683" s="9"/>
      <c r="T683" s="9"/>
      <c r="U683" s="9"/>
      <c r="V683" s="199"/>
      <c r="W683" s="9"/>
      <c r="X683" s="9"/>
      <c r="Y683" s="9"/>
      <c r="Z683" s="9"/>
    </row>
    <row r="684" ht="22.5" customHeight="1">
      <c r="A684" s="9"/>
      <c r="B684" s="9"/>
      <c r="C684" s="9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9"/>
      <c r="T684" s="9"/>
      <c r="U684" s="9"/>
      <c r="V684" s="199"/>
      <c r="W684" s="9"/>
      <c r="X684" s="9"/>
      <c r="Y684" s="9"/>
      <c r="Z684" s="9"/>
    </row>
    <row r="685" ht="22.5" customHeight="1">
      <c r="A685" s="9"/>
      <c r="B685" s="9"/>
      <c r="C685" s="9"/>
      <c r="D685" s="196"/>
      <c r="E685" s="196"/>
      <c r="F685" s="196"/>
      <c r="G685" s="196"/>
      <c r="H685" s="196"/>
      <c r="I685" s="196"/>
      <c r="J685" s="196"/>
      <c r="K685" s="196"/>
      <c r="L685" s="196"/>
      <c r="M685" s="196"/>
      <c r="N685" s="196"/>
      <c r="O685" s="196"/>
      <c r="P685" s="196"/>
      <c r="Q685" s="196"/>
      <c r="R685" s="196"/>
      <c r="S685" s="9"/>
      <c r="T685" s="9"/>
      <c r="U685" s="9"/>
      <c r="V685" s="199"/>
      <c r="W685" s="9"/>
      <c r="X685" s="9"/>
      <c r="Y685" s="9"/>
      <c r="Z685" s="9"/>
    </row>
    <row r="686" ht="22.5" customHeight="1">
      <c r="A686" s="9"/>
      <c r="B686" s="9"/>
      <c r="C686" s="9"/>
      <c r="D686" s="196"/>
      <c r="E686" s="196"/>
      <c r="F686" s="196"/>
      <c r="G686" s="196"/>
      <c r="H686" s="196"/>
      <c r="I686" s="196"/>
      <c r="J686" s="196"/>
      <c r="K686" s="196"/>
      <c r="L686" s="196"/>
      <c r="M686" s="196"/>
      <c r="N686" s="196"/>
      <c r="O686" s="196"/>
      <c r="P686" s="196"/>
      <c r="Q686" s="196"/>
      <c r="R686" s="196"/>
      <c r="S686" s="9"/>
      <c r="T686" s="9"/>
      <c r="U686" s="9"/>
      <c r="V686" s="199"/>
      <c r="W686" s="9"/>
      <c r="X686" s="9"/>
      <c r="Y686" s="9"/>
      <c r="Z686" s="9"/>
    </row>
    <row r="687" ht="22.5" customHeight="1">
      <c r="A687" s="9"/>
      <c r="B687" s="9"/>
      <c r="C687" s="9"/>
      <c r="D687" s="196"/>
      <c r="E687" s="196"/>
      <c r="F687" s="196"/>
      <c r="G687" s="196"/>
      <c r="H687" s="196"/>
      <c r="I687" s="196"/>
      <c r="J687" s="196"/>
      <c r="K687" s="196"/>
      <c r="L687" s="196"/>
      <c r="M687" s="196"/>
      <c r="N687" s="196"/>
      <c r="O687" s="196"/>
      <c r="P687" s="196"/>
      <c r="Q687" s="196"/>
      <c r="R687" s="196"/>
      <c r="S687" s="9"/>
      <c r="T687" s="9"/>
      <c r="U687" s="9"/>
      <c r="V687" s="199"/>
      <c r="W687" s="9"/>
      <c r="X687" s="9"/>
      <c r="Y687" s="9"/>
      <c r="Z687" s="9"/>
    </row>
    <row r="688" ht="22.5" customHeight="1">
      <c r="A688" s="9"/>
      <c r="B688" s="9"/>
      <c r="C688" s="9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9"/>
      <c r="T688" s="9"/>
      <c r="U688" s="9"/>
      <c r="V688" s="199"/>
      <c r="W688" s="9"/>
      <c r="X688" s="9"/>
      <c r="Y688" s="9"/>
      <c r="Z688" s="9"/>
    </row>
    <row r="689" ht="22.5" customHeight="1">
      <c r="A689" s="9"/>
      <c r="B689" s="9"/>
      <c r="C689" s="9"/>
      <c r="D689" s="196"/>
      <c r="E689" s="196"/>
      <c r="F689" s="196"/>
      <c r="G689" s="196"/>
      <c r="H689" s="196"/>
      <c r="I689" s="196"/>
      <c r="J689" s="196"/>
      <c r="K689" s="196"/>
      <c r="L689" s="196"/>
      <c r="M689" s="196"/>
      <c r="N689" s="196"/>
      <c r="O689" s="196"/>
      <c r="P689" s="196"/>
      <c r="Q689" s="196"/>
      <c r="R689" s="196"/>
      <c r="S689" s="9"/>
      <c r="T689" s="9"/>
      <c r="U689" s="9"/>
      <c r="V689" s="199"/>
      <c r="W689" s="9"/>
      <c r="X689" s="9"/>
      <c r="Y689" s="9"/>
      <c r="Z689" s="9"/>
    </row>
    <row r="690" ht="22.5" customHeight="1">
      <c r="A690" s="9"/>
      <c r="B690" s="9"/>
      <c r="C690" s="9"/>
      <c r="D690" s="196"/>
      <c r="E690" s="196"/>
      <c r="F690" s="196"/>
      <c r="G690" s="196"/>
      <c r="H690" s="196"/>
      <c r="I690" s="196"/>
      <c r="J690" s="196"/>
      <c r="K690" s="196"/>
      <c r="L690" s="196"/>
      <c r="M690" s="196"/>
      <c r="N690" s="196"/>
      <c r="O690" s="196"/>
      <c r="P690" s="196"/>
      <c r="Q690" s="196"/>
      <c r="R690" s="196"/>
      <c r="S690" s="9"/>
      <c r="T690" s="9"/>
      <c r="U690" s="9"/>
      <c r="V690" s="199"/>
      <c r="W690" s="9"/>
      <c r="X690" s="9"/>
      <c r="Y690" s="9"/>
      <c r="Z690" s="9"/>
    </row>
    <row r="691" ht="22.5" customHeight="1">
      <c r="A691" s="9"/>
      <c r="B691" s="9"/>
      <c r="C691" s="9"/>
      <c r="D691" s="196"/>
      <c r="E691" s="196"/>
      <c r="F691" s="196"/>
      <c r="G691" s="196"/>
      <c r="H691" s="196"/>
      <c r="I691" s="196"/>
      <c r="J691" s="196"/>
      <c r="K691" s="196"/>
      <c r="L691" s="196"/>
      <c r="M691" s="196"/>
      <c r="N691" s="196"/>
      <c r="O691" s="196"/>
      <c r="P691" s="196"/>
      <c r="Q691" s="196"/>
      <c r="R691" s="196"/>
      <c r="S691" s="9"/>
      <c r="T691" s="9"/>
      <c r="U691" s="9"/>
      <c r="V691" s="199"/>
      <c r="W691" s="9"/>
      <c r="X691" s="9"/>
      <c r="Y691" s="9"/>
      <c r="Z691" s="9"/>
    </row>
    <row r="692" ht="22.5" customHeight="1">
      <c r="A692" s="9"/>
      <c r="B692" s="9"/>
      <c r="C692" s="9"/>
      <c r="D692" s="196"/>
      <c r="E692" s="196"/>
      <c r="F692" s="196"/>
      <c r="G692" s="196"/>
      <c r="H692" s="196"/>
      <c r="I692" s="196"/>
      <c r="J692" s="196"/>
      <c r="K692" s="196"/>
      <c r="L692" s="196"/>
      <c r="M692" s="196"/>
      <c r="N692" s="196"/>
      <c r="O692" s="196"/>
      <c r="P692" s="196"/>
      <c r="Q692" s="196"/>
      <c r="R692" s="196"/>
      <c r="S692" s="9"/>
      <c r="T692" s="9"/>
      <c r="U692" s="9"/>
      <c r="V692" s="199"/>
      <c r="W692" s="9"/>
      <c r="X692" s="9"/>
      <c r="Y692" s="9"/>
      <c r="Z692" s="9"/>
    </row>
    <row r="693" ht="22.5" customHeight="1">
      <c r="A693" s="9"/>
      <c r="B693" s="9"/>
      <c r="C693" s="9"/>
      <c r="D693" s="196"/>
      <c r="E693" s="196"/>
      <c r="F693" s="196"/>
      <c r="G693" s="196"/>
      <c r="H693" s="196"/>
      <c r="I693" s="196"/>
      <c r="J693" s="196"/>
      <c r="K693" s="196"/>
      <c r="L693" s="196"/>
      <c r="M693" s="196"/>
      <c r="N693" s="196"/>
      <c r="O693" s="196"/>
      <c r="P693" s="196"/>
      <c r="Q693" s="196"/>
      <c r="R693" s="196"/>
      <c r="S693" s="9"/>
      <c r="T693" s="9"/>
      <c r="U693" s="9"/>
      <c r="V693" s="199"/>
      <c r="W693" s="9"/>
      <c r="X693" s="9"/>
      <c r="Y693" s="9"/>
      <c r="Z693" s="9"/>
    </row>
    <row r="694" ht="22.5" customHeight="1">
      <c r="A694" s="9"/>
      <c r="B694" s="9"/>
      <c r="C694" s="9"/>
      <c r="D694" s="19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  <c r="P694" s="196"/>
      <c r="Q694" s="196"/>
      <c r="R694" s="196"/>
      <c r="S694" s="9"/>
      <c r="T694" s="9"/>
      <c r="U694" s="9"/>
      <c r="V694" s="199"/>
      <c r="W694" s="9"/>
      <c r="X694" s="9"/>
      <c r="Y694" s="9"/>
      <c r="Z694" s="9"/>
    </row>
    <row r="695" ht="22.5" customHeight="1">
      <c r="A695" s="9"/>
      <c r="B695" s="9"/>
      <c r="C695" s="9"/>
      <c r="D695" s="196"/>
      <c r="E695" s="196"/>
      <c r="F695" s="196"/>
      <c r="G695" s="196"/>
      <c r="H695" s="196"/>
      <c r="I695" s="196"/>
      <c r="J695" s="196"/>
      <c r="K695" s="196"/>
      <c r="L695" s="196"/>
      <c r="M695" s="196"/>
      <c r="N695" s="196"/>
      <c r="O695" s="196"/>
      <c r="P695" s="196"/>
      <c r="Q695" s="196"/>
      <c r="R695" s="196"/>
      <c r="S695" s="9"/>
      <c r="T695" s="9"/>
      <c r="U695" s="9"/>
      <c r="V695" s="199"/>
      <c r="W695" s="9"/>
      <c r="X695" s="9"/>
      <c r="Y695" s="9"/>
      <c r="Z695" s="9"/>
    </row>
    <row r="696" ht="22.5" customHeight="1">
      <c r="A696" s="9"/>
      <c r="B696" s="9"/>
      <c r="C696" s="9"/>
      <c r="D696" s="19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  <c r="P696" s="196"/>
      <c r="Q696" s="196"/>
      <c r="R696" s="196"/>
      <c r="S696" s="9"/>
      <c r="T696" s="9"/>
      <c r="U696" s="9"/>
      <c r="V696" s="199"/>
      <c r="W696" s="9"/>
      <c r="X696" s="9"/>
      <c r="Y696" s="9"/>
      <c r="Z696" s="9"/>
    </row>
    <row r="697" ht="22.5" customHeight="1">
      <c r="A697" s="9"/>
      <c r="B697" s="9"/>
      <c r="C697" s="9"/>
      <c r="D697" s="196"/>
      <c r="E697" s="196"/>
      <c r="F697" s="196"/>
      <c r="G697" s="196"/>
      <c r="H697" s="196"/>
      <c r="I697" s="196"/>
      <c r="J697" s="196"/>
      <c r="K697" s="196"/>
      <c r="L697" s="196"/>
      <c r="M697" s="196"/>
      <c r="N697" s="196"/>
      <c r="O697" s="196"/>
      <c r="P697" s="196"/>
      <c r="Q697" s="196"/>
      <c r="R697" s="196"/>
      <c r="S697" s="9"/>
      <c r="T697" s="9"/>
      <c r="U697" s="9"/>
      <c r="V697" s="199"/>
      <c r="W697" s="9"/>
      <c r="X697" s="9"/>
      <c r="Y697" s="9"/>
      <c r="Z697" s="9"/>
    </row>
    <row r="698" ht="22.5" customHeight="1">
      <c r="A698" s="9"/>
      <c r="B698" s="9"/>
      <c r="C698" s="9"/>
      <c r="D698" s="196"/>
      <c r="E698" s="196"/>
      <c r="F698" s="196"/>
      <c r="G698" s="196"/>
      <c r="H698" s="196"/>
      <c r="I698" s="196"/>
      <c r="J698" s="196"/>
      <c r="K698" s="196"/>
      <c r="L698" s="196"/>
      <c r="M698" s="196"/>
      <c r="N698" s="196"/>
      <c r="O698" s="196"/>
      <c r="P698" s="196"/>
      <c r="Q698" s="196"/>
      <c r="R698" s="196"/>
      <c r="S698" s="9"/>
      <c r="T698" s="9"/>
      <c r="U698" s="9"/>
      <c r="V698" s="199"/>
      <c r="W698" s="9"/>
      <c r="X698" s="9"/>
      <c r="Y698" s="9"/>
      <c r="Z698" s="9"/>
    </row>
    <row r="699" ht="22.5" customHeight="1">
      <c r="A699" s="9"/>
      <c r="B699" s="9"/>
      <c r="C699" s="9"/>
      <c r="D699" s="196"/>
      <c r="E699" s="196"/>
      <c r="F699" s="196"/>
      <c r="G699" s="196"/>
      <c r="H699" s="196"/>
      <c r="I699" s="196"/>
      <c r="J699" s="196"/>
      <c r="K699" s="196"/>
      <c r="L699" s="196"/>
      <c r="M699" s="196"/>
      <c r="N699" s="196"/>
      <c r="O699" s="196"/>
      <c r="P699" s="196"/>
      <c r="Q699" s="196"/>
      <c r="R699" s="196"/>
      <c r="S699" s="9"/>
      <c r="T699" s="9"/>
      <c r="U699" s="9"/>
      <c r="V699" s="199"/>
      <c r="W699" s="9"/>
      <c r="X699" s="9"/>
      <c r="Y699" s="9"/>
      <c r="Z699" s="9"/>
    </row>
    <row r="700" ht="22.5" customHeight="1">
      <c r="A700" s="9"/>
      <c r="B700" s="9"/>
      <c r="C700" s="9"/>
      <c r="D700" s="19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  <c r="P700" s="196"/>
      <c r="Q700" s="196"/>
      <c r="R700" s="196"/>
      <c r="S700" s="9"/>
      <c r="T700" s="9"/>
      <c r="U700" s="9"/>
      <c r="V700" s="199"/>
      <c r="W700" s="9"/>
      <c r="X700" s="9"/>
      <c r="Y700" s="9"/>
      <c r="Z700" s="9"/>
    </row>
    <row r="701" ht="22.5" customHeight="1">
      <c r="A701" s="9"/>
      <c r="B701" s="9"/>
      <c r="C701" s="9"/>
      <c r="D701" s="196"/>
      <c r="E701" s="196"/>
      <c r="F701" s="196"/>
      <c r="G701" s="196"/>
      <c r="H701" s="196"/>
      <c r="I701" s="196"/>
      <c r="J701" s="196"/>
      <c r="K701" s="196"/>
      <c r="L701" s="196"/>
      <c r="M701" s="196"/>
      <c r="N701" s="196"/>
      <c r="O701" s="196"/>
      <c r="P701" s="196"/>
      <c r="Q701" s="196"/>
      <c r="R701" s="196"/>
      <c r="S701" s="9"/>
      <c r="T701" s="9"/>
      <c r="U701" s="9"/>
      <c r="V701" s="199"/>
      <c r="W701" s="9"/>
      <c r="X701" s="9"/>
      <c r="Y701" s="9"/>
      <c r="Z701" s="9"/>
    </row>
    <row r="702" ht="22.5" customHeight="1">
      <c r="A702" s="9"/>
      <c r="B702" s="9"/>
      <c r="C702" s="9"/>
      <c r="D702" s="196"/>
      <c r="E702" s="196"/>
      <c r="F702" s="196"/>
      <c r="G702" s="196"/>
      <c r="H702" s="196"/>
      <c r="I702" s="196"/>
      <c r="J702" s="196"/>
      <c r="K702" s="196"/>
      <c r="L702" s="196"/>
      <c r="M702" s="196"/>
      <c r="N702" s="196"/>
      <c r="O702" s="196"/>
      <c r="P702" s="196"/>
      <c r="Q702" s="196"/>
      <c r="R702" s="196"/>
      <c r="S702" s="9"/>
      <c r="T702" s="9"/>
      <c r="U702" s="9"/>
      <c r="V702" s="199"/>
      <c r="W702" s="9"/>
      <c r="X702" s="9"/>
      <c r="Y702" s="9"/>
      <c r="Z702" s="9"/>
    </row>
    <row r="703" ht="22.5" customHeight="1">
      <c r="A703" s="9"/>
      <c r="B703" s="9"/>
      <c r="C703" s="9"/>
      <c r="D703" s="196"/>
      <c r="E703" s="196"/>
      <c r="F703" s="196"/>
      <c r="G703" s="196"/>
      <c r="H703" s="196"/>
      <c r="I703" s="196"/>
      <c r="J703" s="196"/>
      <c r="K703" s="196"/>
      <c r="L703" s="196"/>
      <c r="M703" s="196"/>
      <c r="N703" s="196"/>
      <c r="O703" s="196"/>
      <c r="P703" s="196"/>
      <c r="Q703" s="196"/>
      <c r="R703" s="196"/>
      <c r="S703" s="9"/>
      <c r="T703" s="9"/>
      <c r="U703" s="9"/>
      <c r="V703" s="199"/>
      <c r="W703" s="9"/>
      <c r="X703" s="9"/>
      <c r="Y703" s="9"/>
      <c r="Z703" s="9"/>
    </row>
    <row r="704" ht="22.5" customHeight="1">
      <c r="A704" s="9"/>
      <c r="B704" s="9"/>
      <c r="C704" s="9"/>
      <c r="D704" s="19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  <c r="P704" s="196"/>
      <c r="Q704" s="196"/>
      <c r="R704" s="196"/>
      <c r="S704" s="9"/>
      <c r="T704" s="9"/>
      <c r="U704" s="9"/>
      <c r="V704" s="199"/>
      <c r="W704" s="9"/>
      <c r="X704" s="9"/>
      <c r="Y704" s="9"/>
      <c r="Z704" s="9"/>
    </row>
    <row r="705" ht="22.5" customHeight="1">
      <c r="A705" s="9"/>
      <c r="B705" s="9"/>
      <c r="C705" s="9"/>
      <c r="D705" s="196"/>
      <c r="E705" s="196"/>
      <c r="F705" s="196"/>
      <c r="G705" s="196"/>
      <c r="H705" s="196"/>
      <c r="I705" s="196"/>
      <c r="J705" s="196"/>
      <c r="K705" s="196"/>
      <c r="L705" s="196"/>
      <c r="M705" s="196"/>
      <c r="N705" s="196"/>
      <c r="O705" s="196"/>
      <c r="P705" s="196"/>
      <c r="Q705" s="196"/>
      <c r="R705" s="196"/>
      <c r="S705" s="9"/>
      <c r="T705" s="9"/>
      <c r="U705" s="9"/>
      <c r="V705" s="199"/>
      <c r="W705" s="9"/>
      <c r="X705" s="9"/>
      <c r="Y705" s="9"/>
      <c r="Z705" s="9"/>
    </row>
    <row r="706" ht="22.5" customHeight="1">
      <c r="A706" s="9"/>
      <c r="B706" s="9"/>
      <c r="C706" s="9"/>
      <c r="D706" s="19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9"/>
      <c r="T706" s="9"/>
      <c r="U706" s="9"/>
      <c r="V706" s="199"/>
      <c r="W706" s="9"/>
      <c r="X706" s="9"/>
      <c r="Y706" s="9"/>
      <c r="Z706" s="9"/>
    </row>
    <row r="707" ht="22.5" customHeight="1">
      <c r="A707" s="9"/>
      <c r="B707" s="9"/>
      <c r="C707" s="9"/>
      <c r="D707" s="196"/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9"/>
      <c r="T707" s="9"/>
      <c r="U707" s="9"/>
      <c r="V707" s="199"/>
      <c r="W707" s="9"/>
      <c r="X707" s="9"/>
      <c r="Y707" s="9"/>
      <c r="Z707" s="9"/>
    </row>
    <row r="708" ht="22.5" customHeight="1">
      <c r="A708" s="9"/>
      <c r="B708" s="9"/>
      <c r="C708" s="9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9"/>
      <c r="T708" s="9"/>
      <c r="U708" s="9"/>
      <c r="V708" s="199"/>
      <c r="W708" s="9"/>
      <c r="X708" s="9"/>
      <c r="Y708" s="9"/>
      <c r="Z708" s="9"/>
    </row>
    <row r="709" ht="22.5" customHeight="1">
      <c r="A709" s="9"/>
      <c r="B709" s="9"/>
      <c r="C709" s="9"/>
      <c r="D709" s="196"/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9"/>
      <c r="T709" s="9"/>
      <c r="U709" s="9"/>
      <c r="V709" s="199"/>
      <c r="W709" s="9"/>
      <c r="X709" s="9"/>
      <c r="Y709" s="9"/>
      <c r="Z709" s="9"/>
    </row>
    <row r="710" ht="22.5" customHeight="1">
      <c r="A710" s="9"/>
      <c r="B710" s="9"/>
      <c r="C710" s="9"/>
      <c r="D710" s="196"/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9"/>
      <c r="T710" s="9"/>
      <c r="U710" s="9"/>
      <c r="V710" s="199"/>
      <c r="W710" s="9"/>
      <c r="X710" s="9"/>
      <c r="Y710" s="9"/>
      <c r="Z710" s="9"/>
    </row>
    <row r="711" ht="22.5" customHeight="1">
      <c r="A711" s="9"/>
      <c r="B711" s="9"/>
      <c r="C711" s="9"/>
      <c r="D711" s="196"/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9"/>
      <c r="T711" s="9"/>
      <c r="U711" s="9"/>
      <c r="V711" s="199"/>
      <c r="W711" s="9"/>
      <c r="X711" s="9"/>
      <c r="Y711" s="9"/>
      <c r="Z711" s="9"/>
    </row>
    <row r="712" ht="22.5" customHeight="1">
      <c r="A712" s="9"/>
      <c r="B712" s="9"/>
      <c r="C712" s="9"/>
      <c r="D712" s="196"/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9"/>
      <c r="T712" s="9"/>
      <c r="U712" s="9"/>
      <c r="V712" s="199"/>
      <c r="W712" s="9"/>
      <c r="X712" s="9"/>
      <c r="Y712" s="9"/>
      <c r="Z712" s="9"/>
    </row>
    <row r="713" ht="22.5" customHeight="1">
      <c r="A713" s="9"/>
      <c r="B713" s="9"/>
      <c r="C713" s="9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9"/>
      <c r="T713" s="9"/>
      <c r="U713" s="9"/>
      <c r="V713" s="199"/>
      <c r="W713" s="9"/>
      <c r="X713" s="9"/>
      <c r="Y713" s="9"/>
      <c r="Z713" s="9"/>
    </row>
    <row r="714" ht="22.5" customHeight="1">
      <c r="A714" s="9"/>
      <c r="B714" s="9"/>
      <c r="C714" s="9"/>
      <c r="D714" s="196"/>
      <c r="E714" s="196"/>
      <c r="F714" s="196"/>
      <c r="G714" s="196"/>
      <c r="H714" s="196"/>
      <c r="I714" s="196"/>
      <c r="J714" s="196"/>
      <c r="K714" s="196"/>
      <c r="L714" s="196"/>
      <c r="M714" s="196"/>
      <c r="N714" s="196"/>
      <c r="O714" s="196"/>
      <c r="P714" s="196"/>
      <c r="Q714" s="196"/>
      <c r="R714" s="196"/>
      <c r="S714" s="9"/>
      <c r="T714" s="9"/>
      <c r="U714" s="9"/>
      <c r="V714" s="199"/>
      <c r="W714" s="9"/>
      <c r="X714" s="9"/>
      <c r="Y714" s="9"/>
      <c r="Z714" s="9"/>
    </row>
    <row r="715" ht="22.5" customHeight="1">
      <c r="A715" s="9"/>
      <c r="B715" s="9"/>
      <c r="C715" s="9"/>
      <c r="D715" s="196"/>
      <c r="E715" s="196"/>
      <c r="F715" s="196"/>
      <c r="G715" s="196"/>
      <c r="H715" s="196"/>
      <c r="I715" s="196"/>
      <c r="J715" s="196"/>
      <c r="K715" s="196"/>
      <c r="L715" s="196"/>
      <c r="M715" s="196"/>
      <c r="N715" s="196"/>
      <c r="O715" s="196"/>
      <c r="P715" s="196"/>
      <c r="Q715" s="196"/>
      <c r="R715" s="196"/>
      <c r="S715" s="9"/>
      <c r="T715" s="9"/>
      <c r="U715" s="9"/>
      <c r="V715" s="199"/>
      <c r="W715" s="9"/>
      <c r="X715" s="9"/>
      <c r="Y715" s="9"/>
      <c r="Z715" s="9"/>
    </row>
    <row r="716" ht="22.5" customHeight="1">
      <c r="A716" s="9"/>
      <c r="B716" s="9"/>
      <c r="C716" s="9"/>
      <c r="D716" s="19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  <c r="P716" s="196"/>
      <c r="Q716" s="196"/>
      <c r="R716" s="196"/>
      <c r="S716" s="9"/>
      <c r="T716" s="9"/>
      <c r="U716" s="9"/>
      <c r="V716" s="199"/>
      <c r="W716" s="9"/>
      <c r="X716" s="9"/>
      <c r="Y716" s="9"/>
      <c r="Z716" s="9"/>
    </row>
    <row r="717" ht="22.5" customHeight="1">
      <c r="A717" s="9"/>
      <c r="B717" s="9"/>
      <c r="C717" s="9"/>
      <c r="D717" s="196"/>
      <c r="E717" s="196"/>
      <c r="F717" s="196"/>
      <c r="G717" s="196"/>
      <c r="H717" s="196"/>
      <c r="I717" s="196"/>
      <c r="J717" s="196"/>
      <c r="K717" s="196"/>
      <c r="L717" s="196"/>
      <c r="M717" s="196"/>
      <c r="N717" s="196"/>
      <c r="O717" s="196"/>
      <c r="P717" s="196"/>
      <c r="Q717" s="196"/>
      <c r="R717" s="196"/>
      <c r="S717" s="9"/>
      <c r="T717" s="9"/>
      <c r="U717" s="9"/>
      <c r="V717" s="199"/>
      <c r="W717" s="9"/>
      <c r="X717" s="9"/>
      <c r="Y717" s="9"/>
      <c r="Z717" s="9"/>
    </row>
    <row r="718" ht="22.5" customHeight="1">
      <c r="A718" s="9"/>
      <c r="B718" s="9"/>
      <c r="C718" s="9"/>
      <c r="D718" s="19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  <c r="P718" s="196"/>
      <c r="Q718" s="196"/>
      <c r="R718" s="196"/>
      <c r="S718" s="9"/>
      <c r="T718" s="9"/>
      <c r="U718" s="9"/>
      <c r="V718" s="199"/>
      <c r="W718" s="9"/>
      <c r="X718" s="9"/>
      <c r="Y718" s="9"/>
      <c r="Z718" s="9"/>
    </row>
    <row r="719" ht="22.5" customHeight="1">
      <c r="A719" s="9"/>
      <c r="B719" s="9"/>
      <c r="C719" s="9"/>
      <c r="D719" s="196"/>
      <c r="E719" s="196"/>
      <c r="F719" s="196"/>
      <c r="G719" s="196"/>
      <c r="H719" s="196"/>
      <c r="I719" s="196"/>
      <c r="J719" s="196"/>
      <c r="K719" s="196"/>
      <c r="L719" s="196"/>
      <c r="M719" s="196"/>
      <c r="N719" s="196"/>
      <c r="O719" s="196"/>
      <c r="P719" s="196"/>
      <c r="Q719" s="196"/>
      <c r="R719" s="196"/>
      <c r="S719" s="9"/>
      <c r="T719" s="9"/>
      <c r="U719" s="9"/>
      <c r="V719" s="199"/>
      <c r="W719" s="9"/>
      <c r="X719" s="9"/>
      <c r="Y719" s="9"/>
      <c r="Z719" s="9"/>
    </row>
    <row r="720" ht="22.5" customHeight="1">
      <c r="A720" s="9"/>
      <c r="B720" s="9"/>
      <c r="C720" s="9"/>
      <c r="D720" s="19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  <c r="P720" s="196"/>
      <c r="Q720" s="196"/>
      <c r="R720" s="196"/>
      <c r="S720" s="9"/>
      <c r="T720" s="9"/>
      <c r="U720" s="9"/>
      <c r="V720" s="199"/>
      <c r="W720" s="9"/>
      <c r="X720" s="9"/>
      <c r="Y720" s="9"/>
      <c r="Z720" s="9"/>
    </row>
    <row r="721" ht="22.5" customHeight="1">
      <c r="A721" s="9"/>
      <c r="B721" s="9"/>
      <c r="C721" s="9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9"/>
      <c r="T721" s="9"/>
      <c r="U721" s="9"/>
      <c r="V721" s="199"/>
      <c r="W721" s="9"/>
      <c r="X721" s="9"/>
      <c r="Y721" s="9"/>
      <c r="Z721" s="9"/>
    </row>
    <row r="722" ht="22.5" customHeight="1">
      <c r="A722" s="9"/>
      <c r="B722" s="9"/>
      <c r="C722" s="9"/>
      <c r="D722" s="19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  <c r="P722" s="196"/>
      <c r="Q722" s="196"/>
      <c r="R722" s="196"/>
      <c r="S722" s="9"/>
      <c r="T722" s="9"/>
      <c r="U722" s="9"/>
      <c r="V722" s="199"/>
      <c r="W722" s="9"/>
      <c r="X722" s="9"/>
      <c r="Y722" s="9"/>
      <c r="Z722" s="9"/>
    </row>
    <row r="723" ht="22.5" customHeight="1">
      <c r="A723" s="9"/>
      <c r="B723" s="9"/>
      <c r="C723" s="9"/>
      <c r="D723" s="196"/>
      <c r="E723" s="196"/>
      <c r="F723" s="196"/>
      <c r="G723" s="196"/>
      <c r="H723" s="196"/>
      <c r="I723" s="196"/>
      <c r="J723" s="196"/>
      <c r="K723" s="196"/>
      <c r="L723" s="196"/>
      <c r="M723" s="196"/>
      <c r="N723" s="196"/>
      <c r="O723" s="196"/>
      <c r="P723" s="196"/>
      <c r="Q723" s="196"/>
      <c r="R723" s="196"/>
      <c r="S723" s="9"/>
      <c r="T723" s="9"/>
      <c r="U723" s="9"/>
      <c r="V723" s="199"/>
      <c r="W723" s="9"/>
      <c r="X723" s="9"/>
      <c r="Y723" s="9"/>
      <c r="Z723" s="9"/>
    </row>
    <row r="724" ht="22.5" customHeight="1">
      <c r="A724" s="9"/>
      <c r="B724" s="9"/>
      <c r="C724" s="9"/>
      <c r="D724" s="19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  <c r="P724" s="196"/>
      <c r="Q724" s="196"/>
      <c r="R724" s="196"/>
      <c r="S724" s="9"/>
      <c r="T724" s="9"/>
      <c r="U724" s="9"/>
      <c r="V724" s="199"/>
      <c r="W724" s="9"/>
      <c r="X724" s="9"/>
      <c r="Y724" s="9"/>
      <c r="Z724" s="9"/>
    </row>
    <row r="725" ht="22.5" customHeight="1">
      <c r="A725" s="9"/>
      <c r="B725" s="9"/>
      <c r="C725" s="9"/>
      <c r="D725" s="196"/>
      <c r="E725" s="196"/>
      <c r="F725" s="196"/>
      <c r="G725" s="196"/>
      <c r="H725" s="196"/>
      <c r="I725" s="196"/>
      <c r="J725" s="196"/>
      <c r="K725" s="196"/>
      <c r="L725" s="196"/>
      <c r="M725" s="196"/>
      <c r="N725" s="196"/>
      <c r="O725" s="196"/>
      <c r="P725" s="196"/>
      <c r="Q725" s="196"/>
      <c r="R725" s="196"/>
      <c r="S725" s="9"/>
      <c r="T725" s="9"/>
      <c r="U725" s="9"/>
      <c r="V725" s="199"/>
      <c r="W725" s="9"/>
      <c r="X725" s="9"/>
      <c r="Y725" s="9"/>
      <c r="Z725" s="9"/>
    </row>
    <row r="726" ht="22.5" customHeight="1">
      <c r="A726" s="9"/>
      <c r="B726" s="9"/>
      <c r="C726" s="9"/>
      <c r="D726" s="196"/>
      <c r="E726" s="196"/>
      <c r="F726" s="196"/>
      <c r="G726" s="196"/>
      <c r="H726" s="196"/>
      <c r="I726" s="196"/>
      <c r="J726" s="196"/>
      <c r="K726" s="196"/>
      <c r="L726" s="196"/>
      <c r="M726" s="196"/>
      <c r="N726" s="196"/>
      <c r="O726" s="196"/>
      <c r="P726" s="196"/>
      <c r="Q726" s="196"/>
      <c r="R726" s="196"/>
      <c r="S726" s="9"/>
      <c r="T726" s="9"/>
      <c r="U726" s="9"/>
      <c r="V726" s="199"/>
      <c r="W726" s="9"/>
      <c r="X726" s="9"/>
      <c r="Y726" s="9"/>
      <c r="Z726" s="9"/>
    </row>
    <row r="727" ht="22.5" customHeight="1">
      <c r="A727" s="9"/>
      <c r="B727" s="9"/>
      <c r="C727" s="9"/>
      <c r="D727" s="196"/>
      <c r="E727" s="196"/>
      <c r="F727" s="196"/>
      <c r="G727" s="196"/>
      <c r="H727" s="196"/>
      <c r="I727" s="196"/>
      <c r="J727" s="196"/>
      <c r="K727" s="196"/>
      <c r="L727" s="196"/>
      <c r="M727" s="196"/>
      <c r="N727" s="196"/>
      <c r="O727" s="196"/>
      <c r="P727" s="196"/>
      <c r="Q727" s="196"/>
      <c r="R727" s="196"/>
      <c r="S727" s="9"/>
      <c r="T727" s="9"/>
      <c r="U727" s="9"/>
      <c r="V727" s="199"/>
      <c r="W727" s="9"/>
      <c r="X727" s="9"/>
      <c r="Y727" s="9"/>
      <c r="Z727" s="9"/>
    </row>
    <row r="728" ht="22.5" customHeight="1">
      <c r="A728" s="9"/>
      <c r="B728" s="9"/>
      <c r="C728" s="9"/>
      <c r="D728" s="196"/>
      <c r="E728" s="196"/>
      <c r="F728" s="196"/>
      <c r="G728" s="196"/>
      <c r="H728" s="196"/>
      <c r="I728" s="196"/>
      <c r="J728" s="196"/>
      <c r="K728" s="196"/>
      <c r="L728" s="196"/>
      <c r="M728" s="196"/>
      <c r="N728" s="196"/>
      <c r="O728" s="196"/>
      <c r="P728" s="196"/>
      <c r="Q728" s="196"/>
      <c r="R728" s="196"/>
      <c r="S728" s="9"/>
      <c r="T728" s="9"/>
      <c r="U728" s="9"/>
      <c r="V728" s="199"/>
      <c r="W728" s="9"/>
      <c r="X728" s="9"/>
      <c r="Y728" s="9"/>
      <c r="Z728" s="9"/>
    </row>
    <row r="729" ht="22.5" customHeight="1">
      <c r="A729" s="9"/>
      <c r="B729" s="9"/>
      <c r="C729" s="9"/>
      <c r="D729" s="196"/>
      <c r="E729" s="196"/>
      <c r="F729" s="196"/>
      <c r="G729" s="196"/>
      <c r="H729" s="196"/>
      <c r="I729" s="196"/>
      <c r="J729" s="196"/>
      <c r="K729" s="196"/>
      <c r="L729" s="196"/>
      <c r="M729" s="196"/>
      <c r="N729" s="196"/>
      <c r="O729" s="196"/>
      <c r="P729" s="196"/>
      <c r="Q729" s="196"/>
      <c r="R729" s="196"/>
      <c r="S729" s="9"/>
      <c r="T729" s="9"/>
      <c r="U729" s="9"/>
      <c r="V729" s="199"/>
      <c r="W729" s="9"/>
      <c r="X729" s="9"/>
      <c r="Y729" s="9"/>
      <c r="Z729" s="9"/>
    </row>
    <row r="730" ht="22.5" customHeight="1">
      <c r="A730" s="9"/>
      <c r="B730" s="9"/>
      <c r="C730" s="9"/>
      <c r="D730" s="19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  <c r="P730" s="196"/>
      <c r="Q730" s="196"/>
      <c r="R730" s="196"/>
      <c r="S730" s="9"/>
      <c r="T730" s="9"/>
      <c r="U730" s="9"/>
      <c r="V730" s="199"/>
      <c r="W730" s="9"/>
      <c r="X730" s="9"/>
      <c r="Y730" s="9"/>
      <c r="Z730" s="9"/>
    </row>
    <row r="731" ht="22.5" customHeight="1">
      <c r="A731" s="9"/>
      <c r="B731" s="9"/>
      <c r="C731" s="9"/>
      <c r="D731" s="196"/>
      <c r="E731" s="196"/>
      <c r="F731" s="196"/>
      <c r="G731" s="196"/>
      <c r="H731" s="196"/>
      <c r="I731" s="196"/>
      <c r="J731" s="196"/>
      <c r="K731" s="196"/>
      <c r="L731" s="196"/>
      <c r="M731" s="196"/>
      <c r="N731" s="196"/>
      <c r="O731" s="196"/>
      <c r="P731" s="196"/>
      <c r="Q731" s="196"/>
      <c r="R731" s="196"/>
      <c r="S731" s="9"/>
      <c r="T731" s="9"/>
      <c r="U731" s="9"/>
      <c r="V731" s="199"/>
      <c r="W731" s="9"/>
      <c r="X731" s="9"/>
      <c r="Y731" s="9"/>
      <c r="Z731" s="9"/>
    </row>
    <row r="732" ht="22.5" customHeight="1">
      <c r="A732" s="9"/>
      <c r="B732" s="9"/>
      <c r="C732" s="9"/>
      <c r="D732" s="19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  <c r="P732" s="196"/>
      <c r="Q732" s="196"/>
      <c r="R732" s="196"/>
      <c r="S732" s="9"/>
      <c r="T732" s="9"/>
      <c r="U732" s="9"/>
      <c r="V732" s="199"/>
      <c r="W732" s="9"/>
      <c r="X732" s="9"/>
      <c r="Y732" s="9"/>
      <c r="Z732" s="9"/>
    </row>
    <row r="733" ht="22.5" customHeight="1">
      <c r="A733" s="9"/>
      <c r="B733" s="9"/>
      <c r="C733" s="9"/>
      <c r="D733" s="196"/>
      <c r="E733" s="196"/>
      <c r="F733" s="196"/>
      <c r="G733" s="196"/>
      <c r="H733" s="196"/>
      <c r="I733" s="196"/>
      <c r="J733" s="196"/>
      <c r="K733" s="196"/>
      <c r="L733" s="196"/>
      <c r="M733" s="196"/>
      <c r="N733" s="196"/>
      <c r="O733" s="196"/>
      <c r="P733" s="196"/>
      <c r="Q733" s="196"/>
      <c r="R733" s="196"/>
      <c r="S733" s="9"/>
      <c r="T733" s="9"/>
      <c r="U733" s="9"/>
      <c r="V733" s="199"/>
      <c r="W733" s="9"/>
      <c r="X733" s="9"/>
      <c r="Y733" s="9"/>
      <c r="Z733" s="9"/>
    </row>
    <row r="734" ht="22.5" customHeight="1">
      <c r="A734" s="9"/>
      <c r="B734" s="9"/>
      <c r="C734" s="9"/>
      <c r="D734" s="196"/>
      <c r="E734" s="196"/>
      <c r="F734" s="196"/>
      <c r="G734" s="196"/>
      <c r="H734" s="196"/>
      <c r="I734" s="196"/>
      <c r="J734" s="196"/>
      <c r="K734" s="196"/>
      <c r="L734" s="196"/>
      <c r="M734" s="196"/>
      <c r="N734" s="196"/>
      <c r="O734" s="196"/>
      <c r="P734" s="196"/>
      <c r="Q734" s="196"/>
      <c r="R734" s="196"/>
      <c r="S734" s="9"/>
      <c r="T734" s="9"/>
      <c r="U734" s="9"/>
      <c r="V734" s="199"/>
      <c r="W734" s="9"/>
      <c r="X734" s="9"/>
      <c r="Y734" s="9"/>
      <c r="Z734" s="9"/>
    </row>
    <row r="735" ht="22.5" customHeight="1">
      <c r="A735" s="9"/>
      <c r="B735" s="9"/>
      <c r="C735" s="9"/>
      <c r="D735" s="196"/>
      <c r="E735" s="196"/>
      <c r="F735" s="196"/>
      <c r="G735" s="196"/>
      <c r="H735" s="196"/>
      <c r="I735" s="196"/>
      <c r="J735" s="196"/>
      <c r="K735" s="196"/>
      <c r="L735" s="196"/>
      <c r="M735" s="196"/>
      <c r="N735" s="196"/>
      <c r="O735" s="196"/>
      <c r="P735" s="196"/>
      <c r="Q735" s="196"/>
      <c r="R735" s="196"/>
      <c r="S735" s="9"/>
      <c r="T735" s="9"/>
      <c r="U735" s="9"/>
      <c r="V735" s="199"/>
      <c r="W735" s="9"/>
      <c r="X735" s="9"/>
      <c r="Y735" s="9"/>
      <c r="Z735" s="9"/>
    </row>
    <row r="736" ht="22.5" customHeight="1">
      <c r="A736" s="9"/>
      <c r="B736" s="9"/>
      <c r="C736" s="9"/>
      <c r="D736" s="196"/>
      <c r="E736" s="196"/>
      <c r="F736" s="196"/>
      <c r="G736" s="196"/>
      <c r="H736" s="196"/>
      <c r="I736" s="196"/>
      <c r="J736" s="196"/>
      <c r="K736" s="196"/>
      <c r="L736" s="196"/>
      <c r="M736" s="196"/>
      <c r="N736" s="196"/>
      <c r="O736" s="196"/>
      <c r="P736" s="196"/>
      <c r="Q736" s="196"/>
      <c r="R736" s="196"/>
      <c r="S736" s="9"/>
      <c r="T736" s="9"/>
      <c r="U736" s="9"/>
      <c r="V736" s="199"/>
      <c r="W736" s="9"/>
      <c r="X736" s="9"/>
      <c r="Y736" s="9"/>
      <c r="Z736" s="9"/>
    </row>
    <row r="737" ht="22.5" customHeight="1">
      <c r="A737" s="9"/>
      <c r="B737" s="9"/>
      <c r="C737" s="9"/>
      <c r="D737" s="196"/>
      <c r="E737" s="196"/>
      <c r="F737" s="196"/>
      <c r="G737" s="196"/>
      <c r="H737" s="196"/>
      <c r="I737" s="196"/>
      <c r="J737" s="196"/>
      <c r="K737" s="196"/>
      <c r="L737" s="196"/>
      <c r="M737" s="196"/>
      <c r="N737" s="196"/>
      <c r="O737" s="196"/>
      <c r="P737" s="196"/>
      <c r="Q737" s="196"/>
      <c r="R737" s="196"/>
      <c r="S737" s="9"/>
      <c r="T737" s="9"/>
      <c r="U737" s="9"/>
      <c r="V737" s="199"/>
      <c r="W737" s="9"/>
      <c r="X737" s="9"/>
      <c r="Y737" s="9"/>
      <c r="Z737" s="9"/>
    </row>
    <row r="738" ht="22.5" customHeight="1">
      <c r="A738" s="9"/>
      <c r="B738" s="9"/>
      <c r="C738" s="9"/>
      <c r="D738" s="196"/>
      <c r="E738" s="196"/>
      <c r="F738" s="196"/>
      <c r="G738" s="196"/>
      <c r="H738" s="196"/>
      <c r="I738" s="196"/>
      <c r="J738" s="196"/>
      <c r="K738" s="196"/>
      <c r="L738" s="196"/>
      <c r="M738" s="196"/>
      <c r="N738" s="196"/>
      <c r="O738" s="196"/>
      <c r="P738" s="196"/>
      <c r="Q738" s="196"/>
      <c r="R738" s="196"/>
      <c r="S738" s="9"/>
      <c r="T738" s="9"/>
      <c r="U738" s="9"/>
      <c r="V738" s="199"/>
      <c r="W738" s="9"/>
      <c r="X738" s="9"/>
      <c r="Y738" s="9"/>
      <c r="Z738" s="9"/>
    </row>
    <row r="739" ht="22.5" customHeight="1">
      <c r="A739" s="9"/>
      <c r="B739" s="9"/>
      <c r="C739" s="9"/>
      <c r="D739" s="196"/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  <c r="P739" s="196"/>
      <c r="Q739" s="196"/>
      <c r="R739" s="196"/>
      <c r="S739" s="9"/>
      <c r="T739" s="9"/>
      <c r="U739" s="9"/>
      <c r="V739" s="199"/>
      <c r="W739" s="9"/>
      <c r="X739" s="9"/>
      <c r="Y739" s="9"/>
      <c r="Z739" s="9"/>
    </row>
    <row r="740" ht="22.5" customHeight="1">
      <c r="A740" s="9"/>
      <c r="B740" s="9"/>
      <c r="C740" s="9"/>
      <c r="D740" s="19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  <c r="P740" s="196"/>
      <c r="Q740" s="196"/>
      <c r="R740" s="196"/>
      <c r="S740" s="9"/>
      <c r="T740" s="9"/>
      <c r="U740" s="9"/>
      <c r="V740" s="199"/>
      <c r="W740" s="9"/>
      <c r="X740" s="9"/>
      <c r="Y740" s="9"/>
      <c r="Z740" s="9"/>
    </row>
    <row r="741" ht="22.5" customHeight="1">
      <c r="A741" s="9"/>
      <c r="B741" s="9"/>
      <c r="C741" s="9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196"/>
      <c r="Q741" s="196"/>
      <c r="R741" s="196"/>
      <c r="S741" s="9"/>
      <c r="T741" s="9"/>
      <c r="U741" s="9"/>
      <c r="V741" s="199"/>
      <c r="W741" s="9"/>
      <c r="X741" s="9"/>
      <c r="Y741" s="9"/>
      <c r="Z741" s="9"/>
    </row>
    <row r="742" ht="22.5" customHeight="1">
      <c r="A742" s="9"/>
      <c r="B742" s="9"/>
      <c r="C742" s="9"/>
      <c r="D742" s="19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  <c r="P742" s="196"/>
      <c r="Q742" s="196"/>
      <c r="R742" s="196"/>
      <c r="S742" s="9"/>
      <c r="T742" s="9"/>
      <c r="U742" s="9"/>
      <c r="V742" s="199"/>
      <c r="W742" s="9"/>
      <c r="X742" s="9"/>
      <c r="Y742" s="9"/>
      <c r="Z742" s="9"/>
    </row>
    <row r="743" ht="22.5" customHeight="1">
      <c r="A743" s="9"/>
      <c r="B743" s="9"/>
      <c r="C743" s="9"/>
      <c r="D743" s="19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  <c r="P743" s="196"/>
      <c r="Q743" s="196"/>
      <c r="R743" s="196"/>
      <c r="S743" s="9"/>
      <c r="T743" s="9"/>
      <c r="U743" s="9"/>
      <c r="V743" s="199"/>
      <c r="W743" s="9"/>
      <c r="X743" s="9"/>
      <c r="Y743" s="9"/>
      <c r="Z743" s="9"/>
    </row>
    <row r="744" ht="22.5" customHeight="1">
      <c r="A744" s="9"/>
      <c r="B744" s="9"/>
      <c r="C744" s="9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196"/>
      <c r="S744" s="9"/>
      <c r="T744" s="9"/>
      <c r="U744" s="9"/>
      <c r="V744" s="199"/>
      <c r="W744" s="9"/>
      <c r="X744" s="9"/>
      <c r="Y744" s="9"/>
      <c r="Z744" s="9"/>
    </row>
    <row r="745" ht="22.5" customHeight="1">
      <c r="A745" s="9"/>
      <c r="B745" s="9"/>
      <c r="C745" s="9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9"/>
      <c r="T745" s="9"/>
      <c r="U745" s="9"/>
      <c r="V745" s="199"/>
      <c r="W745" s="9"/>
      <c r="X745" s="9"/>
      <c r="Y745" s="9"/>
      <c r="Z745" s="9"/>
    </row>
    <row r="746" ht="22.5" customHeight="1">
      <c r="A746" s="9"/>
      <c r="B746" s="9"/>
      <c r="C746" s="9"/>
      <c r="D746" s="19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  <c r="P746" s="196"/>
      <c r="Q746" s="196"/>
      <c r="R746" s="196"/>
      <c r="S746" s="9"/>
      <c r="T746" s="9"/>
      <c r="U746" s="9"/>
      <c r="V746" s="199"/>
      <c r="W746" s="9"/>
      <c r="X746" s="9"/>
      <c r="Y746" s="9"/>
      <c r="Z746" s="9"/>
    </row>
    <row r="747" ht="22.5" customHeight="1">
      <c r="A747" s="9"/>
      <c r="B747" s="9"/>
      <c r="C747" s="9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9"/>
      <c r="T747" s="9"/>
      <c r="U747" s="9"/>
      <c r="V747" s="199"/>
      <c r="W747" s="9"/>
      <c r="X747" s="9"/>
      <c r="Y747" s="9"/>
      <c r="Z747" s="9"/>
    </row>
    <row r="748" ht="22.5" customHeight="1">
      <c r="A748" s="9"/>
      <c r="B748" s="9"/>
      <c r="C748" s="9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196"/>
      <c r="S748" s="9"/>
      <c r="T748" s="9"/>
      <c r="U748" s="9"/>
      <c r="V748" s="199"/>
      <c r="W748" s="9"/>
      <c r="X748" s="9"/>
      <c r="Y748" s="9"/>
      <c r="Z748" s="9"/>
    </row>
    <row r="749" ht="22.5" customHeight="1">
      <c r="A749" s="9"/>
      <c r="B749" s="9"/>
      <c r="C749" s="9"/>
      <c r="D749" s="196"/>
      <c r="E749" s="196"/>
      <c r="F749" s="196"/>
      <c r="G749" s="196"/>
      <c r="H749" s="196"/>
      <c r="I749" s="196"/>
      <c r="J749" s="196"/>
      <c r="K749" s="196"/>
      <c r="L749" s="196"/>
      <c r="M749" s="196"/>
      <c r="N749" s="196"/>
      <c r="O749" s="196"/>
      <c r="P749" s="196"/>
      <c r="Q749" s="196"/>
      <c r="R749" s="196"/>
      <c r="S749" s="9"/>
      <c r="T749" s="9"/>
      <c r="U749" s="9"/>
      <c r="V749" s="199"/>
      <c r="W749" s="9"/>
      <c r="X749" s="9"/>
      <c r="Y749" s="9"/>
      <c r="Z749" s="9"/>
    </row>
    <row r="750" ht="22.5" customHeight="1">
      <c r="A750" s="9"/>
      <c r="B750" s="9"/>
      <c r="C750" s="9"/>
      <c r="D750" s="196"/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9"/>
      <c r="T750" s="9"/>
      <c r="U750" s="9"/>
      <c r="V750" s="199"/>
      <c r="W750" s="9"/>
      <c r="X750" s="9"/>
      <c r="Y750" s="9"/>
      <c r="Z750" s="9"/>
    </row>
    <row r="751" ht="22.5" customHeight="1">
      <c r="A751" s="9"/>
      <c r="B751" s="9"/>
      <c r="C751" s="9"/>
      <c r="D751" s="196"/>
      <c r="E751" s="196"/>
      <c r="F751" s="196"/>
      <c r="G751" s="196"/>
      <c r="H751" s="196"/>
      <c r="I751" s="196"/>
      <c r="J751" s="196"/>
      <c r="K751" s="196"/>
      <c r="L751" s="196"/>
      <c r="M751" s="196"/>
      <c r="N751" s="196"/>
      <c r="O751" s="196"/>
      <c r="P751" s="196"/>
      <c r="Q751" s="196"/>
      <c r="R751" s="196"/>
      <c r="S751" s="9"/>
      <c r="T751" s="9"/>
      <c r="U751" s="9"/>
      <c r="V751" s="199"/>
      <c r="W751" s="9"/>
      <c r="X751" s="9"/>
      <c r="Y751" s="9"/>
      <c r="Z751" s="9"/>
    </row>
    <row r="752" ht="22.5" customHeight="1">
      <c r="A752" s="9"/>
      <c r="B752" s="9"/>
      <c r="C752" s="9"/>
      <c r="D752" s="196"/>
      <c r="E752" s="196"/>
      <c r="F752" s="196"/>
      <c r="G752" s="196"/>
      <c r="H752" s="196"/>
      <c r="I752" s="196"/>
      <c r="J752" s="196"/>
      <c r="K752" s="196"/>
      <c r="L752" s="196"/>
      <c r="M752" s="196"/>
      <c r="N752" s="196"/>
      <c r="O752" s="196"/>
      <c r="P752" s="196"/>
      <c r="Q752" s="196"/>
      <c r="R752" s="196"/>
      <c r="S752" s="9"/>
      <c r="T752" s="9"/>
      <c r="U752" s="9"/>
      <c r="V752" s="199"/>
      <c r="W752" s="9"/>
      <c r="X752" s="9"/>
      <c r="Y752" s="9"/>
      <c r="Z752" s="9"/>
    </row>
    <row r="753" ht="22.5" customHeight="1">
      <c r="A753" s="9"/>
      <c r="B753" s="9"/>
      <c r="C753" s="9"/>
      <c r="D753" s="19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9"/>
      <c r="T753" s="9"/>
      <c r="U753" s="9"/>
      <c r="V753" s="199"/>
      <c r="W753" s="9"/>
      <c r="X753" s="9"/>
      <c r="Y753" s="9"/>
      <c r="Z753" s="9"/>
    </row>
    <row r="754" ht="22.5" customHeight="1">
      <c r="A754" s="9"/>
      <c r="B754" s="9"/>
      <c r="C754" s="9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9"/>
      <c r="T754" s="9"/>
      <c r="U754" s="9"/>
      <c r="V754" s="199"/>
      <c r="W754" s="9"/>
      <c r="X754" s="9"/>
      <c r="Y754" s="9"/>
      <c r="Z754" s="9"/>
    </row>
    <row r="755" ht="22.5" customHeight="1">
      <c r="A755" s="9"/>
      <c r="B755" s="9"/>
      <c r="C755" s="9"/>
      <c r="D755" s="19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9"/>
      <c r="T755" s="9"/>
      <c r="U755" s="9"/>
      <c r="V755" s="199"/>
      <c r="W755" s="9"/>
      <c r="X755" s="9"/>
      <c r="Y755" s="9"/>
      <c r="Z755" s="9"/>
    </row>
    <row r="756" ht="22.5" customHeight="1">
      <c r="A756" s="9"/>
      <c r="B756" s="9"/>
      <c r="C756" s="9"/>
      <c r="D756" s="19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  <c r="P756" s="196"/>
      <c r="Q756" s="196"/>
      <c r="R756" s="196"/>
      <c r="S756" s="9"/>
      <c r="T756" s="9"/>
      <c r="U756" s="9"/>
      <c r="V756" s="199"/>
      <c r="W756" s="9"/>
      <c r="X756" s="9"/>
      <c r="Y756" s="9"/>
      <c r="Z756" s="9"/>
    </row>
    <row r="757" ht="22.5" customHeight="1">
      <c r="A757" s="9"/>
      <c r="B757" s="9"/>
      <c r="C757" s="9"/>
      <c r="D757" s="196"/>
      <c r="E757" s="196"/>
      <c r="F757" s="196"/>
      <c r="G757" s="196"/>
      <c r="H757" s="196"/>
      <c r="I757" s="196"/>
      <c r="J757" s="196"/>
      <c r="K757" s="196"/>
      <c r="L757" s="196"/>
      <c r="M757" s="196"/>
      <c r="N757" s="196"/>
      <c r="O757" s="196"/>
      <c r="P757" s="196"/>
      <c r="Q757" s="196"/>
      <c r="R757" s="196"/>
      <c r="S757" s="9"/>
      <c r="T757" s="9"/>
      <c r="U757" s="9"/>
      <c r="V757" s="199"/>
      <c r="W757" s="9"/>
      <c r="X757" s="9"/>
      <c r="Y757" s="9"/>
      <c r="Z757" s="9"/>
    </row>
    <row r="758" ht="22.5" customHeight="1">
      <c r="A758" s="9"/>
      <c r="B758" s="9"/>
      <c r="C758" s="9"/>
      <c r="D758" s="196"/>
      <c r="E758" s="196"/>
      <c r="F758" s="196"/>
      <c r="G758" s="196"/>
      <c r="H758" s="196"/>
      <c r="I758" s="196"/>
      <c r="J758" s="196"/>
      <c r="K758" s="196"/>
      <c r="L758" s="196"/>
      <c r="M758" s="196"/>
      <c r="N758" s="196"/>
      <c r="O758" s="196"/>
      <c r="P758" s="196"/>
      <c r="Q758" s="196"/>
      <c r="R758" s="196"/>
      <c r="S758" s="9"/>
      <c r="T758" s="9"/>
      <c r="U758" s="9"/>
      <c r="V758" s="199"/>
      <c r="W758" s="9"/>
      <c r="X758" s="9"/>
      <c r="Y758" s="9"/>
      <c r="Z758" s="9"/>
    </row>
    <row r="759" ht="22.5" customHeight="1">
      <c r="A759" s="9"/>
      <c r="B759" s="9"/>
      <c r="C759" s="9"/>
      <c r="D759" s="196"/>
      <c r="E759" s="196"/>
      <c r="F759" s="196"/>
      <c r="G759" s="196"/>
      <c r="H759" s="196"/>
      <c r="I759" s="196"/>
      <c r="J759" s="196"/>
      <c r="K759" s="196"/>
      <c r="L759" s="196"/>
      <c r="M759" s="196"/>
      <c r="N759" s="196"/>
      <c r="O759" s="196"/>
      <c r="P759" s="196"/>
      <c r="Q759" s="196"/>
      <c r="R759" s="196"/>
      <c r="S759" s="9"/>
      <c r="T759" s="9"/>
      <c r="U759" s="9"/>
      <c r="V759" s="199"/>
      <c r="W759" s="9"/>
      <c r="X759" s="9"/>
      <c r="Y759" s="9"/>
      <c r="Z759" s="9"/>
    </row>
    <row r="760" ht="22.5" customHeight="1">
      <c r="A760" s="9"/>
      <c r="B760" s="9"/>
      <c r="C760" s="9"/>
      <c r="D760" s="196"/>
      <c r="E760" s="196"/>
      <c r="F760" s="196"/>
      <c r="G760" s="196"/>
      <c r="H760" s="196"/>
      <c r="I760" s="196"/>
      <c r="J760" s="196"/>
      <c r="K760" s="196"/>
      <c r="L760" s="196"/>
      <c r="M760" s="196"/>
      <c r="N760" s="196"/>
      <c r="O760" s="196"/>
      <c r="P760" s="196"/>
      <c r="Q760" s="196"/>
      <c r="R760" s="196"/>
      <c r="S760" s="9"/>
      <c r="T760" s="9"/>
      <c r="U760" s="9"/>
      <c r="V760" s="199"/>
      <c r="W760" s="9"/>
      <c r="X760" s="9"/>
      <c r="Y760" s="9"/>
      <c r="Z760" s="9"/>
    </row>
    <row r="761" ht="22.5" customHeight="1">
      <c r="A761" s="9"/>
      <c r="B761" s="9"/>
      <c r="C761" s="9"/>
      <c r="D761" s="196"/>
      <c r="E761" s="196"/>
      <c r="F761" s="196"/>
      <c r="G761" s="196"/>
      <c r="H761" s="196"/>
      <c r="I761" s="196"/>
      <c r="J761" s="196"/>
      <c r="K761" s="196"/>
      <c r="L761" s="196"/>
      <c r="M761" s="196"/>
      <c r="N761" s="196"/>
      <c r="O761" s="196"/>
      <c r="P761" s="196"/>
      <c r="Q761" s="196"/>
      <c r="R761" s="196"/>
      <c r="S761" s="9"/>
      <c r="T761" s="9"/>
      <c r="U761" s="9"/>
      <c r="V761" s="199"/>
      <c r="W761" s="9"/>
      <c r="X761" s="9"/>
      <c r="Y761" s="9"/>
      <c r="Z761" s="9"/>
    </row>
    <row r="762" ht="22.5" customHeight="1">
      <c r="A762" s="9"/>
      <c r="B762" s="9"/>
      <c r="C762" s="9"/>
      <c r="D762" s="196"/>
      <c r="E762" s="196"/>
      <c r="F762" s="196"/>
      <c r="G762" s="196"/>
      <c r="H762" s="196"/>
      <c r="I762" s="196"/>
      <c r="J762" s="196"/>
      <c r="K762" s="196"/>
      <c r="L762" s="196"/>
      <c r="M762" s="196"/>
      <c r="N762" s="196"/>
      <c r="O762" s="196"/>
      <c r="P762" s="196"/>
      <c r="Q762" s="196"/>
      <c r="R762" s="196"/>
      <c r="S762" s="9"/>
      <c r="T762" s="9"/>
      <c r="U762" s="9"/>
      <c r="V762" s="199"/>
      <c r="W762" s="9"/>
      <c r="X762" s="9"/>
      <c r="Y762" s="9"/>
      <c r="Z762" s="9"/>
    </row>
    <row r="763" ht="22.5" customHeight="1">
      <c r="A763" s="9"/>
      <c r="B763" s="9"/>
      <c r="C763" s="9"/>
      <c r="D763" s="196"/>
      <c r="E763" s="196"/>
      <c r="F763" s="196"/>
      <c r="G763" s="196"/>
      <c r="H763" s="196"/>
      <c r="I763" s="196"/>
      <c r="J763" s="196"/>
      <c r="K763" s="196"/>
      <c r="L763" s="196"/>
      <c r="M763" s="196"/>
      <c r="N763" s="196"/>
      <c r="O763" s="196"/>
      <c r="P763" s="196"/>
      <c r="Q763" s="196"/>
      <c r="R763" s="196"/>
      <c r="S763" s="9"/>
      <c r="T763" s="9"/>
      <c r="U763" s="9"/>
      <c r="V763" s="199"/>
      <c r="W763" s="9"/>
      <c r="X763" s="9"/>
      <c r="Y763" s="9"/>
      <c r="Z763" s="9"/>
    </row>
    <row r="764" ht="22.5" customHeight="1">
      <c r="A764" s="9"/>
      <c r="B764" s="9"/>
      <c r="C764" s="9"/>
      <c r="D764" s="196"/>
      <c r="E764" s="196"/>
      <c r="F764" s="196"/>
      <c r="G764" s="196"/>
      <c r="H764" s="196"/>
      <c r="I764" s="196"/>
      <c r="J764" s="196"/>
      <c r="K764" s="196"/>
      <c r="L764" s="196"/>
      <c r="M764" s="196"/>
      <c r="N764" s="196"/>
      <c r="O764" s="196"/>
      <c r="P764" s="196"/>
      <c r="Q764" s="196"/>
      <c r="R764" s="196"/>
      <c r="S764" s="9"/>
      <c r="T764" s="9"/>
      <c r="U764" s="9"/>
      <c r="V764" s="199"/>
      <c r="W764" s="9"/>
      <c r="X764" s="9"/>
      <c r="Y764" s="9"/>
      <c r="Z764" s="9"/>
    </row>
    <row r="765" ht="22.5" customHeight="1">
      <c r="A765" s="9"/>
      <c r="B765" s="9"/>
      <c r="C765" s="9"/>
      <c r="D765" s="196"/>
      <c r="E765" s="196"/>
      <c r="F765" s="196"/>
      <c r="G765" s="196"/>
      <c r="H765" s="196"/>
      <c r="I765" s="196"/>
      <c r="J765" s="196"/>
      <c r="K765" s="196"/>
      <c r="L765" s="196"/>
      <c r="M765" s="196"/>
      <c r="N765" s="196"/>
      <c r="O765" s="196"/>
      <c r="P765" s="196"/>
      <c r="Q765" s="196"/>
      <c r="R765" s="196"/>
      <c r="S765" s="9"/>
      <c r="T765" s="9"/>
      <c r="U765" s="9"/>
      <c r="V765" s="199"/>
      <c r="W765" s="9"/>
      <c r="X765" s="9"/>
      <c r="Y765" s="9"/>
      <c r="Z765" s="9"/>
    </row>
    <row r="766" ht="22.5" customHeight="1">
      <c r="A766" s="9"/>
      <c r="B766" s="9"/>
      <c r="C766" s="9"/>
      <c r="D766" s="196"/>
      <c r="E766" s="196"/>
      <c r="F766" s="196"/>
      <c r="G766" s="196"/>
      <c r="H766" s="196"/>
      <c r="I766" s="196"/>
      <c r="J766" s="196"/>
      <c r="K766" s="196"/>
      <c r="L766" s="196"/>
      <c r="M766" s="196"/>
      <c r="N766" s="196"/>
      <c r="O766" s="196"/>
      <c r="P766" s="196"/>
      <c r="Q766" s="196"/>
      <c r="R766" s="196"/>
      <c r="S766" s="9"/>
      <c r="T766" s="9"/>
      <c r="U766" s="9"/>
      <c r="V766" s="199"/>
      <c r="W766" s="9"/>
      <c r="X766" s="9"/>
      <c r="Y766" s="9"/>
      <c r="Z766" s="9"/>
    </row>
    <row r="767" ht="22.5" customHeight="1">
      <c r="A767" s="9"/>
      <c r="B767" s="9"/>
      <c r="C767" s="9"/>
      <c r="D767" s="196"/>
      <c r="E767" s="196"/>
      <c r="F767" s="196"/>
      <c r="G767" s="196"/>
      <c r="H767" s="196"/>
      <c r="I767" s="196"/>
      <c r="J767" s="196"/>
      <c r="K767" s="196"/>
      <c r="L767" s="196"/>
      <c r="M767" s="196"/>
      <c r="N767" s="196"/>
      <c r="O767" s="196"/>
      <c r="P767" s="196"/>
      <c r="Q767" s="196"/>
      <c r="R767" s="196"/>
      <c r="S767" s="9"/>
      <c r="T767" s="9"/>
      <c r="U767" s="9"/>
      <c r="V767" s="199"/>
      <c r="W767" s="9"/>
      <c r="X767" s="9"/>
      <c r="Y767" s="9"/>
      <c r="Z767" s="9"/>
    </row>
    <row r="768" ht="22.5" customHeight="1">
      <c r="A768" s="9"/>
      <c r="B768" s="9"/>
      <c r="C768" s="9"/>
      <c r="D768" s="19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  <c r="P768" s="196"/>
      <c r="Q768" s="196"/>
      <c r="R768" s="196"/>
      <c r="S768" s="9"/>
      <c r="T768" s="9"/>
      <c r="U768" s="9"/>
      <c r="V768" s="199"/>
      <c r="W768" s="9"/>
      <c r="X768" s="9"/>
      <c r="Y768" s="9"/>
      <c r="Z768" s="9"/>
    </row>
    <row r="769" ht="22.5" customHeight="1">
      <c r="A769" s="9"/>
      <c r="B769" s="9"/>
      <c r="C769" s="9"/>
      <c r="D769" s="196"/>
      <c r="E769" s="196"/>
      <c r="F769" s="196"/>
      <c r="G769" s="196"/>
      <c r="H769" s="196"/>
      <c r="I769" s="196"/>
      <c r="J769" s="196"/>
      <c r="K769" s="196"/>
      <c r="L769" s="196"/>
      <c r="M769" s="196"/>
      <c r="N769" s="196"/>
      <c r="O769" s="196"/>
      <c r="P769" s="196"/>
      <c r="Q769" s="196"/>
      <c r="R769" s="196"/>
      <c r="S769" s="9"/>
      <c r="T769" s="9"/>
      <c r="U769" s="9"/>
      <c r="V769" s="199"/>
      <c r="W769" s="9"/>
      <c r="X769" s="9"/>
      <c r="Y769" s="9"/>
      <c r="Z769" s="9"/>
    </row>
    <row r="770" ht="22.5" customHeight="1">
      <c r="A770" s="9"/>
      <c r="B770" s="9"/>
      <c r="C770" s="9"/>
      <c r="D770" s="196"/>
      <c r="E770" s="196"/>
      <c r="F770" s="196"/>
      <c r="G770" s="196"/>
      <c r="H770" s="196"/>
      <c r="I770" s="196"/>
      <c r="J770" s="196"/>
      <c r="K770" s="196"/>
      <c r="L770" s="196"/>
      <c r="M770" s="196"/>
      <c r="N770" s="196"/>
      <c r="O770" s="196"/>
      <c r="P770" s="196"/>
      <c r="Q770" s="196"/>
      <c r="R770" s="196"/>
      <c r="S770" s="9"/>
      <c r="T770" s="9"/>
      <c r="U770" s="9"/>
      <c r="V770" s="199"/>
      <c r="W770" s="9"/>
      <c r="X770" s="9"/>
      <c r="Y770" s="9"/>
      <c r="Z770" s="9"/>
    </row>
    <row r="771" ht="22.5" customHeight="1">
      <c r="A771" s="9"/>
      <c r="B771" s="9"/>
      <c r="C771" s="9"/>
      <c r="D771" s="196"/>
      <c r="E771" s="196"/>
      <c r="F771" s="196"/>
      <c r="G771" s="196"/>
      <c r="H771" s="196"/>
      <c r="I771" s="196"/>
      <c r="J771" s="196"/>
      <c r="K771" s="196"/>
      <c r="L771" s="196"/>
      <c r="M771" s="196"/>
      <c r="N771" s="196"/>
      <c r="O771" s="196"/>
      <c r="P771" s="196"/>
      <c r="Q771" s="196"/>
      <c r="R771" s="196"/>
      <c r="S771" s="9"/>
      <c r="T771" s="9"/>
      <c r="U771" s="9"/>
      <c r="V771" s="199"/>
      <c r="W771" s="9"/>
      <c r="X771" s="9"/>
      <c r="Y771" s="9"/>
      <c r="Z771" s="9"/>
    </row>
    <row r="772" ht="22.5" customHeight="1">
      <c r="A772" s="9"/>
      <c r="B772" s="9"/>
      <c r="C772" s="9"/>
      <c r="D772" s="19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  <c r="P772" s="196"/>
      <c r="Q772" s="196"/>
      <c r="R772" s="196"/>
      <c r="S772" s="9"/>
      <c r="T772" s="9"/>
      <c r="U772" s="9"/>
      <c r="V772" s="199"/>
      <c r="W772" s="9"/>
      <c r="X772" s="9"/>
      <c r="Y772" s="9"/>
      <c r="Z772" s="9"/>
    </row>
    <row r="773" ht="22.5" customHeight="1">
      <c r="A773" s="9"/>
      <c r="B773" s="9"/>
      <c r="C773" s="9"/>
      <c r="D773" s="19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  <c r="P773" s="196"/>
      <c r="Q773" s="196"/>
      <c r="R773" s="196"/>
      <c r="S773" s="9"/>
      <c r="T773" s="9"/>
      <c r="U773" s="9"/>
      <c r="V773" s="199"/>
      <c r="W773" s="9"/>
      <c r="X773" s="9"/>
      <c r="Y773" s="9"/>
      <c r="Z773" s="9"/>
    </row>
    <row r="774" ht="22.5" customHeight="1">
      <c r="A774" s="9"/>
      <c r="B774" s="9"/>
      <c r="C774" s="9"/>
      <c r="D774" s="196"/>
      <c r="E774" s="196"/>
      <c r="F774" s="196"/>
      <c r="G774" s="196"/>
      <c r="H774" s="196"/>
      <c r="I774" s="196"/>
      <c r="J774" s="196"/>
      <c r="K774" s="196"/>
      <c r="L774" s="196"/>
      <c r="M774" s="196"/>
      <c r="N774" s="196"/>
      <c r="O774" s="196"/>
      <c r="P774" s="196"/>
      <c r="Q774" s="196"/>
      <c r="R774" s="196"/>
      <c r="S774" s="9"/>
      <c r="T774" s="9"/>
      <c r="U774" s="9"/>
      <c r="V774" s="199"/>
      <c r="W774" s="9"/>
      <c r="X774" s="9"/>
      <c r="Y774" s="9"/>
      <c r="Z774" s="9"/>
    </row>
    <row r="775" ht="22.5" customHeight="1">
      <c r="A775" s="9"/>
      <c r="B775" s="9"/>
      <c r="C775" s="9"/>
      <c r="D775" s="196"/>
      <c r="E775" s="196"/>
      <c r="F775" s="196"/>
      <c r="G775" s="196"/>
      <c r="H775" s="196"/>
      <c r="I775" s="196"/>
      <c r="J775" s="196"/>
      <c r="K775" s="196"/>
      <c r="L775" s="196"/>
      <c r="M775" s="196"/>
      <c r="N775" s="196"/>
      <c r="O775" s="196"/>
      <c r="P775" s="196"/>
      <c r="Q775" s="196"/>
      <c r="R775" s="196"/>
      <c r="S775" s="9"/>
      <c r="T775" s="9"/>
      <c r="U775" s="9"/>
      <c r="V775" s="199"/>
      <c r="W775" s="9"/>
      <c r="X775" s="9"/>
      <c r="Y775" s="9"/>
      <c r="Z775" s="9"/>
    </row>
    <row r="776" ht="22.5" customHeight="1">
      <c r="A776" s="9"/>
      <c r="B776" s="9"/>
      <c r="C776" s="9"/>
      <c r="D776" s="196"/>
      <c r="E776" s="196"/>
      <c r="F776" s="196"/>
      <c r="G776" s="196"/>
      <c r="H776" s="196"/>
      <c r="I776" s="196"/>
      <c r="J776" s="196"/>
      <c r="K776" s="196"/>
      <c r="L776" s="196"/>
      <c r="M776" s="196"/>
      <c r="N776" s="196"/>
      <c r="O776" s="196"/>
      <c r="P776" s="196"/>
      <c r="Q776" s="196"/>
      <c r="R776" s="196"/>
      <c r="S776" s="9"/>
      <c r="T776" s="9"/>
      <c r="U776" s="9"/>
      <c r="V776" s="199"/>
      <c r="W776" s="9"/>
      <c r="X776" s="9"/>
      <c r="Y776" s="9"/>
      <c r="Z776" s="9"/>
    </row>
    <row r="777" ht="22.5" customHeight="1">
      <c r="A777" s="9"/>
      <c r="B777" s="9"/>
      <c r="C777" s="9"/>
      <c r="D777" s="196"/>
      <c r="E777" s="196"/>
      <c r="F777" s="196"/>
      <c r="G777" s="196"/>
      <c r="H777" s="196"/>
      <c r="I777" s="196"/>
      <c r="J777" s="196"/>
      <c r="K777" s="196"/>
      <c r="L777" s="196"/>
      <c r="M777" s="196"/>
      <c r="N777" s="196"/>
      <c r="O777" s="196"/>
      <c r="P777" s="196"/>
      <c r="Q777" s="196"/>
      <c r="R777" s="196"/>
      <c r="S777" s="9"/>
      <c r="T777" s="9"/>
      <c r="U777" s="9"/>
      <c r="V777" s="199"/>
      <c r="W777" s="9"/>
      <c r="X777" s="9"/>
      <c r="Y777" s="9"/>
      <c r="Z777" s="9"/>
    </row>
    <row r="778" ht="22.5" customHeight="1">
      <c r="A778" s="9"/>
      <c r="B778" s="9"/>
      <c r="C778" s="9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196"/>
      <c r="S778" s="9"/>
      <c r="T778" s="9"/>
      <c r="U778" s="9"/>
      <c r="V778" s="199"/>
      <c r="W778" s="9"/>
      <c r="X778" s="9"/>
      <c r="Y778" s="9"/>
      <c r="Z778" s="9"/>
    </row>
    <row r="779" ht="22.5" customHeight="1">
      <c r="A779" s="9"/>
      <c r="B779" s="9"/>
      <c r="C779" s="9"/>
      <c r="D779" s="196"/>
      <c r="E779" s="196"/>
      <c r="F779" s="196"/>
      <c r="G779" s="196"/>
      <c r="H779" s="196"/>
      <c r="I779" s="196"/>
      <c r="J779" s="196"/>
      <c r="K779" s="196"/>
      <c r="L779" s="196"/>
      <c r="M779" s="196"/>
      <c r="N779" s="196"/>
      <c r="O779" s="196"/>
      <c r="P779" s="196"/>
      <c r="Q779" s="196"/>
      <c r="R779" s="196"/>
      <c r="S779" s="9"/>
      <c r="T779" s="9"/>
      <c r="U779" s="9"/>
      <c r="V779" s="199"/>
      <c r="W779" s="9"/>
      <c r="X779" s="9"/>
      <c r="Y779" s="9"/>
      <c r="Z779" s="9"/>
    </row>
    <row r="780" ht="22.5" customHeight="1">
      <c r="A780" s="9"/>
      <c r="B780" s="9"/>
      <c r="C780" s="9"/>
      <c r="D780" s="19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  <c r="P780" s="196"/>
      <c r="Q780" s="196"/>
      <c r="R780" s="196"/>
      <c r="S780" s="9"/>
      <c r="T780" s="9"/>
      <c r="U780" s="9"/>
      <c r="V780" s="199"/>
      <c r="W780" s="9"/>
      <c r="X780" s="9"/>
      <c r="Y780" s="9"/>
      <c r="Z780" s="9"/>
    </row>
    <row r="781" ht="22.5" customHeight="1">
      <c r="A781" s="9"/>
      <c r="B781" s="9"/>
      <c r="C781" s="9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9"/>
      <c r="T781" s="9"/>
      <c r="U781" s="9"/>
      <c r="V781" s="199"/>
      <c r="W781" s="9"/>
      <c r="X781" s="9"/>
      <c r="Y781" s="9"/>
      <c r="Z781" s="9"/>
    </row>
    <row r="782" ht="22.5" customHeight="1">
      <c r="A782" s="9"/>
      <c r="B782" s="9"/>
      <c r="C782" s="9"/>
      <c r="D782" s="19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  <c r="P782" s="196"/>
      <c r="Q782" s="196"/>
      <c r="R782" s="196"/>
      <c r="S782" s="9"/>
      <c r="T782" s="9"/>
      <c r="U782" s="9"/>
      <c r="V782" s="199"/>
      <c r="W782" s="9"/>
      <c r="X782" s="9"/>
      <c r="Y782" s="9"/>
      <c r="Z782" s="9"/>
    </row>
    <row r="783" ht="22.5" customHeight="1">
      <c r="A783" s="9"/>
      <c r="B783" s="9"/>
      <c r="C783" s="9"/>
      <c r="D783" s="196"/>
      <c r="E783" s="196"/>
      <c r="F783" s="196"/>
      <c r="G783" s="196"/>
      <c r="H783" s="196"/>
      <c r="I783" s="196"/>
      <c r="J783" s="196"/>
      <c r="K783" s="196"/>
      <c r="L783" s="196"/>
      <c r="M783" s="196"/>
      <c r="N783" s="196"/>
      <c r="O783" s="196"/>
      <c r="P783" s="196"/>
      <c r="Q783" s="196"/>
      <c r="R783" s="196"/>
      <c r="S783" s="9"/>
      <c r="T783" s="9"/>
      <c r="U783" s="9"/>
      <c r="V783" s="199"/>
      <c r="W783" s="9"/>
      <c r="X783" s="9"/>
      <c r="Y783" s="9"/>
      <c r="Z783" s="9"/>
    </row>
    <row r="784" ht="22.5" customHeight="1">
      <c r="A784" s="9"/>
      <c r="B784" s="9"/>
      <c r="C784" s="9"/>
      <c r="D784" s="196"/>
      <c r="E784" s="196"/>
      <c r="F784" s="196"/>
      <c r="G784" s="196"/>
      <c r="H784" s="196"/>
      <c r="I784" s="196"/>
      <c r="J784" s="196"/>
      <c r="K784" s="196"/>
      <c r="L784" s="196"/>
      <c r="M784" s="196"/>
      <c r="N784" s="196"/>
      <c r="O784" s="196"/>
      <c r="P784" s="196"/>
      <c r="Q784" s="196"/>
      <c r="R784" s="196"/>
      <c r="S784" s="9"/>
      <c r="T784" s="9"/>
      <c r="U784" s="9"/>
      <c r="V784" s="199"/>
      <c r="W784" s="9"/>
      <c r="X784" s="9"/>
      <c r="Y784" s="9"/>
      <c r="Z784" s="9"/>
    </row>
    <row r="785" ht="22.5" customHeight="1">
      <c r="A785" s="9"/>
      <c r="B785" s="9"/>
      <c r="C785" s="9"/>
      <c r="D785" s="196"/>
      <c r="E785" s="196"/>
      <c r="F785" s="196"/>
      <c r="G785" s="196"/>
      <c r="H785" s="196"/>
      <c r="I785" s="196"/>
      <c r="J785" s="196"/>
      <c r="K785" s="196"/>
      <c r="L785" s="196"/>
      <c r="M785" s="196"/>
      <c r="N785" s="196"/>
      <c r="O785" s="196"/>
      <c r="P785" s="196"/>
      <c r="Q785" s="196"/>
      <c r="R785" s="196"/>
      <c r="S785" s="9"/>
      <c r="T785" s="9"/>
      <c r="U785" s="9"/>
      <c r="V785" s="199"/>
      <c r="W785" s="9"/>
      <c r="X785" s="9"/>
      <c r="Y785" s="9"/>
      <c r="Z785" s="9"/>
    </row>
    <row r="786" ht="22.5" customHeight="1">
      <c r="A786" s="9"/>
      <c r="B786" s="9"/>
      <c r="C786" s="9"/>
      <c r="D786" s="196"/>
      <c r="E786" s="196"/>
      <c r="F786" s="196"/>
      <c r="G786" s="196"/>
      <c r="H786" s="196"/>
      <c r="I786" s="196"/>
      <c r="J786" s="196"/>
      <c r="K786" s="196"/>
      <c r="L786" s="196"/>
      <c r="M786" s="196"/>
      <c r="N786" s="196"/>
      <c r="O786" s="196"/>
      <c r="P786" s="196"/>
      <c r="Q786" s="196"/>
      <c r="R786" s="196"/>
      <c r="S786" s="9"/>
      <c r="T786" s="9"/>
      <c r="U786" s="9"/>
      <c r="V786" s="199"/>
      <c r="W786" s="9"/>
      <c r="X786" s="9"/>
      <c r="Y786" s="9"/>
      <c r="Z786" s="9"/>
    </row>
    <row r="787" ht="22.5" customHeight="1">
      <c r="A787" s="9"/>
      <c r="B787" s="9"/>
      <c r="C787" s="9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9"/>
      <c r="T787" s="9"/>
      <c r="U787" s="9"/>
      <c r="V787" s="199"/>
      <c r="W787" s="9"/>
      <c r="X787" s="9"/>
      <c r="Y787" s="9"/>
      <c r="Z787" s="9"/>
    </row>
    <row r="788" ht="22.5" customHeight="1">
      <c r="A788" s="9"/>
      <c r="B788" s="9"/>
      <c r="C788" s="9"/>
      <c r="D788" s="196"/>
      <c r="E788" s="196"/>
      <c r="F788" s="196"/>
      <c r="G788" s="196"/>
      <c r="H788" s="196"/>
      <c r="I788" s="196"/>
      <c r="J788" s="196"/>
      <c r="K788" s="196"/>
      <c r="L788" s="196"/>
      <c r="M788" s="196"/>
      <c r="N788" s="196"/>
      <c r="O788" s="196"/>
      <c r="P788" s="196"/>
      <c r="Q788" s="196"/>
      <c r="R788" s="196"/>
      <c r="S788" s="9"/>
      <c r="T788" s="9"/>
      <c r="U788" s="9"/>
      <c r="V788" s="199"/>
      <c r="W788" s="9"/>
      <c r="X788" s="9"/>
      <c r="Y788" s="9"/>
      <c r="Z788" s="9"/>
    </row>
    <row r="789" ht="22.5" customHeight="1">
      <c r="A789" s="9"/>
      <c r="B789" s="9"/>
      <c r="C789" s="9"/>
      <c r="D789" s="196"/>
      <c r="E789" s="196"/>
      <c r="F789" s="196"/>
      <c r="G789" s="196"/>
      <c r="H789" s="196"/>
      <c r="I789" s="196"/>
      <c r="J789" s="196"/>
      <c r="K789" s="196"/>
      <c r="L789" s="196"/>
      <c r="M789" s="196"/>
      <c r="N789" s="196"/>
      <c r="O789" s="196"/>
      <c r="P789" s="196"/>
      <c r="Q789" s="196"/>
      <c r="R789" s="196"/>
      <c r="S789" s="9"/>
      <c r="T789" s="9"/>
      <c r="U789" s="9"/>
      <c r="V789" s="199"/>
      <c r="W789" s="9"/>
      <c r="X789" s="9"/>
      <c r="Y789" s="9"/>
      <c r="Z789" s="9"/>
    </row>
    <row r="790" ht="22.5" customHeight="1">
      <c r="A790" s="9"/>
      <c r="B790" s="9"/>
      <c r="C790" s="9"/>
      <c r="D790" s="19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  <c r="P790" s="196"/>
      <c r="Q790" s="196"/>
      <c r="R790" s="196"/>
      <c r="S790" s="9"/>
      <c r="T790" s="9"/>
      <c r="U790" s="9"/>
      <c r="V790" s="199"/>
      <c r="W790" s="9"/>
      <c r="X790" s="9"/>
      <c r="Y790" s="9"/>
      <c r="Z790" s="9"/>
    </row>
    <row r="791" ht="22.5" customHeight="1">
      <c r="A791" s="9"/>
      <c r="B791" s="9"/>
      <c r="C791" s="9"/>
      <c r="D791" s="196"/>
      <c r="E791" s="196"/>
      <c r="F791" s="196"/>
      <c r="G791" s="196"/>
      <c r="H791" s="196"/>
      <c r="I791" s="196"/>
      <c r="J791" s="196"/>
      <c r="K791" s="196"/>
      <c r="L791" s="196"/>
      <c r="M791" s="196"/>
      <c r="N791" s="196"/>
      <c r="O791" s="196"/>
      <c r="P791" s="196"/>
      <c r="Q791" s="196"/>
      <c r="R791" s="196"/>
      <c r="S791" s="9"/>
      <c r="T791" s="9"/>
      <c r="U791" s="9"/>
      <c r="V791" s="199"/>
      <c r="W791" s="9"/>
      <c r="X791" s="9"/>
      <c r="Y791" s="9"/>
      <c r="Z791" s="9"/>
    </row>
    <row r="792" ht="22.5" customHeight="1">
      <c r="A792" s="9"/>
      <c r="B792" s="9"/>
      <c r="C792" s="9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196"/>
      <c r="S792" s="9"/>
      <c r="T792" s="9"/>
      <c r="U792" s="9"/>
      <c r="V792" s="199"/>
      <c r="W792" s="9"/>
      <c r="X792" s="9"/>
      <c r="Y792" s="9"/>
      <c r="Z792" s="9"/>
    </row>
    <row r="793" ht="22.5" customHeight="1">
      <c r="A793" s="9"/>
      <c r="B793" s="9"/>
      <c r="C793" s="9"/>
      <c r="D793" s="196"/>
      <c r="E793" s="196"/>
      <c r="F793" s="196"/>
      <c r="G793" s="196"/>
      <c r="H793" s="196"/>
      <c r="I793" s="196"/>
      <c r="J793" s="196"/>
      <c r="K793" s="196"/>
      <c r="L793" s="196"/>
      <c r="M793" s="196"/>
      <c r="N793" s="196"/>
      <c r="O793" s="196"/>
      <c r="P793" s="196"/>
      <c r="Q793" s="196"/>
      <c r="R793" s="196"/>
      <c r="S793" s="9"/>
      <c r="T793" s="9"/>
      <c r="U793" s="9"/>
      <c r="V793" s="199"/>
      <c r="W793" s="9"/>
      <c r="X793" s="9"/>
      <c r="Y793" s="9"/>
      <c r="Z793" s="9"/>
    </row>
    <row r="794" ht="22.5" customHeight="1">
      <c r="A794" s="9"/>
      <c r="B794" s="9"/>
      <c r="C794" s="9"/>
      <c r="D794" s="196"/>
      <c r="E794" s="196"/>
      <c r="F794" s="196"/>
      <c r="G794" s="196"/>
      <c r="H794" s="196"/>
      <c r="I794" s="196"/>
      <c r="J794" s="196"/>
      <c r="K794" s="196"/>
      <c r="L794" s="196"/>
      <c r="M794" s="196"/>
      <c r="N794" s="196"/>
      <c r="O794" s="196"/>
      <c r="P794" s="196"/>
      <c r="Q794" s="196"/>
      <c r="R794" s="196"/>
      <c r="S794" s="9"/>
      <c r="T794" s="9"/>
      <c r="U794" s="9"/>
      <c r="V794" s="199"/>
      <c r="W794" s="9"/>
      <c r="X794" s="9"/>
      <c r="Y794" s="9"/>
      <c r="Z794" s="9"/>
    </row>
    <row r="795" ht="22.5" customHeight="1">
      <c r="A795" s="9"/>
      <c r="B795" s="9"/>
      <c r="C795" s="9"/>
      <c r="D795" s="196"/>
      <c r="E795" s="196"/>
      <c r="F795" s="196"/>
      <c r="G795" s="196"/>
      <c r="H795" s="196"/>
      <c r="I795" s="196"/>
      <c r="J795" s="196"/>
      <c r="K795" s="196"/>
      <c r="L795" s="196"/>
      <c r="M795" s="196"/>
      <c r="N795" s="196"/>
      <c r="O795" s="196"/>
      <c r="P795" s="196"/>
      <c r="Q795" s="196"/>
      <c r="R795" s="196"/>
      <c r="S795" s="9"/>
      <c r="T795" s="9"/>
      <c r="U795" s="9"/>
      <c r="V795" s="199"/>
      <c r="W795" s="9"/>
      <c r="X795" s="9"/>
      <c r="Y795" s="9"/>
      <c r="Z795" s="9"/>
    </row>
    <row r="796" ht="22.5" customHeight="1">
      <c r="A796" s="9"/>
      <c r="B796" s="9"/>
      <c r="C796" s="9"/>
      <c r="D796" s="19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  <c r="P796" s="196"/>
      <c r="Q796" s="196"/>
      <c r="R796" s="196"/>
      <c r="S796" s="9"/>
      <c r="T796" s="9"/>
      <c r="U796" s="9"/>
      <c r="V796" s="199"/>
      <c r="W796" s="9"/>
      <c r="X796" s="9"/>
      <c r="Y796" s="9"/>
      <c r="Z796" s="9"/>
    </row>
    <row r="797" ht="22.5" customHeight="1">
      <c r="A797" s="9"/>
      <c r="B797" s="9"/>
      <c r="C797" s="9"/>
      <c r="D797" s="196"/>
      <c r="E797" s="196"/>
      <c r="F797" s="196"/>
      <c r="G797" s="196"/>
      <c r="H797" s="196"/>
      <c r="I797" s="196"/>
      <c r="J797" s="196"/>
      <c r="K797" s="196"/>
      <c r="L797" s="196"/>
      <c r="M797" s="196"/>
      <c r="N797" s="196"/>
      <c r="O797" s="196"/>
      <c r="P797" s="196"/>
      <c r="Q797" s="196"/>
      <c r="R797" s="196"/>
      <c r="S797" s="9"/>
      <c r="T797" s="9"/>
      <c r="U797" s="9"/>
      <c r="V797" s="199"/>
      <c r="W797" s="9"/>
      <c r="X797" s="9"/>
      <c r="Y797" s="9"/>
      <c r="Z797" s="9"/>
    </row>
    <row r="798" ht="22.5" customHeight="1">
      <c r="A798" s="9"/>
      <c r="B798" s="9"/>
      <c r="C798" s="9"/>
      <c r="D798" s="196"/>
      <c r="E798" s="196"/>
      <c r="F798" s="196"/>
      <c r="G798" s="196"/>
      <c r="H798" s="196"/>
      <c r="I798" s="196"/>
      <c r="J798" s="196"/>
      <c r="K798" s="196"/>
      <c r="L798" s="196"/>
      <c r="M798" s="196"/>
      <c r="N798" s="196"/>
      <c r="O798" s="196"/>
      <c r="P798" s="196"/>
      <c r="Q798" s="196"/>
      <c r="R798" s="196"/>
      <c r="S798" s="9"/>
      <c r="T798" s="9"/>
      <c r="U798" s="9"/>
      <c r="V798" s="199"/>
      <c r="W798" s="9"/>
      <c r="X798" s="9"/>
      <c r="Y798" s="9"/>
      <c r="Z798" s="9"/>
    </row>
    <row r="799" ht="22.5" customHeight="1">
      <c r="A799" s="9"/>
      <c r="B799" s="9"/>
      <c r="C799" s="9"/>
      <c r="D799" s="196"/>
      <c r="E799" s="196"/>
      <c r="F799" s="196"/>
      <c r="G799" s="196"/>
      <c r="H799" s="196"/>
      <c r="I799" s="196"/>
      <c r="J799" s="196"/>
      <c r="K799" s="196"/>
      <c r="L799" s="196"/>
      <c r="M799" s="196"/>
      <c r="N799" s="196"/>
      <c r="O799" s="196"/>
      <c r="P799" s="196"/>
      <c r="Q799" s="196"/>
      <c r="R799" s="196"/>
      <c r="S799" s="9"/>
      <c r="T799" s="9"/>
      <c r="U799" s="9"/>
      <c r="V799" s="199"/>
      <c r="W799" s="9"/>
      <c r="X799" s="9"/>
      <c r="Y799" s="9"/>
      <c r="Z799" s="9"/>
    </row>
    <row r="800" ht="22.5" customHeight="1">
      <c r="A800" s="9"/>
      <c r="B800" s="9"/>
      <c r="C800" s="9"/>
      <c r="D800" s="196"/>
      <c r="E800" s="196"/>
      <c r="F800" s="196"/>
      <c r="G800" s="196"/>
      <c r="H800" s="196"/>
      <c r="I800" s="196"/>
      <c r="J800" s="196"/>
      <c r="K800" s="196"/>
      <c r="L800" s="196"/>
      <c r="M800" s="196"/>
      <c r="N800" s="196"/>
      <c r="O800" s="196"/>
      <c r="P800" s="196"/>
      <c r="Q800" s="196"/>
      <c r="R800" s="196"/>
      <c r="S800" s="9"/>
      <c r="T800" s="9"/>
      <c r="U800" s="9"/>
      <c r="V800" s="199"/>
      <c r="W800" s="9"/>
      <c r="X800" s="9"/>
      <c r="Y800" s="9"/>
      <c r="Z800" s="9"/>
    </row>
    <row r="801" ht="22.5" customHeight="1">
      <c r="A801" s="9"/>
      <c r="B801" s="9"/>
      <c r="C801" s="9"/>
      <c r="D801" s="196"/>
      <c r="E801" s="196"/>
      <c r="F801" s="196"/>
      <c r="G801" s="196"/>
      <c r="H801" s="196"/>
      <c r="I801" s="196"/>
      <c r="J801" s="196"/>
      <c r="K801" s="196"/>
      <c r="L801" s="196"/>
      <c r="M801" s="196"/>
      <c r="N801" s="196"/>
      <c r="O801" s="196"/>
      <c r="P801" s="196"/>
      <c r="Q801" s="196"/>
      <c r="R801" s="196"/>
      <c r="S801" s="9"/>
      <c r="T801" s="9"/>
      <c r="U801" s="9"/>
      <c r="V801" s="199"/>
      <c r="W801" s="9"/>
      <c r="X801" s="9"/>
      <c r="Y801" s="9"/>
      <c r="Z801" s="9"/>
    </row>
    <row r="802" ht="22.5" customHeight="1">
      <c r="A802" s="9"/>
      <c r="B802" s="9"/>
      <c r="C802" s="9"/>
      <c r="D802" s="19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  <c r="P802" s="196"/>
      <c r="Q802" s="196"/>
      <c r="R802" s="196"/>
      <c r="S802" s="9"/>
      <c r="T802" s="9"/>
      <c r="U802" s="9"/>
      <c r="V802" s="199"/>
      <c r="W802" s="9"/>
      <c r="X802" s="9"/>
      <c r="Y802" s="9"/>
      <c r="Z802" s="9"/>
    </row>
    <row r="803" ht="22.5" customHeight="1">
      <c r="A803" s="9"/>
      <c r="B803" s="9"/>
      <c r="C803" s="9"/>
      <c r="D803" s="196"/>
      <c r="E803" s="196"/>
      <c r="F803" s="196"/>
      <c r="G803" s="196"/>
      <c r="H803" s="196"/>
      <c r="I803" s="196"/>
      <c r="J803" s="196"/>
      <c r="K803" s="196"/>
      <c r="L803" s="196"/>
      <c r="M803" s="196"/>
      <c r="N803" s="196"/>
      <c r="O803" s="196"/>
      <c r="P803" s="196"/>
      <c r="Q803" s="196"/>
      <c r="R803" s="196"/>
      <c r="S803" s="9"/>
      <c r="T803" s="9"/>
      <c r="U803" s="9"/>
      <c r="V803" s="199"/>
      <c r="W803" s="9"/>
      <c r="X803" s="9"/>
      <c r="Y803" s="9"/>
      <c r="Z803" s="9"/>
    </row>
    <row r="804" ht="22.5" customHeight="1">
      <c r="A804" s="9"/>
      <c r="B804" s="9"/>
      <c r="C804" s="9"/>
      <c r="D804" s="19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  <c r="P804" s="196"/>
      <c r="Q804" s="196"/>
      <c r="R804" s="196"/>
      <c r="S804" s="9"/>
      <c r="T804" s="9"/>
      <c r="U804" s="9"/>
      <c r="V804" s="199"/>
      <c r="W804" s="9"/>
      <c r="X804" s="9"/>
      <c r="Y804" s="9"/>
      <c r="Z804" s="9"/>
    </row>
    <row r="805" ht="22.5" customHeight="1">
      <c r="A805" s="9"/>
      <c r="B805" s="9"/>
      <c r="C805" s="9"/>
      <c r="D805" s="196"/>
      <c r="E805" s="196"/>
      <c r="F805" s="196"/>
      <c r="G805" s="196"/>
      <c r="H805" s="196"/>
      <c r="I805" s="196"/>
      <c r="J805" s="196"/>
      <c r="K805" s="196"/>
      <c r="L805" s="196"/>
      <c r="M805" s="196"/>
      <c r="N805" s="196"/>
      <c r="O805" s="196"/>
      <c r="P805" s="196"/>
      <c r="Q805" s="196"/>
      <c r="R805" s="196"/>
      <c r="S805" s="9"/>
      <c r="T805" s="9"/>
      <c r="U805" s="9"/>
      <c r="V805" s="199"/>
      <c r="W805" s="9"/>
      <c r="X805" s="9"/>
      <c r="Y805" s="9"/>
      <c r="Z805" s="9"/>
    </row>
    <row r="806" ht="22.5" customHeight="1">
      <c r="A806" s="9"/>
      <c r="B806" s="9"/>
      <c r="C806" s="9"/>
      <c r="D806" s="196"/>
      <c r="E806" s="196"/>
      <c r="F806" s="196"/>
      <c r="G806" s="196"/>
      <c r="H806" s="196"/>
      <c r="I806" s="196"/>
      <c r="J806" s="196"/>
      <c r="K806" s="196"/>
      <c r="L806" s="196"/>
      <c r="M806" s="196"/>
      <c r="N806" s="196"/>
      <c r="O806" s="196"/>
      <c r="P806" s="196"/>
      <c r="Q806" s="196"/>
      <c r="R806" s="196"/>
      <c r="S806" s="9"/>
      <c r="T806" s="9"/>
      <c r="U806" s="9"/>
      <c r="V806" s="199"/>
      <c r="W806" s="9"/>
      <c r="X806" s="9"/>
      <c r="Y806" s="9"/>
      <c r="Z806" s="9"/>
    </row>
    <row r="807" ht="22.5" customHeight="1">
      <c r="A807" s="9"/>
      <c r="B807" s="9"/>
      <c r="C807" s="9"/>
      <c r="D807" s="196"/>
      <c r="E807" s="196"/>
      <c r="F807" s="196"/>
      <c r="G807" s="196"/>
      <c r="H807" s="196"/>
      <c r="I807" s="196"/>
      <c r="J807" s="196"/>
      <c r="K807" s="196"/>
      <c r="L807" s="196"/>
      <c r="M807" s="196"/>
      <c r="N807" s="196"/>
      <c r="O807" s="196"/>
      <c r="P807" s="196"/>
      <c r="Q807" s="196"/>
      <c r="R807" s="196"/>
      <c r="S807" s="9"/>
      <c r="T807" s="9"/>
      <c r="U807" s="9"/>
      <c r="V807" s="199"/>
      <c r="W807" s="9"/>
      <c r="X807" s="9"/>
      <c r="Y807" s="9"/>
      <c r="Z807" s="9"/>
    </row>
    <row r="808" ht="22.5" customHeight="1">
      <c r="A808" s="9"/>
      <c r="B808" s="9"/>
      <c r="C808" s="9"/>
      <c r="D808" s="196"/>
      <c r="E808" s="196"/>
      <c r="F808" s="196"/>
      <c r="G808" s="196"/>
      <c r="H808" s="196"/>
      <c r="I808" s="196"/>
      <c r="J808" s="196"/>
      <c r="K808" s="196"/>
      <c r="L808" s="196"/>
      <c r="M808" s="196"/>
      <c r="N808" s="196"/>
      <c r="O808" s="196"/>
      <c r="P808" s="196"/>
      <c r="Q808" s="196"/>
      <c r="R808" s="196"/>
      <c r="S808" s="9"/>
      <c r="T808" s="9"/>
      <c r="U808" s="9"/>
      <c r="V808" s="199"/>
      <c r="W808" s="9"/>
      <c r="X808" s="9"/>
      <c r="Y808" s="9"/>
      <c r="Z808" s="9"/>
    </row>
    <row r="809" ht="22.5" customHeight="1">
      <c r="A809" s="9"/>
      <c r="B809" s="9"/>
      <c r="C809" s="9"/>
      <c r="D809" s="196"/>
      <c r="E809" s="196"/>
      <c r="F809" s="196"/>
      <c r="G809" s="196"/>
      <c r="H809" s="196"/>
      <c r="I809" s="196"/>
      <c r="J809" s="196"/>
      <c r="K809" s="196"/>
      <c r="L809" s="196"/>
      <c r="M809" s="196"/>
      <c r="N809" s="196"/>
      <c r="O809" s="196"/>
      <c r="P809" s="196"/>
      <c r="Q809" s="196"/>
      <c r="R809" s="196"/>
      <c r="S809" s="9"/>
      <c r="T809" s="9"/>
      <c r="U809" s="9"/>
      <c r="V809" s="199"/>
      <c r="W809" s="9"/>
      <c r="X809" s="9"/>
      <c r="Y809" s="9"/>
      <c r="Z809" s="9"/>
    </row>
    <row r="810" ht="22.5" customHeight="1">
      <c r="A810" s="9"/>
      <c r="B810" s="9"/>
      <c r="C810" s="9"/>
      <c r="D810" s="196"/>
      <c r="E810" s="196"/>
      <c r="F810" s="196"/>
      <c r="G810" s="196"/>
      <c r="H810" s="196"/>
      <c r="I810" s="196"/>
      <c r="J810" s="196"/>
      <c r="K810" s="196"/>
      <c r="L810" s="196"/>
      <c r="M810" s="196"/>
      <c r="N810" s="196"/>
      <c r="O810" s="196"/>
      <c r="P810" s="196"/>
      <c r="Q810" s="196"/>
      <c r="R810" s="196"/>
      <c r="S810" s="9"/>
      <c r="T810" s="9"/>
      <c r="U810" s="9"/>
      <c r="V810" s="199"/>
      <c r="W810" s="9"/>
      <c r="X810" s="9"/>
      <c r="Y810" s="9"/>
      <c r="Z810" s="9"/>
    </row>
    <row r="811" ht="22.5" customHeight="1">
      <c r="A811" s="9"/>
      <c r="B811" s="9"/>
      <c r="C811" s="9"/>
      <c r="D811" s="196"/>
      <c r="E811" s="196"/>
      <c r="F811" s="196"/>
      <c r="G811" s="196"/>
      <c r="H811" s="196"/>
      <c r="I811" s="196"/>
      <c r="J811" s="196"/>
      <c r="K811" s="196"/>
      <c r="L811" s="196"/>
      <c r="M811" s="196"/>
      <c r="N811" s="196"/>
      <c r="O811" s="196"/>
      <c r="P811" s="196"/>
      <c r="Q811" s="196"/>
      <c r="R811" s="196"/>
      <c r="S811" s="9"/>
      <c r="T811" s="9"/>
      <c r="U811" s="9"/>
      <c r="V811" s="199"/>
      <c r="W811" s="9"/>
      <c r="X811" s="9"/>
      <c r="Y811" s="9"/>
      <c r="Z811" s="9"/>
    </row>
    <row r="812" ht="22.5" customHeight="1">
      <c r="A812" s="9"/>
      <c r="B812" s="9"/>
      <c r="C812" s="9"/>
      <c r="D812" s="196"/>
      <c r="E812" s="196"/>
      <c r="F812" s="196"/>
      <c r="G812" s="196"/>
      <c r="H812" s="196"/>
      <c r="I812" s="196"/>
      <c r="J812" s="196"/>
      <c r="K812" s="196"/>
      <c r="L812" s="196"/>
      <c r="M812" s="196"/>
      <c r="N812" s="196"/>
      <c r="O812" s="196"/>
      <c r="P812" s="196"/>
      <c r="Q812" s="196"/>
      <c r="R812" s="196"/>
      <c r="S812" s="9"/>
      <c r="T812" s="9"/>
      <c r="U812" s="9"/>
      <c r="V812" s="199"/>
      <c r="W812" s="9"/>
      <c r="X812" s="9"/>
      <c r="Y812" s="9"/>
      <c r="Z812" s="9"/>
    </row>
    <row r="813" ht="22.5" customHeight="1">
      <c r="A813" s="9"/>
      <c r="B813" s="9"/>
      <c r="C813" s="9"/>
      <c r="D813" s="196"/>
      <c r="E813" s="196"/>
      <c r="F813" s="196"/>
      <c r="G813" s="196"/>
      <c r="H813" s="196"/>
      <c r="I813" s="196"/>
      <c r="J813" s="196"/>
      <c r="K813" s="196"/>
      <c r="L813" s="196"/>
      <c r="M813" s="196"/>
      <c r="N813" s="196"/>
      <c r="O813" s="196"/>
      <c r="P813" s="196"/>
      <c r="Q813" s="196"/>
      <c r="R813" s="196"/>
      <c r="S813" s="9"/>
      <c r="T813" s="9"/>
      <c r="U813" s="9"/>
      <c r="V813" s="199"/>
      <c r="W813" s="9"/>
      <c r="X813" s="9"/>
      <c r="Y813" s="9"/>
      <c r="Z813" s="9"/>
    </row>
    <row r="814" ht="22.5" customHeight="1">
      <c r="A814" s="9"/>
      <c r="B814" s="9"/>
      <c r="C814" s="9"/>
      <c r="D814" s="19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  <c r="P814" s="196"/>
      <c r="Q814" s="196"/>
      <c r="R814" s="196"/>
      <c r="S814" s="9"/>
      <c r="T814" s="9"/>
      <c r="U814" s="9"/>
      <c r="V814" s="199"/>
      <c r="W814" s="9"/>
      <c r="X814" s="9"/>
      <c r="Y814" s="9"/>
      <c r="Z814" s="9"/>
    </row>
    <row r="815" ht="22.5" customHeight="1">
      <c r="A815" s="9"/>
      <c r="B815" s="9"/>
      <c r="C815" s="9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9"/>
      <c r="T815" s="9"/>
      <c r="U815" s="9"/>
      <c r="V815" s="199"/>
      <c r="W815" s="9"/>
      <c r="X815" s="9"/>
      <c r="Y815" s="9"/>
      <c r="Z815" s="9"/>
    </row>
    <row r="816" ht="22.5" customHeight="1">
      <c r="A816" s="9"/>
      <c r="B816" s="9"/>
      <c r="C816" s="9"/>
      <c r="D816" s="19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  <c r="P816" s="196"/>
      <c r="Q816" s="196"/>
      <c r="R816" s="196"/>
      <c r="S816" s="9"/>
      <c r="T816" s="9"/>
      <c r="U816" s="9"/>
      <c r="V816" s="199"/>
      <c r="W816" s="9"/>
      <c r="X816" s="9"/>
      <c r="Y816" s="9"/>
      <c r="Z816" s="9"/>
    </row>
    <row r="817" ht="22.5" customHeight="1">
      <c r="A817" s="9"/>
      <c r="B817" s="9"/>
      <c r="C817" s="9"/>
      <c r="D817" s="196"/>
      <c r="E817" s="196"/>
      <c r="F817" s="196"/>
      <c r="G817" s="196"/>
      <c r="H817" s="196"/>
      <c r="I817" s="196"/>
      <c r="J817" s="196"/>
      <c r="K817" s="196"/>
      <c r="L817" s="196"/>
      <c r="M817" s="196"/>
      <c r="N817" s="196"/>
      <c r="O817" s="196"/>
      <c r="P817" s="196"/>
      <c r="Q817" s="196"/>
      <c r="R817" s="196"/>
      <c r="S817" s="9"/>
      <c r="T817" s="9"/>
      <c r="U817" s="9"/>
      <c r="V817" s="199"/>
      <c r="W817" s="9"/>
      <c r="X817" s="9"/>
      <c r="Y817" s="9"/>
      <c r="Z817" s="9"/>
    </row>
    <row r="818" ht="22.5" customHeight="1">
      <c r="A818" s="9"/>
      <c r="B818" s="9"/>
      <c r="C818" s="9"/>
      <c r="D818" s="196"/>
      <c r="E818" s="196"/>
      <c r="F818" s="196"/>
      <c r="G818" s="196"/>
      <c r="H818" s="196"/>
      <c r="I818" s="196"/>
      <c r="J818" s="196"/>
      <c r="K818" s="196"/>
      <c r="L818" s="196"/>
      <c r="M818" s="196"/>
      <c r="N818" s="196"/>
      <c r="O818" s="196"/>
      <c r="P818" s="196"/>
      <c r="Q818" s="196"/>
      <c r="R818" s="196"/>
      <c r="S818" s="9"/>
      <c r="T818" s="9"/>
      <c r="U818" s="9"/>
      <c r="V818" s="199"/>
      <c r="W818" s="9"/>
      <c r="X818" s="9"/>
      <c r="Y818" s="9"/>
      <c r="Z818" s="9"/>
    </row>
    <row r="819" ht="22.5" customHeight="1">
      <c r="A819" s="9"/>
      <c r="B819" s="9"/>
      <c r="C819" s="9"/>
      <c r="D819" s="19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  <c r="P819" s="196"/>
      <c r="Q819" s="196"/>
      <c r="R819" s="196"/>
      <c r="S819" s="9"/>
      <c r="T819" s="9"/>
      <c r="U819" s="9"/>
      <c r="V819" s="199"/>
      <c r="W819" s="9"/>
      <c r="X819" s="9"/>
      <c r="Y819" s="9"/>
      <c r="Z819" s="9"/>
    </row>
    <row r="820" ht="22.5" customHeight="1">
      <c r="A820" s="9"/>
      <c r="B820" s="9"/>
      <c r="C820" s="9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9"/>
      <c r="T820" s="9"/>
      <c r="U820" s="9"/>
      <c r="V820" s="199"/>
      <c r="W820" s="9"/>
      <c r="X820" s="9"/>
      <c r="Y820" s="9"/>
      <c r="Z820" s="9"/>
    </row>
    <row r="821" ht="22.5" customHeight="1">
      <c r="A821" s="9"/>
      <c r="B821" s="9"/>
      <c r="C821" s="9"/>
      <c r="D821" s="196"/>
      <c r="E821" s="196"/>
      <c r="F821" s="196"/>
      <c r="G821" s="196"/>
      <c r="H821" s="196"/>
      <c r="I821" s="196"/>
      <c r="J821" s="196"/>
      <c r="K821" s="196"/>
      <c r="L821" s="196"/>
      <c r="M821" s="196"/>
      <c r="N821" s="196"/>
      <c r="O821" s="196"/>
      <c r="P821" s="196"/>
      <c r="Q821" s="196"/>
      <c r="R821" s="196"/>
      <c r="S821" s="9"/>
      <c r="T821" s="9"/>
      <c r="U821" s="9"/>
      <c r="V821" s="199"/>
      <c r="W821" s="9"/>
      <c r="X821" s="9"/>
      <c r="Y821" s="9"/>
      <c r="Z821" s="9"/>
    </row>
    <row r="822" ht="22.5" customHeight="1">
      <c r="A822" s="9"/>
      <c r="B822" s="9"/>
      <c r="C822" s="9"/>
      <c r="D822" s="196"/>
      <c r="E822" s="196"/>
      <c r="F822" s="196"/>
      <c r="G822" s="196"/>
      <c r="H822" s="196"/>
      <c r="I822" s="196"/>
      <c r="J822" s="196"/>
      <c r="K822" s="196"/>
      <c r="L822" s="196"/>
      <c r="M822" s="196"/>
      <c r="N822" s="196"/>
      <c r="O822" s="196"/>
      <c r="P822" s="196"/>
      <c r="Q822" s="196"/>
      <c r="R822" s="196"/>
      <c r="S822" s="9"/>
      <c r="T822" s="9"/>
      <c r="U822" s="9"/>
      <c r="V822" s="199"/>
      <c r="W822" s="9"/>
      <c r="X822" s="9"/>
      <c r="Y822" s="9"/>
      <c r="Z822" s="9"/>
    </row>
    <row r="823" ht="22.5" customHeight="1">
      <c r="A823" s="9"/>
      <c r="B823" s="9"/>
      <c r="C823" s="9"/>
      <c r="D823" s="196"/>
      <c r="E823" s="196"/>
      <c r="F823" s="196"/>
      <c r="G823" s="196"/>
      <c r="H823" s="196"/>
      <c r="I823" s="196"/>
      <c r="J823" s="196"/>
      <c r="K823" s="196"/>
      <c r="L823" s="196"/>
      <c r="M823" s="196"/>
      <c r="N823" s="196"/>
      <c r="O823" s="196"/>
      <c r="P823" s="196"/>
      <c r="Q823" s="196"/>
      <c r="R823" s="196"/>
      <c r="S823" s="9"/>
      <c r="T823" s="9"/>
      <c r="U823" s="9"/>
      <c r="V823" s="199"/>
      <c r="W823" s="9"/>
      <c r="X823" s="9"/>
      <c r="Y823" s="9"/>
      <c r="Z823" s="9"/>
    </row>
    <row r="824" ht="22.5" customHeight="1">
      <c r="A824" s="9"/>
      <c r="B824" s="9"/>
      <c r="C824" s="9"/>
      <c r="D824" s="196"/>
      <c r="E824" s="196"/>
      <c r="F824" s="196"/>
      <c r="G824" s="196"/>
      <c r="H824" s="196"/>
      <c r="I824" s="196"/>
      <c r="J824" s="196"/>
      <c r="K824" s="196"/>
      <c r="L824" s="196"/>
      <c r="M824" s="196"/>
      <c r="N824" s="196"/>
      <c r="O824" s="196"/>
      <c r="P824" s="196"/>
      <c r="Q824" s="196"/>
      <c r="R824" s="196"/>
      <c r="S824" s="9"/>
      <c r="T824" s="9"/>
      <c r="U824" s="9"/>
      <c r="V824" s="199"/>
      <c r="W824" s="9"/>
      <c r="X824" s="9"/>
      <c r="Y824" s="9"/>
      <c r="Z824" s="9"/>
    </row>
    <row r="825" ht="22.5" customHeight="1">
      <c r="A825" s="9"/>
      <c r="B825" s="9"/>
      <c r="C825" s="9"/>
      <c r="D825" s="196"/>
      <c r="E825" s="196"/>
      <c r="F825" s="196"/>
      <c r="G825" s="196"/>
      <c r="H825" s="196"/>
      <c r="I825" s="196"/>
      <c r="J825" s="196"/>
      <c r="K825" s="196"/>
      <c r="L825" s="196"/>
      <c r="M825" s="196"/>
      <c r="N825" s="196"/>
      <c r="O825" s="196"/>
      <c r="P825" s="196"/>
      <c r="Q825" s="196"/>
      <c r="R825" s="196"/>
      <c r="S825" s="9"/>
      <c r="T825" s="9"/>
      <c r="U825" s="9"/>
      <c r="V825" s="199"/>
      <c r="W825" s="9"/>
      <c r="X825" s="9"/>
      <c r="Y825" s="9"/>
      <c r="Z825" s="9"/>
    </row>
    <row r="826" ht="22.5" customHeight="1">
      <c r="A826" s="9"/>
      <c r="B826" s="9"/>
      <c r="C826" s="9"/>
      <c r="D826" s="19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  <c r="P826" s="196"/>
      <c r="Q826" s="196"/>
      <c r="R826" s="196"/>
      <c r="S826" s="9"/>
      <c r="T826" s="9"/>
      <c r="U826" s="9"/>
      <c r="V826" s="199"/>
      <c r="W826" s="9"/>
      <c r="X826" s="9"/>
      <c r="Y826" s="9"/>
      <c r="Z826" s="9"/>
    </row>
    <row r="827" ht="22.5" customHeight="1">
      <c r="A827" s="9"/>
      <c r="B827" s="9"/>
      <c r="C827" s="9"/>
      <c r="D827" s="19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  <c r="P827" s="196"/>
      <c r="Q827" s="196"/>
      <c r="R827" s="196"/>
      <c r="S827" s="9"/>
      <c r="T827" s="9"/>
      <c r="U827" s="9"/>
      <c r="V827" s="199"/>
      <c r="W827" s="9"/>
      <c r="X827" s="9"/>
      <c r="Y827" s="9"/>
      <c r="Z827" s="9"/>
    </row>
    <row r="828" ht="22.5" customHeight="1">
      <c r="A828" s="9"/>
      <c r="B828" s="9"/>
      <c r="C828" s="9"/>
      <c r="D828" s="19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  <c r="P828" s="196"/>
      <c r="Q828" s="196"/>
      <c r="R828" s="196"/>
      <c r="S828" s="9"/>
      <c r="T828" s="9"/>
      <c r="U828" s="9"/>
      <c r="V828" s="199"/>
      <c r="W828" s="9"/>
      <c r="X828" s="9"/>
      <c r="Y828" s="9"/>
      <c r="Z828" s="9"/>
    </row>
    <row r="829" ht="22.5" customHeight="1">
      <c r="A829" s="9"/>
      <c r="B829" s="9"/>
      <c r="C829" s="9"/>
      <c r="D829" s="19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  <c r="P829" s="196"/>
      <c r="Q829" s="196"/>
      <c r="R829" s="196"/>
      <c r="S829" s="9"/>
      <c r="T829" s="9"/>
      <c r="U829" s="9"/>
      <c r="V829" s="199"/>
      <c r="W829" s="9"/>
      <c r="X829" s="9"/>
      <c r="Y829" s="9"/>
      <c r="Z829" s="9"/>
    </row>
    <row r="830" ht="22.5" customHeight="1">
      <c r="A830" s="9"/>
      <c r="B830" s="9"/>
      <c r="C830" s="9"/>
      <c r="D830" s="196"/>
      <c r="E830" s="196"/>
      <c r="F830" s="196"/>
      <c r="G830" s="196"/>
      <c r="H830" s="196"/>
      <c r="I830" s="196"/>
      <c r="J830" s="196"/>
      <c r="K830" s="196"/>
      <c r="L830" s="196"/>
      <c r="M830" s="196"/>
      <c r="N830" s="196"/>
      <c r="O830" s="196"/>
      <c r="P830" s="196"/>
      <c r="Q830" s="196"/>
      <c r="R830" s="196"/>
      <c r="S830" s="9"/>
      <c r="T830" s="9"/>
      <c r="U830" s="9"/>
      <c r="V830" s="199"/>
      <c r="W830" s="9"/>
      <c r="X830" s="9"/>
      <c r="Y830" s="9"/>
      <c r="Z830" s="9"/>
    </row>
    <row r="831" ht="22.5" customHeight="1">
      <c r="A831" s="9"/>
      <c r="B831" s="9"/>
      <c r="C831" s="9"/>
      <c r="D831" s="196"/>
      <c r="E831" s="196"/>
      <c r="F831" s="196"/>
      <c r="G831" s="196"/>
      <c r="H831" s="196"/>
      <c r="I831" s="196"/>
      <c r="J831" s="196"/>
      <c r="K831" s="196"/>
      <c r="L831" s="196"/>
      <c r="M831" s="196"/>
      <c r="N831" s="196"/>
      <c r="O831" s="196"/>
      <c r="P831" s="196"/>
      <c r="Q831" s="196"/>
      <c r="R831" s="196"/>
      <c r="S831" s="9"/>
      <c r="T831" s="9"/>
      <c r="U831" s="9"/>
      <c r="V831" s="199"/>
      <c r="W831" s="9"/>
      <c r="X831" s="9"/>
      <c r="Y831" s="9"/>
      <c r="Z831" s="9"/>
    </row>
    <row r="832" ht="22.5" customHeight="1">
      <c r="A832" s="9"/>
      <c r="B832" s="9"/>
      <c r="C832" s="9"/>
      <c r="D832" s="196"/>
      <c r="E832" s="196"/>
      <c r="F832" s="196"/>
      <c r="G832" s="196"/>
      <c r="H832" s="196"/>
      <c r="I832" s="196"/>
      <c r="J832" s="196"/>
      <c r="K832" s="196"/>
      <c r="L832" s="196"/>
      <c r="M832" s="196"/>
      <c r="N832" s="196"/>
      <c r="O832" s="196"/>
      <c r="P832" s="196"/>
      <c r="Q832" s="196"/>
      <c r="R832" s="196"/>
      <c r="S832" s="9"/>
      <c r="T832" s="9"/>
      <c r="U832" s="9"/>
      <c r="V832" s="199"/>
      <c r="W832" s="9"/>
      <c r="X832" s="9"/>
      <c r="Y832" s="9"/>
      <c r="Z832" s="9"/>
    </row>
    <row r="833" ht="22.5" customHeight="1">
      <c r="A833" s="9"/>
      <c r="B833" s="9"/>
      <c r="C833" s="9"/>
      <c r="D833" s="196"/>
      <c r="E833" s="196"/>
      <c r="F833" s="196"/>
      <c r="G833" s="196"/>
      <c r="H833" s="196"/>
      <c r="I833" s="196"/>
      <c r="J833" s="196"/>
      <c r="K833" s="196"/>
      <c r="L833" s="196"/>
      <c r="M833" s="196"/>
      <c r="N833" s="196"/>
      <c r="O833" s="196"/>
      <c r="P833" s="196"/>
      <c r="Q833" s="196"/>
      <c r="R833" s="196"/>
      <c r="S833" s="9"/>
      <c r="T833" s="9"/>
      <c r="U833" s="9"/>
      <c r="V833" s="199"/>
      <c r="W833" s="9"/>
      <c r="X833" s="9"/>
      <c r="Y833" s="9"/>
      <c r="Z833" s="9"/>
    </row>
    <row r="834" ht="22.5" customHeight="1">
      <c r="A834" s="9"/>
      <c r="B834" s="9"/>
      <c r="C834" s="9"/>
      <c r="D834" s="19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/>
      <c r="R834" s="196"/>
      <c r="S834" s="9"/>
      <c r="T834" s="9"/>
      <c r="U834" s="9"/>
      <c r="V834" s="199"/>
      <c r="W834" s="9"/>
      <c r="X834" s="9"/>
      <c r="Y834" s="9"/>
      <c r="Z834" s="9"/>
    </row>
    <row r="835" ht="22.5" customHeight="1">
      <c r="A835" s="9"/>
      <c r="B835" s="9"/>
      <c r="C835" s="9"/>
      <c r="D835" s="196"/>
      <c r="E835" s="196"/>
      <c r="F835" s="196"/>
      <c r="G835" s="196"/>
      <c r="H835" s="196"/>
      <c r="I835" s="196"/>
      <c r="J835" s="196"/>
      <c r="K835" s="196"/>
      <c r="L835" s="196"/>
      <c r="M835" s="196"/>
      <c r="N835" s="196"/>
      <c r="O835" s="196"/>
      <c r="P835" s="196"/>
      <c r="Q835" s="196"/>
      <c r="R835" s="196"/>
      <c r="S835" s="9"/>
      <c r="T835" s="9"/>
      <c r="U835" s="9"/>
      <c r="V835" s="199"/>
      <c r="W835" s="9"/>
      <c r="X835" s="9"/>
      <c r="Y835" s="9"/>
      <c r="Z835" s="9"/>
    </row>
    <row r="836" ht="22.5" customHeight="1">
      <c r="A836" s="9"/>
      <c r="B836" s="9"/>
      <c r="C836" s="9"/>
      <c r="D836" s="196"/>
      <c r="E836" s="196"/>
      <c r="F836" s="196"/>
      <c r="G836" s="196"/>
      <c r="H836" s="196"/>
      <c r="I836" s="196"/>
      <c r="J836" s="196"/>
      <c r="K836" s="196"/>
      <c r="L836" s="196"/>
      <c r="M836" s="196"/>
      <c r="N836" s="196"/>
      <c r="O836" s="196"/>
      <c r="P836" s="196"/>
      <c r="Q836" s="196"/>
      <c r="R836" s="196"/>
      <c r="S836" s="9"/>
      <c r="T836" s="9"/>
      <c r="U836" s="9"/>
      <c r="V836" s="199"/>
      <c r="W836" s="9"/>
      <c r="X836" s="9"/>
      <c r="Y836" s="9"/>
      <c r="Z836" s="9"/>
    </row>
    <row r="837" ht="22.5" customHeight="1">
      <c r="A837" s="9"/>
      <c r="B837" s="9"/>
      <c r="C837" s="9"/>
      <c r="D837" s="196"/>
      <c r="E837" s="196"/>
      <c r="F837" s="196"/>
      <c r="G837" s="196"/>
      <c r="H837" s="196"/>
      <c r="I837" s="196"/>
      <c r="J837" s="196"/>
      <c r="K837" s="196"/>
      <c r="L837" s="196"/>
      <c r="M837" s="196"/>
      <c r="N837" s="196"/>
      <c r="O837" s="196"/>
      <c r="P837" s="196"/>
      <c r="Q837" s="196"/>
      <c r="R837" s="196"/>
      <c r="S837" s="9"/>
      <c r="T837" s="9"/>
      <c r="U837" s="9"/>
      <c r="V837" s="199"/>
      <c r="W837" s="9"/>
      <c r="X837" s="9"/>
      <c r="Y837" s="9"/>
      <c r="Z837" s="9"/>
    </row>
    <row r="838" ht="22.5" customHeight="1">
      <c r="A838" s="9"/>
      <c r="B838" s="9"/>
      <c r="C838" s="9"/>
      <c r="D838" s="196"/>
      <c r="E838" s="196"/>
      <c r="F838" s="196"/>
      <c r="G838" s="196"/>
      <c r="H838" s="196"/>
      <c r="I838" s="196"/>
      <c r="J838" s="196"/>
      <c r="K838" s="196"/>
      <c r="L838" s="196"/>
      <c r="M838" s="196"/>
      <c r="N838" s="196"/>
      <c r="O838" s="196"/>
      <c r="P838" s="196"/>
      <c r="Q838" s="196"/>
      <c r="R838" s="196"/>
      <c r="S838" s="9"/>
      <c r="T838" s="9"/>
      <c r="U838" s="9"/>
      <c r="V838" s="199"/>
      <c r="W838" s="9"/>
      <c r="X838" s="9"/>
      <c r="Y838" s="9"/>
      <c r="Z838" s="9"/>
    </row>
    <row r="839" ht="22.5" customHeight="1">
      <c r="A839" s="9"/>
      <c r="B839" s="9"/>
      <c r="C839" s="9"/>
      <c r="D839" s="196"/>
      <c r="E839" s="196"/>
      <c r="F839" s="196"/>
      <c r="G839" s="196"/>
      <c r="H839" s="196"/>
      <c r="I839" s="196"/>
      <c r="J839" s="196"/>
      <c r="K839" s="196"/>
      <c r="L839" s="196"/>
      <c r="M839" s="196"/>
      <c r="N839" s="196"/>
      <c r="O839" s="196"/>
      <c r="P839" s="196"/>
      <c r="Q839" s="196"/>
      <c r="R839" s="196"/>
      <c r="S839" s="9"/>
      <c r="T839" s="9"/>
      <c r="U839" s="9"/>
      <c r="V839" s="199"/>
      <c r="W839" s="9"/>
      <c r="X839" s="9"/>
      <c r="Y839" s="9"/>
      <c r="Z839" s="9"/>
    </row>
    <row r="840" ht="22.5" customHeight="1">
      <c r="A840" s="9"/>
      <c r="B840" s="9"/>
      <c r="C840" s="9"/>
      <c r="D840" s="19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  <c r="P840" s="196"/>
      <c r="Q840" s="196"/>
      <c r="R840" s="196"/>
      <c r="S840" s="9"/>
      <c r="T840" s="9"/>
      <c r="U840" s="9"/>
      <c r="V840" s="199"/>
      <c r="W840" s="9"/>
      <c r="X840" s="9"/>
      <c r="Y840" s="9"/>
      <c r="Z840" s="9"/>
    </row>
    <row r="841" ht="22.5" customHeight="1">
      <c r="A841" s="9"/>
      <c r="B841" s="9"/>
      <c r="C841" s="9"/>
      <c r="D841" s="196"/>
      <c r="E841" s="196"/>
      <c r="F841" s="196"/>
      <c r="G841" s="196"/>
      <c r="H841" s="196"/>
      <c r="I841" s="196"/>
      <c r="J841" s="196"/>
      <c r="K841" s="196"/>
      <c r="L841" s="196"/>
      <c r="M841" s="196"/>
      <c r="N841" s="196"/>
      <c r="O841" s="196"/>
      <c r="P841" s="196"/>
      <c r="Q841" s="196"/>
      <c r="R841" s="196"/>
      <c r="S841" s="9"/>
      <c r="T841" s="9"/>
      <c r="U841" s="9"/>
      <c r="V841" s="199"/>
      <c r="W841" s="9"/>
      <c r="X841" s="9"/>
      <c r="Y841" s="9"/>
      <c r="Z841" s="9"/>
    </row>
    <row r="842" ht="22.5" customHeight="1">
      <c r="A842" s="9"/>
      <c r="B842" s="9"/>
      <c r="C842" s="9"/>
      <c r="D842" s="196"/>
      <c r="E842" s="196"/>
      <c r="F842" s="196"/>
      <c r="G842" s="196"/>
      <c r="H842" s="196"/>
      <c r="I842" s="196"/>
      <c r="J842" s="196"/>
      <c r="K842" s="196"/>
      <c r="L842" s="196"/>
      <c r="M842" s="196"/>
      <c r="N842" s="196"/>
      <c r="O842" s="196"/>
      <c r="P842" s="196"/>
      <c r="Q842" s="196"/>
      <c r="R842" s="196"/>
      <c r="S842" s="9"/>
      <c r="T842" s="9"/>
      <c r="U842" s="9"/>
      <c r="V842" s="199"/>
      <c r="W842" s="9"/>
      <c r="X842" s="9"/>
      <c r="Y842" s="9"/>
      <c r="Z842" s="9"/>
    </row>
    <row r="843" ht="22.5" customHeight="1">
      <c r="A843" s="9"/>
      <c r="B843" s="9"/>
      <c r="C843" s="9"/>
      <c r="D843" s="196"/>
      <c r="E843" s="196"/>
      <c r="F843" s="196"/>
      <c r="G843" s="196"/>
      <c r="H843" s="196"/>
      <c r="I843" s="196"/>
      <c r="J843" s="196"/>
      <c r="K843" s="196"/>
      <c r="L843" s="196"/>
      <c r="M843" s="196"/>
      <c r="N843" s="196"/>
      <c r="O843" s="196"/>
      <c r="P843" s="196"/>
      <c r="Q843" s="196"/>
      <c r="R843" s="196"/>
      <c r="S843" s="9"/>
      <c r="T843" s="9"/>
      <c r="U843" s="9"/>
      <c r="V843" s="199"/>
      <c r="W843" s="9"/>
      <c r="X843" s="9"/>
      <c r="Y843" s="9"/>
      <c r="Z843" s="9"/>
    </row>
    <row r="844" ht="22.5" customHeight="1">
      <c r="A844" s="9"/>
      <c r="B844" s="9"/>
      <c r="C844" s="9"/>
      <c r="D844" s="19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  <c r="P844" s="196"/>
      <c r="Q844" s="196"/>
      <c r="R844" s="196"/>
      <c r="S844" s="9"/>
      <c r="T844" s="9"/>
      <c r="U844" s="9"/>
      <c r="V844" s="199"/>
      <c r="W844" s="9"/>
      <c r="X844" s="9"/>
      <c r="Y844" s="9"/>
      <c r="Z844" s="9"/>
    </row>
    <row r="845" ht="22.5" customHeight="1">
      <c r="A845" s="9"/>
      <c r="B845" s="9"/>
      <c r="C845" s="9"/>
      <c r="D845" s="196"/>
      <c r="E845" s="196"/>
      <c r="F845" s="196"/>
      <c r="G845" s="196"/>
      <c r="H845" s="196"/>
      <c r="I845" s="196"/>
      <c r="J845" s="196"/>
      <c r="K845" s="196"/>
      <c r="L845" s="196"/>
      <c r="M845" s="196"/>
      <c r="N845" s="196"/>
      <c r="O845" s="196"/>
      <c r="P845" s="196"/>
      <c r="Q845" s="196"/>
      <c r="R845" s="196"/>
      <c r="S845" s="9"/>
      <c r="T845" s="9"/>
      <c r="U845" s="9"/>
      <c r="V845" s="199"/>
      <c r="W845" s="9"/>
      <c r="X845" s="9"/>
      <c r="Y845" s="9"/>
      <c r="Z845" s="9"/>
    </row>
    <row r="846" ht="22.5" customHeight="1">
      <c r="A846" s="9"/>
      <c r="B846" s="9"/>
      <c r="C846" s="9"/>
      <c r="D846" s="196"/>
      <c r="E846" s="196"/>
      <c r="F846" s="196"/>
      <c r="G846" s="196"/>
      <c r="H846" s="196"/>
      <c r="I846" s="196"/>
      <c r="J846" s="196"/>
      <c r="K846" s="196"/>
      <c r="L846" s="196"/>
      <c r="M846" s="196"/>
      <c r="N846" s="196"/>
      <c r="O846" s="196"/>
      <c r="P846" s="196"/>
      <c r="Q846" s="196"/>
      <c r="R846" s="196"/>
      <c r="S846" s="9"/>
      <c r="T846" s="9"/>
      <c r="U846" s="9"/>
      <c r="V846" s="199"/>
      <c r="W846" s="9"/>
      <c r="X846" s="9"/>
      <c r="Y846" s="9"/>
      <c r="Z846" s="9"/>
    </row>
    <row r="847" ht="22.5" customHeight="1">
      <c r="A847" s="9"/>
      <c r="B847" s="9"/>
      <c r="C847" s="9"/>
      <c r="D847" s="196"/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/>
      <c r="S847" s="9"/>
      <c r="T847" s="9"/>
      <c r="U847" s="9"/>
      <c r="V847" s="199"/>
      <c r="W847" s="9"/>
      <c r="X847" s="9"/>
      <c r="Y847" s="9"/>
      <c r="Z847" s="9"/>
    </row>
    <row r="848" ht="22.5" customHeight="1">
      <c r="A848" s="9"/>
      <c r="B848" s="9"/>
      <c r="C848" s="9"/>
      <c r="D848" s="196"/>
      <c r="E848" s="196"/>
      <c r="F848" s="196"/>
      <c r="G848" s="196"/>
      <c r="H848" s="196"/>
      <c r="I848" s="196"/>
      <c r="J848" s="196"/>
      <c r="K848" s="196"/>
      <c r="L848" s="196"/>
      <c r="M848" s="196"/>
      <c r="N848" s="196"/>
      <c r="O848" s="196"/>
      <c r="P848" s="196"/>
      <c r="Q848" s="196"/>
      <c r="R848" s="196"/>
      <c r="S848" s="9"/>
      <c r="T848" s="9"/>
      <c r="U848" s="9"/>
      <c r="V848" s="199"/>
      <c r="W848" s="9"/>
      <c r="X848" s="9"/>
      <c r="Y848" s="9"/>
      <c r="Z848" s="9"/>
    </row>
    <row r="849" ht="22.5" customHeight="1">
      <c r="A849" s="9"/>
      <c r="B849" s="9"/>
      <c r="C849" s="9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9"/>
      <c r="T849" s="9"/>
      <c r="U849" s="9"/>
      <c r="V849" s="199"/>
      <c r="W849" s="9"/>
      <c r="X849" s="9"/>
      <c r="Y849" s="9"/>
      <c r="Z849" s="9"/>
    </row>
    <row r="850" ht="22.5" customHeight="1">
      <c r="A850" s="9"/>
      <c r="B850" s="9"/>
      <c r="C850" s="9"/>
      <c r="D850" s="19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  <c r="P850" s="196"/>
      <c r="Q850" s="196"/>
      <c r="R850" s="196"/>
      <c r="S850" s="9"/>
      <c r="T850" s="9"/>
      <c r="U850" s="9"/>
      <c r="V850" s="199"/>
      <c r="W850" s="9"/>
      <c r="X850" s="9"/>
      <c r="Y850" s="9"/>
      <c r="Z850" s="9"/>
    </row>
    <row r="851" ht="22.5" customHeight="1">
      <c r="A851" s="9"/>
      <c r="B851" s="9"/>
      <c r="C851" s="9"/>
      <c r="D851" s="196"/>
      <c r="E851" s="196"/>
      <c r="F851" s="196"/>
      <c r="G851" s="196"/>
      <c r="H851" s="196"/>
      <c r="I851" s="196"/>
      <c r="J851" s="196"/>
      <c r="K851" s="196"/>
      <c r="L851" s="196"/>
      <c r="M851" s="196"/>
      <c r="N851" s="196"/>
      <c r="O851" s="196"/>
      <c r="P851" s="196"/>
      <c r="Q851" s="196"/>
      <c r="R851" s="196"/>
      <c r="S851" s="9"/>
      <c r="T851" s="9"/>
      <c r="U851" s="9"/>
      <c r="V851" s="199"/>
      <c r="W851" s="9"/>
      <c r="X851" s="9"/>
      <c r="Y851" s="9"/>
      <c r="Z851" s="9"/>
    </row>
    <row r="852" ht="22.5" customHeight="1">
      <c r="A852" s="9"/>
      <c r="B852" s="9"/>
      <c r="C852" s="9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196"/>
      <c r="S852" s="9"/>
      <c r="T852" s="9"/>
      <c r="U852" s="9"/>
      <c r="V852" s="199"/>
      <c r="W852" s="9"/>
      <c r="X852" s="9"/>
      <c r="Y852" s="9"/>
      <c r="Z852" s="9"/>
    </row>
    <row r="853" ht="22.5" customHeight="1">
      <c r="A853" s="9"/>
      <c r="B853" s="9"/>
      <c r="C853" s="9"/>
      <c r="D853" s="196"/>
      <c r="E853" s="196"/>
      <c r="F853" s="196"/>
      <c r="G853" s="196"/>
      <c r="H853" s="196"/>
      <c r="I853" s="196"/>
      <c r="J853" s="196"/>
      <c r="K853" s="196"/>
      <c r="L853" s="196"/>
      <c r="M853" s="196"/>
      <c r="N853" s="196"/>
      <c r="O853" s="196"/>
      <c r="P853" s="196"/>
      <c r="Q853" s="196"/>
      <c r="R853" s="196"/>
      <c r="S853" s="9"/>
      <c r="T853" s="9"/>
      <c r="U853" s="9"/>
      <c r="V853" s="199"/>
      <c r="W853" s="9"/>
      <c r="X853" s="9"/>
      <c r="Y853" s="9"/>
      <c r="Z853" s="9"/>
    </row>
    <row r="854" ht="22.5" customHeight="1">
      <c r="A854" s="9"/>
      <c r="B854" s="9"/>
      <c r="C854" s="9"/>
      <c r="D854" s="196"/>
      <c r="E854" s="196"/>
      <c r="F854" s="196"/>
      <c r="G854" s="196"/>
      <c r="H854" s="196"/>
      <c r="I854" s="196"/>
      <c r="J854" s="196"/>
      <c r="K854" s="196"/>
      <c r="L854" s="196"/>
      <c r="M854" s="196"/>
      <c r="N854" s="196"/>
      <c r="O854" s="196"/>
      <c r="P854" s="196"/>
      <c r="Q854" s="196"/>
      <c r="R854" s="196"/>
      <c r="S854" s="9"/>
      <c r="T854" s="9"/>
      <c r="U854" s="9"/>
      <c r="V854" s="199"/>
      <c r="W854" s="9"/>
      <c r="X854" s="9"/>
      <c r="Y854" s="9"/>
      <c r="Z854" s="9"/>
    </row>
    <row r="855" ht="22.5" customHeight="1">
      <c r="A855" s="9"/>
      <c r="B855" s="9"/>
      <c r="C855" s="9"/>
      <c r="D855" s="196"/>
      <c r="E855" s="196"/>
      <c r="F855" s="196"/>
      <c r="G855" s="196"/>
      <c r="H855" s="196"/>
      <c r="I855" s="196"/>
      <c r="J855" s="196"/>
      <c r="K855" s="196"/>
      <c r="L855" s="196"/>
      <c r="M855" s="196"/>
      <c r="N855" s="196"/>
      <c r="O855" s="196"/>
      <c r="P855" s="196"/>
      <c r="Q855" s="196"/>
      <c r="R855" s="196"/>
      <c r="S855" s="9"/>
      <c r="T855" s="9"/>
      <c r="U855" s="9"/>
      <c r="V855" s="199"/>
      <c r="W855" s="9"/>
      <c r="X855" s="9"/>
      <c r="Y855" s="9"/>
      <c r="Z855" s="9"/>
    </row>
    <row r="856" ht="22.5" customHeight="1">
      <c r="A856" s="9"/>
      <c r="B856" s="9"/>
      <c r="C856" s="9"/>
      <c r="D856" s="19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  <c r="P856" s="196"/>
      <c r="Q856" s="196"/>
      <c r="R856" s="196"/>
      <c r="S856" s="9"/>
      <c r="T856" s="9"/>
      <c r="U856" s="9"/>
      <c r="V856" s="199"/>
      <c r="W856" s="9"/>
      <c r="X856" s="9"/>
      <c r="Y856" s="9"/>
      <c r="Z856" s="9"/>
    </row>
    <row r="857" ht="22.5" customHeight="1">
      <c r="A857" s="9"/>
      <c r="B857" s="9"/>
      <c r="C857" s="9"/>
      <c r="D857" s="196"/>
      <c r="E857" s="196"/>
      <c r="F857" s="196"/>
      <c r="G857" s="196"/>
      <c r="H857" s="196"/>
      <c r="I857" s="196"/>
      <c r="J857" s="196"/>
      <c r="K857" s="196"/>
      <c r="L857" s="196"/>
      <c r="M857" s="196"/>
      <c r="N857" s="196"/>
      <c r="O857" s="196"/>
      <c r="P857" s="196"/>
      <c r="Q857" s="196"/>
      <c r="R857" s="196"/>
      <c r="S857" s="9"/>
      <c r="T857" s="9"/>
      <c r="U857" s="9"/>
      <c r="V857" s="199"/>
      <c r="W857" s="9"/>
      <c r="X857" s="9"/>
      <c r="Y857" s="9"/>
      <c r="Z857" s="9"/>
    </row>
    <row r="858" ht="22.5" customHeight="1">
      <c r="A858" s="9"/>
      <c r="B858" s="9"/>
      <c r="C858" s="9"/>
      <c r="D858" s="196"/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9"/>
      <c r="T858" s="9"/>
      <c r="U858" s="9"/>
      <c r="V858" s="199"/>
      <c r="W858" s="9"/>
      <c r="X858" s="9"/>
      <c r="Y858" s="9"/>
      <c r="Z858" s="9"/>
    </row>
    <row r="859" ht="22.5" customHeight="1">
      <c r="A859" s="9"/>
      <c r="B859" s="9"/>
      <c r="C859" s="9"/>
      <c r="D859" s="196"/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9"/>
      <c r="T859" s="9"/>
      <c r="U859" s="9"/>
      <c r="V859" s="199"/>
      <c r="W859" s="9"/>
      <c r="X859" s="9"/>
      <c r="Y859" s="9"/>
      <c r="Z859" s="9"/>
    </row>
    <row r="860" ht="22.5" customHeight="1">
      <c r="A860" s="9"/>
      <c r="B860" s="9"/>
      <c r="C860" s="9"/>
      <c r="D860" s="196"/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9"/>
      <c r="T860" s="9"/>
      <c r="U860" s="9"/>
      <c r="V860" s="199"/>
      <c r="W860" s="9"/>
      <c r="X860" s="9"/>
      <c r="Y860" s="9"/>
      <c r="Z860" s="9"/>
    </row>
    <row r="861" ht="22.5" customHeight="1">
      <c r="A861" s="9"/>
      <c r="B861" s="9"/>
      <c r="C861" s="9"/>
      <c r="D861" s="196"/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9"/>
      <c r="T861" s="9"/>
      <c r="U861" s="9"/>
      <c r="V861" s="199"/>
      <c r="W861" s="9"/>
      <c r="X861" s="9"/>
      <c r="Y861" s="9"/>
      <c r="Z861" s="9"/>
    </row>
    <row r="862" ht="22.5" customHeight="1">
      <c r="A862" s="9"/>
      <c r="B862" s="9"/>
      <c r="C862" s="9"/>
      <c r="D862" s="196"/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9"/>
      <c r="T862" s="9"/>
      <c r="U862" s="9"/>
      <c r="V862" s="199"/>
      <c r="W862" s="9"/>
      <c r="X862" s="9"/>
      <c r="Y862" s="9"/>
      <c r="Z862" s="9"/>
    </row>
    <row r="863" ht="22.5" customHeight="1">
      <c r="A863" s="9"/>
      <c r="B863" s="9"/>
      <c r="C863" s="9"/>
      <c r="D863" s="196"/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9"/>
      <c r="T863" s="9"/>
      <c r="U863" s="9"/>
      <c r="V863" s="199"/>
      <c r="W863" s="9"/>
      <c r="X863" s="9"/>
      <c r="Y863" s="9"/>
      <c r="Z863" s="9"/>
    </row>
    <row r="864" ht="22.5" customHeight="1">
      <c r="A864" s="9"/>
      <c r="B864" s="9"/>
      <c r="C864" s="9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9"/>
      <c r="T864" s="9"/>
      <c r="U864" s="9"/>
      <c r="V864" s="199"/>
      <c r="W864" s="9"/>
      <c r="X864" s="9"/>
      <c r="Y864" s="9"/>
      <c r="Z864" s="9"/>
    </row>
    <row r="865" ht="22.5" customHeight="1">
      <c r="A865" s="9"/>
      <c r="B865" s="9"/>
      <c r="C865" s="9"/>
      <c r="D865" s="196"/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9"/>
      <c r="T865" s="9"/>
      <c r="U865" s="9"/>
      <c r="V865" s="199"/>
      <c r="W865" s="9"/>
      <c r="X865" s="9"/>
      <c r="Y865" s="9"/>
      <c r="Z865" s="9"/>
    </row>
    <row r="866" ht="22.5" customHeight="1">
      <c r="A866" s="9"/>
      <c r="B866" s="9"/>
      <c r="C866" s="9"/>
      <c r="D866" s="19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  <c r="P866" s="196"/>
      <c r="Q866" s="196"/>
      <c r="R866" s="196"/>
      <c r="S866" s="9"/>
      <c r="T866" s="9"/>
      <c r="U866" s="9"/>
      <c r="V866" s="199"/>
      <c r="W866" s="9"/>
      <c r="X866" s="9"/>
      <c r="Y866" s="9"/>
      <c r="Z866" s="9"/>
    </row>
    <row r="867" ht="22.5" customHeight="1">
      <c r="A867" s="9"/>
      <c r="B867" s="9"/>
      <c r="C867" s="9"/>
      <c r="D867" s="196"/>
      <c r="E867" s="196"/>
      <c r="F867" s="196"/>
      <c r="G867" s="196"/>
      <c r="H867" s="196"/>
      <c r="I867" s="196"/>
      <c r="J867" s="196"/>
      <c r="K867" s="196"/>
      <c r="L867" s="196"/>
      <c r="M867" s="196"/>
      <c r="N867" s="196"/>
      <c r="O867" s="196"/>
      <c r="P867" s="196"/>
      <c r="Q867" s="196"/>
      <c r="R867" s="196"/>
      <c r="S867" s="9"/>
      <c r="T867" s="9"/>
      <c r="U867" s="9"/>
      <c r="V867" s="199"/>
      <c r="W867" s="9"/>
      <c r="X867" s="9"/>
      <c r="Y867" s="9"/>
      <c r="Z867" s="9"/>
    </row>
    <row r="868" ht="22.5" customHeight="1">
      <c r="A868" s="9"/>
      <c r="B868" s="9"/>
      <c r="C868" s="9"/>
      <c r="D868" s="19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  <c r="P868" s="196"/>
      <c r="Q868" s="196"/>
      <c r="R868" s="196"/>
      <c r="S868" s="9"/>
      <c r="T868" s="9"/>
      <c r="U868" s="9"/>
      <c r="V868" s="199"/>
      <c r="W868" s="9"/>
      <c r="X868" s="9"/>
      <c r="Y868" s="9"/>
      <c r="Z868" s="9"/>
    </row>
    <row r="869" ht="22.5" customHeight="1">
      <c r="A869" s="9"/>
      <c r="B869" s="9"/>
      <c r="C869" s="9"/>
      <c r="D869" s="196"/>
      <c r="E869" s="196"/>
      <c r="F869" s="196"/>
      <c r="G869" s="196"/>
      <c r="H869" s="196"/>
      <c r="I869" s="196"/>
      <c r="J869" s="196"/>
      <c r="K869" s="196"/>
      <c r="L869" s="196"/>
      <c r="M869" s="196"/>
      <c r="N869" s="196"/>
      <c r="O869" s="196"/>
      <c r="P869" s="196"/>
      <c r="Q869" s="196"/>
      <c r="R869" s="196"/>
      <c r="S869" s="9"/>
      <c r="T869" s="9"/>
      <c r="U869" s="9"/>
      <c r="V869" s="199"/>
      <c r="W869" s="9"/>
      <c r="X869" s="9"/>
      <c r="Y869" s="9"/>
      <c r="Z869" s="9"/>
    </row>
    <row r="870" ht="22.5" customHeight="1">
      <c r="A870" s="9"/>
      <c r="B870" s="9"/>
      <c r="C870" s="9"/>
      <c r="D870" s="196"/>
      <c r="E870" s="196"/>
      <c r="F870" s="196"/>
      <c r="G870" s="196"/>
      <c r="H870" s="196"/>
      <c r="I870" s="196"/>
      <c r="J870" s="196"/>
      <c r="K870" s="196"/>
      <c r="L870" s="196"/>
      <c r="M870" s="196"/>
      <c r="N870" s="196"/>
      <c r="O870" s="196"/>
      <c r="P870" s="196"/>
      <c r="Q870" s="196"/>
      <c r="R870" s="196"/>
      <c r="S870" s="9"/>
      <c r="T870" s="9"/>
      <c r="U870" s="9"/>
      <c r="V870" s="199"/>
      <c r="W870" s="9"/>
      <c r="X870" s="9"/>
      <c r="Y870" s="9"/>
      <c r="Z870" s="9"/>
    </row>
    <row r="871" ht="22.5" customHeight="1">
      <c r="A871" s="9"/>
      <c r="B871" s="9"/>
      <c r="C871" s="9"/>
      <c r="D871" s="196"/>
      <c r="E871" s="196"/>
      <c r="F871" s="196"/>
      <c r="G871" s="196"/>
      <c r="H871" s="196"/>
      <c r="I871" s="196"/>
      <c r="J871" s="196"/>
      <c r="K871" s="196"/>
      <c r="L871" s="196"/>
      <c r="M871" s="196"/>
      <c r="N871" s="196"/>
      <c r="O871" s="196"/>
      <c r="P871" s="196"/>
      <c r="Q871" s="196"/>
      <c r="R871" s="196"/>
      <c r="S871" s="9"/>
      <c r="T871" s="9"/>
      <c r="U871" s="9"/>
      <c r="V871" s="199"/>
      <c r="W871" s="9"/>
      <c r="X871" s="9"/>
      <c r="Y871" s="9"/>
      <c r="Z871" s="9"/>
    </row>
    <row r="872" ht="22.5" customHeight="1">
      <c r="A872" s="9"/>
      <c r="B872" s="9"/>
      <c r="C872" s="9"/>
      <c r="D872" s="196"/>
      <c r="E872" s="196"/>
      <c r="F872" s="196"/>
      <c r="G872" s="196"/>
      <c r="H872" s="196"/>
      <c r="I872" s="196"/>
      <c r="J872" s="196"/>
      <c r="K872" s="196"/>
      <c r="L872" s="196"/>
      <c r="M872" s="196"/>
      <c r="N872" s="196"/>
      <c r="O872" s="196"/>
      <c r="P872" s="196"/>
      <c r="Q872" s="196"/>
      <c r="R872" s="196"/>
      <c r="S872" s="9"/>
      <c r="T872" s="9"/>
      <c r="U872" s="9"/>
      <c r="V872" s="199"/>
      <c r="W872" s="9"/>
      <c r="X872" s="9"/>
      <c r="Y872" s="9"/>
      <c r="Z872" s="9"/>
    </row>
    <row r="873" ht="22.5" customHeight="1">
      <c r="A873" s="9"/>
      <c r="B873" s="9"/>
      <c r="C873" s="9"/>
      <c r="D873" s="196"/>
      <c r="E873" s="196"/>
      <c r="F873" s="196"/>
      <c r="G873" s="196"/>
      <c r="H873" s="196"/>
      <c r="I873" s="196"/>
      <c r="J873" s="196"/>
      <c r="K873" s="196"/>
      <c r="L873" s="196"/>
      <c r="M873" s="196"/>
      <c r="N873" s="196"/>
      <c r="O873" s="196"/>
      <c r="P873" s="196"/>
      <c r="Q873" s="196"/>
      <c r="R873" s="196"/>
      <c r="S873" s="9"/>
      <c r="T873" s="9"/>
      <c r="U873" s="9"/>
      <c r="V873" s="199"/>
      <c r="W873" s="9"/>
      <c r="X873" s="9"/>
      <c r="Y873" s="9"/>
      <c r="Z873" s="9"/>
    </row>
    <row r="874" ht="22.5" customHeight="1">
      <c r="A874" s="9"/>
      <c r="B874" s="9"/>
      <c r="C874" s="9"/>
      <c r="D874" s="19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  <c r="P874" s="196"/>
      <c r="Q874" s="196"/>
      <c r="R874" s="196"/>
      <c r="S874" s="9"/>
      <c r="T874" s="9"/>
      <c r="U874" s="9"/>
      <c r="V874" s="199"/>
      <c r="W874" s="9"/>
      <c r="X874" s="9"/>
      <c r="Y874" s="9"/>
      <c r="Z874" s="9"/>
    </row>
    <row r="875" ht="22.5" customHeight="1">
      <c r="A875" s="9"/>
      <c r="B875" s="9"/>
      <c r="C875" s="9"/>
      <c r="D875" s="196"/>
      <c r="E875" s="196"/>
      <c r="F875" s="196"/>
      <c r="G875" s="196"/>
      <c r="H875" s="196"/>
      <c r="I875" s="196"/>
      <c r="J875" s="196"/>
      <c r="K875" s="196"/>
      <c r="L875" s="196"/>
      <c r="M875" s="196"/>
      <c r="N875" s="196"/>
      <c r="O875" s="196"/>
      <c r="P875" s="196"/>
      <c r="Q875" s="196"/>
      <c r="R875" s="196"/>
      <c r="S875" s="9"/>
      <c r="T875" s="9"/>
      <c r="U875" s="9"/>
      <c r="V875" s="199"/>
      <c r="W875" s="9"/>
      <c r="X875" s="9"/>
      <c r="Y875" s="9"/>
      <c r="Z875" s="9"/>
    </row>
    <row r="876" ht="22.5" customHeight="1">
      <c r="A876" s="9"/>
      <c r="B876" s="9"/>
      <c r="C876" s="9"/>
      <c r="D876" s="19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  <c r="P876" s="196"/>
      <c r="Q876" s="196"/>
      <c r="R876" s="196"/>
      <c r="S876" s="9"/>
      <c r="T876" s="9"/>
      <c r="U876" s="9"/>
      <c r="V876" s="199"/>
      <c r="W876" s="9"/>
      <c r="X876" s="9"/>
      <c r="Y876" s="9"/>
      <c r="Z876" s="9"/>
    </row>
    <row r="877" ht="22.5" customHeight="1">
      <c r="A877" s="9"/>
      <c r="B877" s="9"/>
      <c r="C877" s="9"/>
      <c r="D877" s="196"/>
      <c r="E877" s="196"/>
      <c r="F877" s="196"/>
      <c r="G877" s="196"/>
      <c r="H877" s="196"/>
      <c r="I877" s="196"/>
      <c r="J877" s="196"/>
      <c r="K877" s="196"/>
      <c r="L877" s="196"/>
      <c r="M877" s="196"/>
      <c r="N877" s="196"/>
      <c r="O877" s="196"/>
      <c r="P877" s="196"/>
      <c r="Q877" s="196"/>
      <c r="R877" s="196"/>
      <c r="S877" s="9"/>
      <c r="T877" s="9"/>
      <c r="U877" s="9"/>
      <c r="V877" s="199"/>
      <c r="W877" s="9"/>
      <c r="X877" s="9"/>
      <c r="Y877" s="9"/>
      <c r="Z877" s="9"/>
    </row>
    <row r="878" ht="22.5" customHeight="1">
      <c r="A878" s="9"/>
      <c r="B878" s="9"/>
      <c r="C878" s="9"/>
      <c r="D878" s="196"/>
      <c r="E878" s="196"/>
      <c r="F878" s="196"/>
      <c r="G878" s="196"/>
      <c r="H878" s="196"/>
      <c r="I878" s="196"/>
      <c r="J878" s="196"/>
      <c r="K878" s="196"/>
      <c r="L878" s="196"/>
      <c r="M878" s="196"/>
      <c r="N878" s="196"/>
      <c r="O878" s="196"/>
      <c r="P878" s="196"/>
      <c r="Q878" s="196"/>
      <c r="R878" s="196"/>
      <c r="S878" s="9"/>
      <c r="T878" s="9"/>
      <c r="U878" s="9"/>
      <c r="V878" s="199"/>
      <c r="W878" s="9"/>
      <c r="X878" s="9"/>
      <c r="Y878" s="9"/>
      <c r="Z878" s="9"/>
    </row>
    <row r="879" ht="22.5" customHeight="1">
      <c r="A879" s="9"/>
      <c r="B879" s="9"/>
      <c r="C879" s="9"/>
      <c r="D879" s="196"/>
      <c r="E879" s="196"/>
      <c r="F879" s="196"/>
      <c r="G879" s="196"/>
      <c r="H879" s="196"/>
      <c r="I879" s="196"/>
      <c r="J879" s="196"/>
      <c r="K879" s="196"/>
      <c r="L879" s="196"/>
      <c r="M879" s="196"/>
      <c r="N879" s="196"/>
      <c r="O879" s="196"/>
      <c r="P879" s="196"/>
      <c r="Q879" s="196"/>
      <c r="R879" s="196"/>
      <c r="S879" s="9"/>
      <c r="T879" s="9"/>
      <c r="U879" s="9"/>
      <c r="V879" s="199"/>
      <c r="W879" s="9"/>
      <c r="X879" s="9"/>
      <c r="Y879" s="9"/>
      <c r="Z879" s="9"/>
    </row>
    <row r="880" ht="22.5" customHeight="1">
      <c r="A880" s="9"/>
      <c r="B880" s="9"/>
      <c r="C880" s="9"/>
      <c r="D880" s="196"/>
      <c r="E880" s="196"/>
      <c r="F880" s="196"/>
      <c r="G880" s="196"/>
      <c r="H880" s="196"/>
      <c r="I880" s="196"/>
      <c r="J880" s="196"/>
      <c r="K880" s="196"/>
      <c r="L880" s="196"/>
      <c r="M880" s="196"/>
      <c r="N880" s="196"/>
      <c r="O880" s="196"/>
      <c r="P880" s="196"/>
      <c r="Q880" s="196"/>
      <c r="R880" s="196"/>
      <c r="S880" s="9"/>
      <c r="T880" s="9"/>
      <c r="U880" s="9"/>
      <c r="V880" s="199"/>
      <c r="W880" s="9"/>
      <c r="X880" s="9"/>
      <c r="Y880" s="9"/>
      <c r="Z880" s="9"/>
    </row>
    <row r="881" ht="22.5" customHeight="1">
      <c r="A881" s="9"/>
      <c r="B881" s="9"/>
      <c r="C881" s="9"/>
      <c r="D881" s="196"/>
      <c r="E881" s="196"/>
      <c r="F881" s="196"/>
      <c r="G881" s="196"/>
      <c r="H881" s="196"/>
      <c r="I881" s="196"/>
      <c r="J881" s="196"/>
      <c r="K881" s="196"/>
      <c r="L881" s="196"/>
      <c r="M881" s="196"/>
      <c r="N881" s="196"/>
      <c r="O881" s="196"/>
      <c r="P881" s="196"/>
      <c r="Q881" s="196"/>
      <c r="R881" s="196"/>
      <c r="S881" s="9"/>
      <c r="T881" s="9"/>
      <c r="U881" s="9"/>
      <c r="V881" s="199"/>
      <c r="W881" s="9"/>
      <c r="X881" s="9"/>
      <c r="Y881" s="9"/>
      <c r="Z881" s="9"/>
    </row>
    <row r="882" ht="22.5" customHeight="1">
      <c r="A882" s="9"/>
      <c r="B882" s="9"/>
      <c r="C882" s="9"/>
      <c r="D882" s="196"/>
      <c r="E882" s="196"/>
      <c r="F882" s="196"/>
      <c r="G882" s="196"/>
      <c r="H882" s="196"/>
      <c r="I882" s="196"/>
      <c r="J882" s="196"/>
      <c r="K882" s="196"/>
      <c r="L882" s="196"/>
      <c r="M882" s="196"/>
      <c r="N882" s="196"/>
      <c r="O882" s="196"/>
      <c r="P882" s="196"/>
      <c r="Q882" s="196"/>
      <c r="R882" s="196"/>
      <c r="S882" s="9"/>
      <c r="T882" s="9"/>
      <c r="U882" s="9"/>
      <c r="V882" s="199"/>
      <c r="W882" s="9"/>
      <c r="X882" s="9"/>
      <c r="Y882" s="9"/>
      <c r="Z882" s="9"/>
    </row>
    <row r="883" ht="22.5" customHeight="1">
      <c r="A883" s="9"/>
      <c r="B883" s="9"/>
      <c r="C883" s="9"/>
      <c r="D883" s="196"/>
      <c r="E883" s="196"/>
      <c r="F883" s="196"/>
      <c r="G883" s="196"/>
      <c r="H883" s="196"/>
      <c r="I883" s="196"/>
      <c r="J883" s="196"/>
      <c r="K883" s="196"/>
      <c r="L883" s="196"/>
      <c r="M883" s="196"/>
      <c r="N883" s="196"/>
      <c r="O883" s="196"/>
      <c r="P883" s="196"/>
      <c r="Q883" s="196"/>
      <c r="R883" s="196"/>
      <c r="S883" s="9"/>
      <c r="T883" s="9"/>
      <c r="U883" s="9"/>
      <c r="V883" s="199"/>
      <c r="W883" s="9"/>
      <c r="X883" s="9"/>
      <c r="Y883" s="9"/>
      <c r="Z883" s="9"/>
    </row>
    <row r="884" ht="22.5" customHeight="1">
      <c r="A884" s="9"/>
      <c r="B884" s="9"/>
      <c r="C884" s="9"/>
      <c r="D884" s="196"/>
      <c r="E884" s="196"/>
      <c r="F884" s="196"/>
      <c r="G884" s="196"/>
      <c r="H884" s="196"/>
      <c r="I884" s="196"/>
      <c r="J884" s="196"/>
      <c r="K884" s="196"/>
      <c r="L884" s="196"/>
      <c r="M884" s="196"/>
      <c r="N884" s="196"/>
      <c r="O884" s="196"/>
      <c r="P884" s="196"/>
      <c r="Q884" s="196"/>
      <c r="R884" s="196"/>
      <c r="S884" s="9"/>
      <c r="T884" s="9"/>
      <c r="U884" s="9"/>
      <c r="V884" s="199"/>
      <c r="W884" s="9"/>
      <c r="X884" s="9"/>
      <c r="Y884" s="9"/>
      <c r="Z884" s="9"/>
    </row>
    <row r="885" ht="22.5" customHeight="1">
      <c r="A885" s="9"/>
      <c r="B885" s="9"/>
      <c r="C885" s="9"/>
      <c r="D885" s="196"/>
      <c r="E885" s="196"/>
      <c r="F885" s="196"/>
      <c r="G885" s="196"/>
      <c r="H885" s="196"/>
      <c r="I885" s="196"/>
      <c r="J885" s="196"/>
      <c r="K885" s="196"/>
      <c r="L885" s="196"/>
      <c r="M885" s="196"/>
      <c r="N885" s="196"/>
      <c r="O885" s="196"/>
      <c r="P885" s="196"/>
      <c r="Q885" s="196"/>
      <c r="R885" s="196"/>
      <c r="S885" s="9"/>
      <c r="T885" s="9"/>
      <c r="U885" s="9"/>
      <c r="V885" s="199"/>
      <c r="W885" s="9"/>
      <c r="X885" s="9"/>
      <c r="Y885" s="9"/>
      <c r="Z885" s="9"/>
    </row>
    <row r="886" ht="22.5" customHeight="1">
      <c r="A886" s="9"/>
      <c r="B886" s="9"/>
      <c r="C886" s="9"/>
      <c r="D886" s="196"/>
      <c r="E886" s="196"/>
      <c r="F886" s="196"/>
      <c r="G886" s="196"/>
      <c r="H886" s="196"/>
      <c r="I886" s="196"/>
      <c r="J886" s="196"/>
      <c r="K886" s="196"/>
      <c r="L886" s="196"/>
      <c r="M886" s="196"/>
      <c r="N886" s="196"/>
      <c r="O886" s="196"/>
      <c r="P886" s="196"/>
      <c r="Q886" s="196"/>
      <c r="R886" s="196"/>
      <c r="S886" s="9"/>
      <c r="T886" s="9"/>
      <c r="U886" s="9"/>
      <c r="V886" s="199"/>
      <c r="W886" s="9"/>
      <c r="X886" s="9"/>
      <c r="Y886" s="9"/>
      <c r="Z886" s="9"/>
    </row>
    <row r="887" ht="22.5" customHeight="1">
      <c r="A887" s="9"/>
      <c r="B887" s="9"/>
      <c r="C887" s="9"/>
      <c r="D887" s="196"/>
      <c r="E887" s="196"/>
      <c r="F887" s="196"/>
      <c r="G887" s="196"/>
      <c r="H887" s="196"/>
      <c r="I887" s="196"/>
      <c r="J887" s="196"/>
      <c r="K887" s="196"/>
      <c r="L887" s="196"/>
      <c r="M887" s="196"/>
      <c r="N887" s="196"/>
      <c r="O887" s="196"/>
      <c r="P887" s="196"/>
      <c r="Q887" s="196"/>
      <c r="R887" s="196"/>
      <c r="S887" s="9"/>
      <c r="T887" s="9"/>
      <c r="U887" s="9"/>
      <c r="V887" s="199"/>
      <c r="W887" s="9"/>
      <c r="X887" s="9"/>
      <c r="Y887" s="9"/>
      <c r="Z887" s="9"/>
    </row>
    <row r="888" ht="22.5" customHeight="1">
      <c r="A888" s="9"/>
      <c r="B888" s="9"/>
      <c r="C888" s="9"/>
      <c r="D888" s="19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  <c r="P888" s="196"/>
      <c r="Q888" s="196"/>
      <c r="R888" s="196"/>
      <c r="S888" s="9"/>
      <c r="T888" s="9"/>
      <c r="U888" s="9"/>
      <c r="V888" s="199"/>
      <c r="W888" s="9"/>
      <c r="X888" s="9"/>
      <c r="Y888" s="9"/>
      <c r="Z888" s="9"/>
    </row>
    <row r="889" ht="22.5" customHeight="1">
      <c r="A889" s="9"/>
      <c r="B889" s="9"/>
      <c r="C889" s="9"/>
      <c r="D889" s="19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  <c r="P889" s="196"/>
      <c r="Q889" s="196"/>
      <c r="R889" s="196"/>
      <c r="S889" s="9"/>
      <c r="T889" s="9"/>
      <c r="U889" s="9"/>
      <c r="V889" s="199"/>
      <c r="W889" s="9"/>
      <c r="X889" s="9"/>
      <c r="Y889" s="9"/>
      <c r="Z889" s="9"/>
    </row>
    <row r="890" ht="22.5" customHeight="1">
      <c r="A890" s="9"/>
      <c r="B890" s="9"/>
      <c r="C890" s="9"/>
      <c r="D890" s="196"/>
      <c r="E890" s="196"/>
      <c r="F890" s="196"/>
      <c r="G890" s="196"/>
      <c r="H890" s="196"/>
      <c r="I890" s="196"/>
      <c r="J890" s="196"/>
      <c r="K890" s="196"/>
      <c r="L890" s="196"/>
      <c r="M890" s="196"/>
      <c r="N890" s="196"/>
      <c r="O890" s="196"/>
      <c r="P890" s="196"/>
      <c r="Q890" s="196"/>
      <c r="R890" s="196"/>
      <c r="S890" s="9"/>
      <c r="T890" s="9"/>
      <c r="U890" s="9"/>
      <c r="V890" s="199"/>
      <c r="W890" s="9"/>
      <c r="X890" s="9"/>
      <c r="Y890" s="9"/>
      <c r="Z890" s="9"/>
    </row>
    <row r="891" ht="22.5" customHeight="1">
      <c r="A891" s="9"/>
      <c r="B891" s="9"/>
      <c r="C891" s="9"/>
      <c r="D891" s="196"/>
      <c r="E891" s="196"/>
      <c r="F891" s="196"/>
      <c r="G891" s="196"/>
      <c r="H891" s="196"/>
      <c r="I891" s="196"/>
      <c r="J891" s="196"/>
      <c r="K891" s="196"/>
      <c r="L891" s="196"/>
      <c r="M891" s="196"/>
      <c r="N891" s="196"/>
      <c r="O891" s="196"/>
      <c r="P891" s="196"/>
      <c r="Q891" s="196"/>
      <c r="R891" s="196"/>
      <c r="S891" s="9"/>
      <c r="T891" s="9"/>
      <c r="U891" s="9"/>
      <c r="V891" s="199"/>
      <c r="W891" s="9"/>
      <c r="X891" s="9"/>
      <c r="Y891" s="9"/>
      <c r="Z891" s="9"/>
    </row>
    <row r="892" ht="22.5" customHeight="1">
      <c r="A892" s="9"/>
      <c r="B892" s="9"/>
      <c r="C892" s="9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  <c r="P892" s="196"/>
      <c r="Q892" s="196"/>
      <c r="R892" s="196"/>
      <c r="S892" s="9"/>
      <c r="T892" s="9"/>
      <c r="U892" s="9"/>
      <c r="V892" s="199"/>
      <c r="W892" s="9"/>
      <c r="X892" s="9"/>
      <c r="Y892" s="9"/>
      <c r="Z892" s="9"/>
    </row>
    <row r="893" ht="22.5" customHeight="1">
      <c r="A893" s="9"/>
      <c r="B893" s="9"/>
      <c r="C893" s="9"/>
      <c r="D893" s="19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  <c r="P893" s="196"/>
      <c r="Q893" s="196"/>
      <c r="R893" s="196"/>
      <c r="S893" s="9"/>
      <c r="T893" s="9"/>
      <c r="U893" s="9"/>
      <c r="V893" s="199"/>
      <c r="W893" s="9"/>
      <c r="X893" s="9"/>
      <c r="Y893" s="9"/>
      <c r="Z893" s="9"/>
    </row>
    <row r="894" ht="22.5" customHeight="1">
      <c r="A894" s="9"/>
      <c r="B894" s="9"/>
      <c r="C894" s="9"/>
      <c r="D894" s="196"/>
      <c r="E894" s="196"/>
      <c r="F894" s="196"/>
      <c r="G894" s="196"/>
      <c r="H894" s="196"/>
      <c r="I894" s="196"/>
      <c r="J894" s="196"/>
      <c r="K894" s="196"/>
      <c r="L894" s="196"/>
      <c r="M894" s="196"/>
      <c r="N894" s="196"/>
      <c r="O894" s="196"/>
      <c r="P894" s="196"/>
      <c r="Q894" s="196"/>
      <c r="R894" s="196"/>
      <c r="S894" s="9"/>
      <c r="T894" s="9"/>
      <c r="U894" s="9"/>
      <c r="V894" s="199"/>
      <c r="W894" s="9"/>
      <c r="X894" s="9"/>
      <c r="Y894" s="9"/>
      <c r="Z894" s="9"/>
    </row>
    <row r="895" ht="22.5" customHeight="1">
      <c r="A895" s="9"/>
      <c r="B895" s="9"/>
      <c r="C895" s="9"/>
      <c r="D895" s="196"/>
      <c r="E895" s="196"/>
      <c r="F895" s="196"/>
      <c r="G895" s="196"/>
      <c r="H895" s="196"/>
      <c r="I895" s="196"/>
      <c r="J895" s="196"/>
      <c r="K895" s="196"/>
      <c r="L895" s="196"/>
      <c r="M895" s="196"/>
      <c r="N895" s="196"/>
      <c r="O895" s="196"/>
      <c r="P895" s="196"/>
      <c r="Q895" s="196"/>
      <c r="R895" s="196"/>
      <c r="S895" s="9"/>
      <c r="T895" s="9"/>
      <c r="U895" s="9"/>
      <c r="V895" s="199"/>
      <c r="W895" s="9"/>
      <c r="X895" s="9"/>
      <c r="Y895" s="9"/>
      <c r="Z895" s="9"/>
    </row>
    <row r="896" ht="22.5" customHeight="1">
      <c r="A896" s="9"/>
      <c r="B896" s="9"/>
      <c r="C896" s="9"/>
      <c r="D896" s="196"/>
      <c r="E896" s="196"/>
      <c r="F896" s="196"/>
      <c r="G896" s="196"/>
      <c r="H896" s="196"/>
      <c r="I896" s="196"/>
      <c r="J896" s="196"/>
      <c r="K896" s="196"/>
      <c r="L896" s="196"/>
      <c r="M896" s="196"/>
      <c r="N896" s="196"/>
      <c r="O896" s="196"/>
      <c r="P896" s="196"/>
      <c r="Q896" s="196"/>
      <c r="R896" s="196"/>
      <c r="S896" s="9"/>
      <c r="T896" s="9"/>
      <c r="U896" s="9"/>
      <c r="V896" s="199"/>
      <c r="W896" s="9"/>
      <c r="X896" s="9"/>
      <c r="Y896" s="9"/>
      <c r="Z896" s="9"/>
    </row>
    <row r="897" ht="22.5" customHeight="1">
      <c r="A897" s="9"/>
      <c r="B897" s="9"/>
      <c r="C897" s="9"/>
      <c r="D897" s="196"/>
      <c r="E897" s="196"/>
      <c r="F897" s="196"/>
      <c r="G897" s="196"/>
      <c r="H897" s="196"/>
      <c r="I897" s="196"/>
      <c r="J897" s="196"/>
      <c r="K897" s="196"/>
      <c r="L897" s="196"/>
      <c r="M897" s="196"/>
      <c r="N897" s="196"/>
      <c r="O897" s="196"/>
      <c r="P897" s="196"/>
      <c r="Q897" s="196"/>
      <c r="R897" s="196"/>
      <c r="S897" s="9"/>
      <c r="T897" s="9"/>
      <c r="U897" s="9"/>
      <c r="V897" s="199"/>
      <c r="W897" s="9"/>
      <c r="X897" s="9"/>
      <c r="Y897" s="9"/>
      <c r="Z897" s="9"/>
    </row>
    <row r="898" ht="22.5" customHeight="1">
      <c r="A898" s="9"/>
      <c r="B898" s="9"/>
      <c r="C898" s="9"/>
      <c r="D898" s="19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  <c r="P898" s="196"/>
      <c r="Q898" s="196"/>
      <c r="R898" s="196"/>
      <c r="S898" s="9"/>
      <c r="T898" s="9"/>
      <c r="U898" s="9"/>
      <c r="V898" s="199"/>
      <c r="W898" s="9"/>
      <c r="X898" s="9"/>
      <c r="Y898" s="9"/>
      <c r="Z898" s="9"/>
    </row>
    <row r="899" ht="22.5" customHeight="1">
      <c r="A899" s="9"/>
      <c r="B899" s="9"/>
      <c r="C899" s="9"/>
      <c r="D899" s="196"/>
      <c r="E899" s="196"/>
      <c r="F899" s="196"/>
      <c r="G899" s="196"/>
      <c r="H899" s="196"/>
      <c r="I899" s="196"/>
      <c r="J899" s="196"/>
      <c r="K899" s="196"/>
      <c r="L899" s="196"/>
      <c r="M899" s="196"/>
      <c r="N899" s="196"/>
      <c r="O899" s="196"/>
      <c r="P899" s="196"/>
      <c r="Q899" s="196"/>
      <c r="R899" s="196"/>
      <c r="S899" s="9"/>
      <c r="T899" s="9"/>
      <c r="U899" s="9"/>
      <c r="V899" s="199"/>
      <c r="W899" s="9"/>
      <c r="X899" s="9"/>
      <c r="Y899" s="9"/>
      <c r="Z899" s="9"/>
    </row>
    <row r="900" ht="22.5" customHeight="1">
      <c r="A900" s="9"/>
      <c r="B900" s="9"/>
      <c r="C900" s="9"/>
      <c r="D900" s="19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  <c r="P900" s="196"/>
      <c r="Q900" s="196"/>
      <c r="R900" s="196"/>
      <c r="S900" s="9"/>
      <c r="T900" s="9"/>
      <c r="U900" s="9"/>
      <c r="V900" s="199"/>
      <c r="W900" s="9"/>
      <c r="X900" s="9"/>
      <c r="Y900" s="9"/>
      <c r="Z900" s="9"/>
    </row>
    <row r="901" ht="22.5" customHeight="1">
      <c r="A901" s="9"/>
      <c r="B901" s="9"/>
      <c r="C901" s="9"/>
      <c r="D901" s="19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  <c r="P901" s="196"/>
      <c r="Q901" s="196"/>
      <c r="R901" s="196"/>
      <c r="S901" s="9"/>
      <c r="T901" s="9"/>
      <c r="U901" s="9"/>
      <c r="V901" s="199"/>
      <c r="W901" s="9"/>
      <c r="X901" s="9"/>
      <c r="Y901" s="9"/>
      <c r="Z901" s="9"/>
    </row>
    <row r="902" ht="22.5" customHeight="1">
      <c r="A902" s="9"/>
      <c r="B902" s="9"/>
      <c r="C902" s="9"/>
      <c r="D902" s="196"/>
      <c r="E902" s="196"/>
      <c r="F902" s="196"/>
      <c r="G902" s="196"/>
      <c r="H902" s="196"/>
      <c r="I902" s="196"/>
      <c r="J902" s="196"/>
      <c r="K902" s="196"/>
      <c r="L902" s="196"/>
      <c r="M902" s="196"/>
      <c r="N902" s="196"/>
      <c r="O902" s="196"/>
      <c r="P902" s="196"/>
      <c r="Q902" s="196"/>
      <c r="R902" s="196"/>
      <c r="S902" s="9"/>
      <c r="T902" s="9"/>
      <c r="U902" s="9"/>
      <c r="V902" s="199"/>
      <c r="W902" s="9"/>
      <c r="X902" s="9"/>
      <c r="Y902" s="9"/>
      <c r="Z902" s="9"/>
    </row>
    <row r="903" ht="22.5" customHeight="1">
      <c r="A903" s="9"/>
      <c r="B903" s="9"/>
      <c r="C903" s="9"/>
      <c r="D903" s="19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  <c r="P903" s="196"/>
      <c r="Q903" s="196"/>
      <c r="R903" s="196"/>
      <c r="S903" s="9"/>
      <c r="T903" s="9"/>
      <c r="U903" s="9"/>
      <c r="V903" s="199"/>
      <c r="W903" s="9"/>
      <c r="X903" s="9"/>
      <c r="Y903" s="9"/>
      <c r="Z903" s="9"/>
    </row>
    <row r="904" ht="22.5" customHeight="1">
      <c r="A904" s="9"/>
      <c r="B904" s="9"/>
      <c r="C904" s="9"/>
      <c r="D904" s="196"/>
      <c r="E904" s="196"/>
      <c r="F904" s="196"/>
      <c r="G904" s="196"/>
      <c r="H904" s="196"/>
      <c r="I904" s="196"/>
      <c r="J904" s="196"/>
      <c r="K904" s="196"/>
      <c r="L904" s="196"/>
      <c r="M904" s="196"/>
      <c r="N904" s="196"/>
      <c r="O904" s="196"/>
      <c r="P904" s="196"/>
      <c r="Q904" s="196"/>
      <c r="R904" s="196"/>
      <c r="S904" s="9"/>
      <c r="T904" s="9"/>
      <c r="U904" s="9"/>
      <c r="V904" s="199"/>
      <c r="W904" s="9"/>
      <c r="X904" s="9"/>
      <c r="Y904" s="9"/>
      <c r="Z904" s="9"/>
    </row>
    <row r="905" ht="22.5" customHeight="1">
      <c r="A905" s="9"/>
      <c r="B905" s="9"/>
      <c r="C905" s="9"/>
      <c r="D905" s="196"/>
      <c r="E905" s="196"/>
      <c r="F905" s="196"/>
      <c r="G905" s="196"/>
      <c r="H905" s="196"/>
      <c r="I905" s="196"/>
      <c r="J905" s="196"/>
      <c r="K905" s="196"/>
      <c r="L905" s="196"/>
      <c r="M905" s="196"/>
      <c r="N905" s="196"/>
      <c r="O905" s="196"/>
      <c r="P905" s="196"/>
      <c r="Q905" s="196"/>
      <c r="R905" s="196"/>
      <c r="S905" s="9"/>
      <c r="T905" s="9"/>
      <c r="U905" s="9"/>
      <c r="V905" s="199"/>
      <c r="W905" s="9"/>
      <c r="X905" s="9"/>
      <c r="Y905" s="9"/>
      <c r="Z905" s="9"/>
    </row>
    <row r="906" ht="22.5" customHeight="1">
      <c r="A906" s="9"/>
      <c r="B906" s="9"/>
      <c r="C906" s="9"/>
      <c r="D906" s="196"/>
      <c r="E906" s="196"/>
      <c r="F906" s="196"/>
      <c r="G906" s="196"/>
      <c r="H906" s="196"/>
      <c r="I906" s="196"/>
      <c r="J906" s="196"/>
      <c r="K906" s="196"/>
      <c r="L906" s="196"/>
      <c r="M906" s="196"/>
      <c r="N906" s="196"/>
      <c r="O906" s="196"/>
      <c r="P906" s="196"/>
      <c r="Q906" s="196"/>
      <c r="R906" s="196"/>
      <c r="S906" s="9"/>
      <c r="T906" s="9"/>
      <c r="U906" s="9"/>
      <c r="V906" s="199"/>
      <c r="W906" s="9"/>
      <c r="X906" s="9"/>
      <c r="Y906" s="9"/>
      <c r="Z906" s="9"/>
    </row>
    <row r="907" ht="22.5" customHeight="1">
      <c r="A907" s="9"/>
      <c r="B907" s="9"/>
      <c r="C907" s="9"/>
      <c r="D907" s="196"/>
      <c r="E907" s="196"/>
      <c r="F907" s="196"/>
      <c r="G907" s="196"/>
      <c r="H907" s="196"/>
      <c r="I907" s="196"/>
      <c r="J907" s="196"/>
      <c r="K907" s="196"/>
      <c r="L907" s="196"/>
      <c r="M907" s="196"/>
      <c r="N907" s="196"/>
      <c r="O907" s="196"/>
      <c r="P907" s="196"/>
      <c r="Q907" s="196"/>
      <c r="R907" s="196"/>
      <c r="S907" s="9"/>
      <c r="T907" s="9"/>
      <c r="U907" s="9"/>
      <c r="V907" s="199"/>
      <c r="W907" s="9"/>
      <c r="X907" s="9"/>
      <c r="Y907" s="9"/>
      <c r="Z907" s="9"/>
    </row>
    <row r="908" ht="22.5" customHeight="1">
      <c r="A908" s="9"/>
      <c r="B908" s="9"/>
      <c r="C908" s="9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6"/>
      <c r="O908" s="196"/>
      <c r="P908" s="196"/>
      <c r="Q908" s="196"/>
      <c r="R908" s="196"/>
      <c r="S908" s="9"/>
      <c r="T908" s="9"/>
      <c r="U908" s="9"/>
      <c r="V908" s="199"/>
      <c r="W908" s="9"/>
      <c r="X908" s="9"/>
      <c r="Y908" s="9"/>
      <c r="Z908" s="9"/>
    </row>
    <row r="909" ht="22.5" customHeight="1">
      <c r="A909" s="9"/>
      <c r="B909" s="9"/>
      <c r="C909" s="9"/>
      <c r="D909" s="196"/>
      <c r="E909" s="196"/>
      <c r="F909" s="196"/>
      <c r="G909" s="196"/>
      <c r="H909" s="196"/>
      <c r="I909" s="196"/>
      <c r="J909" s="196"/>
      <c r="K909" s="196"/>
      <c r="L909" s="196"/>
      <c r="M909" s="196"/>
      <c r="N909" s="196"/>
      <c r="O909" s="196"/>
      <c r="P909" s="196"/>
      <c r="Q909" s="196"/>
      <c r="R909" s="196"/>
      <c r="S909" s="9"/>
      <c r="T909" s="9"/>
      <c r="U909" s="9"/>
      <c r="V909" s="199"/>
      <c r="W909" s="9"/>
      <c r="X909" s="9"/>
      <c r="Y909" s="9"/>
      <c r="Z909" s="9"/>
    </row>
    <row r="910" ht="22.5" customHeight="1">
      <c r="A910" s="9"/>
      <c r="B910" s="9"/>
      <c r="C910" s="9"/>
      <c r="D910" s="196"/>
      <c r="E910" s="196"/>
      <c r="F910" s="196"/>
      <c r="G910" s="196"/>
      <c r="H910" s="196"/>
      <c r="I910" s="196"/>
      <c r="J910" s="196"/>
      <c r="K910" s="196"/>
      <c r="L910" s="196"/>
      <c r="M910" s="196"/>
      <c r="N910" s="196"/>
      <c r="O910" s="196"/>
      <c r="P910" s="196"/>
      <c r="Q910" s="196"/>
      <c r="R910" s="196"/>
      <c r="S910" s="9"/>
      <c r="T910" s="9"/>
      <c r="U910" s="9"/>
      <c r="V910" s="199"/>
      <c r="W910" s="9"/>
      <c r="X910" s="9"/>
      <c r="Y910" s="9"/>
      <c r="Z910" s="9"/>
    </row>
    <row r="911" ht="22.5" customHeight="1">
      <c r="A911" s="9"/>
      <c r="B911" s="9"/>
      <c r="C911" s="9"/>
      <c r="D911" s="196"/>
      <c r="E911" s="196"/>
      <c r="F911" s="196"/>
      <c r="G911" s="196"/>
      <c r="H911" s="196"/>
      <c r="I911" s="196"/>
      <c r="J911" s="196"/>
      <c r="K911" s="196"/>
      <c r="L911" s="196"/>
      <c r="M911" s="196"/>
      <c r="N911" s="196"/>
      <c r="O911" s="196"/>
      <c r="P911" s="196"/>
      <c r="Q911" s="196"/>
      <c r="R911" s="196"/>
      <c r="S911" s="9"/>
      <c r="T911" s="9"/>
      <c r="U911" s="9"/>
      <c r="V911" s="199"/>
      <c r="W911" s="9"/>
      <c r="X911" s="9"/>
      <c r="Y911" s="9"/>
      <c r="Z911" s="9"/>
    </row>
    <row r="912" ht="22.5" customHeight="1">
      <c r="A912" s="9"/>
      <c r="B912" s="9"/>
      <c r="C912" s="9"/>
      <c r="D912" s="19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  <c r="P912" s="196"/>
      <c r="Q912" s="196"/>
      <c r="R912" s="196"/>
      <c r="S912" s="9"/>
      <c r="T912" s="9"/>
      <c r="U912" s="9"/>
      <c r="V912" s="199"/>
      <c r="W912" s="9"/>
      <c r="X912" s="9"/>
      <c r="Y912" s="9"/>
      <c r="Z912" s="9"/>
    </row>
    <row r="913" ht="22.5" customHeight="1">
      <c r="A913" s="9"/>
      <c r="B913" s="9"/>
      <c r="C913" s="9"/>
      <c r="D913" s="196"/>
      <c r="E913" s="196"/>
      <c r="F913" s="196"/>
      <c r="G913" s="196"/>
      <c r="H913" s="196"/>
      <c r="I913" s="196"/>
      <c r="J913" s="196"/>
      <c r="K913" s="196"/>
      <c r="L913" s="196"/>
      <c r="M913" s="196"/>
      <c r="N913" s="196"/>
      <c r="O913" s="196"/>
      <c r="P913" s="196"/>
      <c r="Q913" s="196"/>
      <c r="R913" s="196"/>
      <c r="S913" s="9"/>
      <c r="T913" s="9"/>
      <c r="U913" s="9"/>
      <c r="V913" s="199"/>
      <c r="W913" s="9"/>
      <c r="X913" s="9"/>
      <c r="Y913" s="9"/>
      <c r="Z913" s="9"/>
    </row>
    <row r="914" ht="22.5" customHeight="1">
      <c r="A914" s="9"/>
      <c r="B914" s="9"/>
      <c r="C914" s="9"/>
      <c r="D914" s="196"/>
      <c r="E914" s="196"/>
      <c r="F914" s="196"/>
      <c r="G914" s="196"/>
      <c r="H914" s="196"/>
      <c r="I914" s="196"/>
      <c r="J914" s="196"/>
      <c r="K914" s="196"/>
      <c r="L914" s="196"/>
      <c r="M914" s="196"/>
      <c r="N914" s="196"/>
      <c r="O914" s="196"/>
      <c r="P914" s="196"/>
      <c r="Q914" s="196"/>
      <c r="R914" s="196"/>
      <c r="S914" s="9"/>
      <c r="T914" s="9"/>
      <c r="U914" s="9"/>
      <c r="V914" s="199"/>
      <c r="W914" s="9"/>
      <c r="X914" s="9"/>
      <c r="Y914" s="9"/>
      <c r="Z914" s="9"/>
    </row>
    <row r="915" ht="22.5" customHeight="1">
      <c r="A915" s="9"/>
      <c r="B915" s="9"/>
      <c r="C915" s="9"/>
      <c r="D915" s="196"/>
      <c r="E915" s="196"/>
      <c r="F915" s="196"/>
      <c r="G915" s="196"/>
      <c r="H915" s="196"/>
      <c r="I915" s="196"/>
      <c r="J915" s="196"/>
      <c r="K915" s="196"/>
      <c r="L915" s="196"/>
      <c r="M915" s="196"/>
      <c r="N915" s="196"/>
      <c r="O915" s="196"/>
      <c r="P915" s="196"/>
      <c r="Q915" s="196"/>
      <c r="R915" s="196"/>
      <c r="S915" s="9"/>
      <c r="T915" s="9"/>
      <c r="U915" s="9"/>
      <c r="V915" s="199"/>
      <c r="W915" s="9"/>
      <c r="X915" s="9"/>
      <c r="Y915" s="9"/>
      <c r="Z915" s="9"/>
    </row>
    <row r="916" ht="22.5" customHeight="1">
      <c r="A916" s="9"/>
      <c r="B916" s="9"/>
      <c r="C916" s="9"/>
      <c r="D916" s="19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  <c r="P916" s="196"/>
      <c r="Q916" s="196"/>
      <c r="R916" s="196"/>
      <c r="S916" s="9"/>
      <c r="T916" s="9"/>
      <c r="U916" s="9"/>
      <c r="V916" s="199"/>
      <c r="W916" s="9"/>
      <c r="X916" s="9"/>
      <c r="Y916" s="9"/>
      <c r="Z916" s="9"/>
    </row>
    <row r="917" ht="22.5" customHeight="1">
      <c r="A917" s="9"/>
      <c r="B917" s="9"/>
      <c r="C917" s="9"/>
      <c r="D917" s="196"/>
      <c r="E917" s="196"/>
      <c r="F917" s="196"/>
      <c r="G917" s="196"/>
      <c r="H917" s="196"/>
      <c r="I917" s="196"/>
      <c r="J917" s="196"/>
      <c r="K917" s="196"/>
      <c r="L917" s="196"/>
      <c r="M917" s="196"/>
      <c r="N917" s="196"/>
      <c r="O917" s="196"/>
      <c r="P917" s="196"/>
      <c r="Q917" s="196"/>
      <c r="R917" s="196"/>
      <c r="S917" s="9"/>
      <c r="T917" s="9"/>
      <c r="U917" s="9"/>
      <c r="V917" s="199"/>
      <c r="W917" s="9"/>
      <c r="X917" s="9"/>
      <c r="Y917" s="9"/>
      <c r="Z917" s="9"/>
    </row>
    <row r="918" ht="22.5" customHeight="1">
      <c r="A918" s="9"/>
      <c r="B918" s="9"/>
      <c r="C918" s="9"/>
      <c r="D918" s="196"/>
      <c r="E918" s="196"/>
      <c r="F918" s="196"/>
      <c r="G918" s="196"/>
      <c r="H918" s="196"/>
      <c r="I918" s="196"/>
      <c r="J918" s="196"/>
      <c r="K918" s="196"/>
      <c r="L918" s="196"/>
      <c r="M918" s="196"/>
      <c r="N918" s="196"/>
      <c r="O918" s="196"/>
      <c r="P918" s="196"/>
      <c r="Q918" s="196"/>
      <c r="R918" s="196"/>
      <c r="S918" s="9"/>
      <c r="T918" s="9"/>
      <c r="U918" s="9"/>
      <c r="V918" s="199"/>
      <c r="W918" s="9"/>
      <c r="X918" s="9"/>
      <c r="Y918" s="9"/>
      <c r="Z918" s="9"/>
    </row>
    <row r="919" ht="22.5" customHeight="1">
      <c r="A919" s="9"/>
      <c r="B919" s="9"/>
      <c r="C919" s="9"/>
      <c r="D919" s="196"/>
      <c r="E919" s="196"/>
      <c r="F919" s="196"/>
      <c r="G919" s="196"/>
      <c r="H919" s="196"/>
      <c r="I919" s="196"/>
      <c r="J919" s="196"/>
      <c r="K919" s="196"/>
      <c r="L919" s="196"/>
      <c r="M919" s="196"/>
      <c r="N919" s="196"/>
      <c r="O919" s="196"/>
      <c r="P919" s="196"/>
      <c r="Q919" s="196"/>
      <c r="R919" s="196"/>
      <c r="S919" s="9"/>
      <c r="T919" s="9"/>
      <c r="U919" s="9"/>
      <c r="V919" s="199"/>
      <c r="W919" s="9"/>
      <c r="X919" s="9"/>
      <c r="Y919" s="9"/>
      <c r="Z919" s="9"/>
    </row>
    <row r="920" ht="22.5" customHeight="1">
      <c r="A920" s="9"/>
      <c r="B920" s="9"/>
      <c r="C920" s="9"/>
      <c r="D920" s="196"/>
      <c r="E920" s="196"/>
      <c r="F920" s="196"/>
      <c r="G920" s="196"/>
      <c r="H920" s="196"/>
      <c r="I920" s="196"/>
      <c r="J920" s="196"/>
      <c r="K920" s="196"/>
      <c r="L920" s="196"/>
      <c r="M920" s="196"/>
      <c r="N920" s="196"/>
      <c r="O920" s="196"/>
      <c r="P920" s="196"/>
      <c r="Q920" s="196"/>
      <c r="R920" s="196"/>
      <c r="S920" s="9"/>
      <c r="T920" s="9"/>
      <c r="U920" s="9"/>
      <c r="V920" s="199"/>
      <c r="W920" s="9"/>
      <c r="X920" s="9"/>
      <c r="Y920" s="9"/>
      <c r="Z920" s="9"/>
    </row>
    <row r="921" ht="22.5" customHeight="1">
      <c r="A921" s="9"/>
      <c r="B921" s="9"/>
      <c r="C921" s="9"/>
      <c r="D921" s="196"/>
      <c r="E921" s="196"/>
      <c r="F921" s="196"/>
      <c r="G921" s="196"/>
      <c r="H921" s="196"/>
      <c r="I921" s="196"/>
      <c r="J921" s="196"/>
      <c r="K921" s="196"/>
      <c r="L921" s="196"/>
      <c r="M921" s="196"/>
      <c r="N921" s="196"/>
      <c r="O921" s="196"/>
      <c r="P921" s="196"/>
      <c r="Q921" s="196"/>
      <c r="R921" s="196"/>
      <c r="S921" s="9"/>
      <c r="T921" s="9"/>
      <c r="U921" s="9"/>
      <c r="V921" s="199"/>
      <c r="W921" s="9"/>
      <c r="X921" s="9"/>
      <c r="Y921" s="9"/>
      <c r="Z921" s="9"/>
    </row>
    <row r="922" ht="22.5" customHeight="1">
      <c r="A922" s="9"/>
      <c r="B922" s="9"/>
      <c r="C922" s="9"/>
      <c r="D922" s="19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  <c r="P922" s="196"/>
      <c r="Q922" s="196"/>
      <c r="R922" s="196"/>
      <c r="S922" s="9"/>
      <c r="T922" s="9"/>
      <c r="U922" s="9"/>
      <c r="V922" s="199"/>
      <c r="W922" s="9"/>
      <c r="X922" s="9"/>
      <c r="Y922" s="9"/>
      <c r="Z922" s="9"/>
    </row>
    <row r="923" ht="22.5" customHeight="1">
      <c r="A923" s="9"/>
      <c r="B923" s="9"/>
      <c r="C923" s="9"/>
      <c r="D923" s="196"/>
      <c r="E923" s="196"/>
      <c r="F923" s="196"/>
      <c r="G923" s="196"/>
      <c r="H923" s="196"/>
      <c r="I923" s="196"/>
      <c r="J923" s="196"/>
      <c r="K923" s="196"/>
      <c r="L923" s="196"/>
      <c r="M923" s="196"/>
      <c r="N923" s="196"/>
      <c r="O923" s="196"/>
      <c r="P923" s="196"/>
      <c r="Q923" s="196"/>
      <c r="R923" s="196"/>
      <c r="S923" s="9"/>
      <c r="T923" s="9"/>
      <c r="U923" s="9"/>
      <c r="V923" s="199"/>
      <c r="W923" s="9"/>
      <c r="X923" s="9"/>
      <c r="Y923" s="9"/>
      <c r="Z923" s="9"/>
    </row>
    <row r="924" ht="22.5" customHeight="1">
      <c r="A924" s="9"/>
      <c r="B924" s="9"/>
      <c r="C924" s="9"/>
      <c r="D924" s="19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  <c r="P924" s="196"/>
      <c r="Q924" s="196"/>
      <c r="R924" s="196"/>
      <c r="S924" s="9"/>
      <c r="T924" s="9"/>
      <c r="U924" s="9"/>
      <c r="V924" s="199"/>
      <c r="W924" s="9"/>
      <c r="X924" s="9"/>
      <c r="Y924" s="9"/>
      <c r="Z924" s="9"/>
    </row>
    <row r="925" ht="22.5" customHeight="1">
      <c r="A925" s="9"/>
      <c r="B925" s="9"/>
      <c r="C925" s="9"/>
      <c r="D925" s="196"/>
      <c r="E925" s="196"/>
      <c r="F925" s="196"/>
      <c r="G925" s="196"/>
      <c r="H925" s="196"/>
      <c r="I925" s="196"/>
      <c r="J925" s="196"/>
      <c r="K925" s="196"/>
      <c r="L925" s="196"/>
      <c r="M925" s="196"/>
      <c r="N925" s="196"/>
      <c r="O925" s="196"/>
      <c r="P925" s="196"/>
      <c r="Q925" s="196"/>
      <c r="R925" s="196"/>
      <c r="S925" s="9"/>
      <c r="T925" s="9"/>
      <c r="U925" s="9"/>
      <c r="V925" s="199"/>
      <c r="W925" s="9"/>
      <c r="X925" s="9"/>
      <c r="Y925" s="9"/>
      <c r="Z925" s="9"/>
    </row>
    <row r="926" ht="22.5" customHeight="1">
      <c r="A926" s="9"/>
      <c r="B926" s="9"/>
      <c r="C926" s="9"/>
      <c r="D926" s="19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  <c r="P926" s="196"/>
      <c r="Q926" s="196"/>
      <c r="R926" s="196"/>
      <c r="S926" s="9"/>
      <c r="T926" s="9"/>
      <c r="U926" s="9"/>
      <c r="V926" s="199"/>
      <c r="W926" s="9"/>
      <c r="X926" s="9"/>
      <c r="Y926" s="9"/>
      <c r="Z926" s="9"/>
    </row>
    <row r="927" ht="22.5" customHeight="1">
      <c r="A927" s="9"/>
      <c r="B927" s="9"/>
      <c r="C927" s="9"/>
      <c r="D927" s="196"/>
      <c r="E927" s="196"/>
      <c r="F927" s="196"/>
      <c r="G927" s="196"/>
      <c r="H927" s="196"/>
      <c r="I927" s="196"/>
      <c r="J927" s="196"/>
      <c r="K927" s="196"/>
      <c r="L927" s="196"/>
      <c r="M927" s="196"/>
      <c r="N927" s="196"/>
      <c r="O927" s="196"/>
      <c r="P927" s="196"/>
      <c r="Q927" s="196"/>
      <c r="R927" s="196"/>
      <c r="S927" s="9"/>
      <c r="T927" s="9"/>
      <c r="U927" s="9"/>
      <c r="V927" s="199"/>
      <c r="W927" s="9"/>
      <c r="X927" s="9"/>
      <c r="Y927" s="9"/>
      <c r="Z927" s="9"/>
    </row>
    <row r="928" ht="22.5" customHeight="1">
      <c r="A928" s="9"/>
      <c r="B928" s="9"/>
      <c r="C928" s="9"/>
      <c r="D928" s="196"/>
      <c r="E928" s="196"/>
      <c r="F928" s="196"/>
      <c r="G928" s="196"/>
      <c r="H928" s="196"/>
      <c r="I928" s="196"/>
      <c r="J928" s="196"/>
      <c r="K928" s="196"/>
      <c r="L928" s="196"/>
      <c r="M928" s="196"/>
      <c r="N928" s="196"/>
      <c r="O928" s="196"/>
      <c r="P928" s="196"/>
      <c r="Q928" s="196"/>
      <c r="R928" s="196"/>
      <c r="S928" s="9"/>
      <c r="T928" s="9"/>
      <c r="U928" s="9"/>
      <c r="V928" s="199"/>
      <c r="W928" s="9"/>
      <c r="X928" s="9"/>
      <c r="Y928" s="9"/>
      <c r="Z928" s="9"/>
    </row>
    <row r="929" ht="22.5" customHeight="1">
      <c r="A929" s="9"/>
      <c r="B929" s="9"/>
      <c r="C929" s="9"/>
      <c r="D929" s="196"/>
      <c r="E929" s="196"/>
      <c r="F929" s="196"/>
      <c r="G929" s="196"/>
      <c r="H929" s="196"/>
      <c r="I929" s="196"/>
      <c r="J929" s="196"/>
      <c r="K929" s="196"/>
      <c r="L929" s="196"/>
      <c r="M929" s="196"/>
      <c r="N929" s="196"/>
      <c r="O929" s="196"/>
      <c r="P929" s="196"/>
      <c r="Q929" s="196"/>
      <c r="R929" s="196"/>
      <c r="S929" s="9"/>
      <c r="T929" s="9"/>
      <c r="U929" s="9"/>
      <c r="V929" s="199"/>
      <c r="W929" s="9"/>
      <c r="X929" s="9"/>
      <c r="Y929" s="9"/>
      <c r="Z929" s="9"/>
    </row>
    <row r="930" ht="22.5" customHeight="1">
      <c r="A930" s="9"/>
      <c r="B930" s="9"/>
      <c r="C930" s="9"/>
      <c r="D930" s="19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  <c r="P930" s="196"/>
      <c r="Q930" s="196"/>
      <c r="R930" s="196"/>
      <c r="S930" s="9"/>
      <c r="T930" s="9"/>
      <c r="U930" s="9"/>
      <c r="V930" s="199"/>
      <c r="W930" s="9"/>
      <c r="X930" s="9"/>
      <c r="Y930" s="9"/>
      <c r="Z930" s="9"/>
    </row>
    <row r="931" ht="22.5" customHeight="1">
      <c r="A931" s="9"/>
      <c r="B931" s="9"/>
      <c r="C931" s="9"/>
      <c r="D931" s="196"/>
      <c r="E931" s="196"/>
      <c r="F931" s="196"/>
      <c r="G931" s="196"/>
      <c r="H931" s="196"/>
      <c r="I931" s="196"/>
      <c r="J931" s="196"/>
      <c r="K931" s="196"/>
      <c r="L931" s="196"/>
      <c r="M931" s="196"/>
      <c r="N931" s="196"/>
      <c r="O931" s="196"/>
      <c r="P931" s="196"/>
      <c r="Q931" s="196"/>
      <c r="R931" s="196"/>
      <c r="S931" s="9"/>
      <c r="T931" s="9"/>
      <c r="U931" s="9"/>
      <c r="V931" s="199"/>
      <c r="W931" s="9"/>
      <c r="X931" s="9"/>
      <c r="Y931" s="9"/>
      <c r="Z931" s="9"/>
    </row>
    <row r="932" ht="22.5" customHeight="1">
      <c r="A932" s="9"/>
      <c r="B932" s="9"/>
      <c r="C932" s="9"/>
      <c r="D932" s="196"/>
      <c r="E932" s="196"/>
      <c r="F932" s="196"/>
      <c r="G932" s="196"/>
      <c r="H932" s="196"/>
      <c r="I932" s="196"/>
      <c r="J932" s="196"/>
      <c r="K932" s="196"/>
      <c r="L932" s="196"/>
      <c r="M932" s="196"/>
      <c r="N932" s="196"/>
      <c r="O932" s="196"/>
      <c r="P932" s="196"/>
      <c r="Q932" s="196"/>
      <c r="R932" s="196"/>
      <c r="S932" s="9"/>
      <c r="T932" s="9"/>
      <c r="U932" s="9"/>
      <c r="V932" s="199"/>
      <c r="W932" s="9"/>
      <c r="X932" s="9"/>
      <c r="Y932" s="9"/>
      <c r="Z932" s="9"/>
    </row>
    <row r="933" ht="22.5" customHeight="1">
      <c r="A933" s="9"/>
      <c r="B933" s="9"/>
      <c r="C933" s="9"/>
      <c r="D933" s="196"/>
      <c r="E933" s="196"/>
      <c r="F933" s="196"/>
      <c r="G933" s="196"/>
      <c r="H933" s="196"/>
      <c r="I933" s="196"/>
      <c r="J933" s="196"/>
      <c r="K933" s="196"/>
      <c r="L933" s="196"/>
      <c r="M933" s="196"/>
      <c r="N933" s="196"/>
      <c r="O933" s="196"/>
      <c r="P933" s="196"/>
      <c r="Q933" s="196"/>
      <c r="R933" s="196"/>
      <c r="S933" s="9"/>
      <c r="T933" s="9"/>
      <c r="U933" s="9"/>
      <c r="V933" s="199"/>
      <c r="W933" s="9"/>
      <c r="X933" s="9"/>
      <c r="Y933" s="9"/>
      <c r="Z933" s="9"/>
    </row>
    <row r="934" ht="22.5" customHeight="1">
      <c r="A934" s="9"/>
      <c r="B934" s="9"/>
      <c r="C934" s="9"/>
      <c r="D934" s="196"/>
      <c r="E934" s="196"/>
      <c r="F934" s="196"/>
      <c r="G934" s="196"/>
      <c r="H934" s="196"/>
      <c r="I934" s="196"/>
      <c r="J934" s="196"/>
      <c r="K934" s="196"/>
      <c r="L934" s="196"/>
      <c r="M934" s="196"/>
      <c r="N934" s="196"/>
      <c r="O934" s="196"/>
      <c r="P934" s="196"/>
      <c r="Q934" s="196"/>
      <c r="R934" s="196"/>
      <c r="S934" s="9"/>
      <c r="T934" s="9"/>
      <c r="U934" s="9"/>
      <c r="V934" s="199"/>
      <c r="W934" s="9"/>
      <c r="X934" s="9"/>
      <c r="Y934" s="9"/>
      <c r="Z934" s="9"/>
    </row>
    <row r="935" ht="22.5" customHeight="1">
      <c r="A935" s="9"/>
      <c r="B935" s="9"/>
      <c r="C935" s="9"/>
      <c r="D935" s="196"/>
      <c r="E935" s="196"/>
      <c r="F935" s="196"/>
      <c r="G935" s="196"/>
      <c r="H935" s="196"/>
      <c r="I935" s="196"/>
      <c r="J935" s="196"/>
      <c r="K935" s="196"/>
      <c r="L935" s="196"/>
      <c r="M935" s="196"/>
      <c r="N935" s="196"/>
      <c r="O935" s="196"/>
      <c r="P935" s="196"/>
      <c r="Q935" s="196"/>
      <c r="R935" s="196"/>
      <c r="S935" s="9"/>
      <c r="T935" s="9"/>
      <c r="U935" s="9"/>
      <c r="V935" s="199"/>
      <c r="W935" s="9"/>
      <c r="X935" s="9"/>
      <c r="Y935" s="9"/>
      <c r="Z935" s="9"/>
    </row>
    <row r="936" ht="22.5" customHeight="1">
      <c r="A936" s="9"/>
      <c r="B936" s="9"/>
      <c r="C936" s="9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196"/>
      <c r="S936" s="9"/>
      <c r="T936" s="9"/>
      <c r="U936" s="9"/>
      <c r="V936" s="199"/>
      <c r="W936" s="9"/>
      <c r="X936" s="9"/>
      <c r="Y936" s="9"/>
      <c r="Z936" s="9"/>
    </row>
    <row r="937" ht="22.5" customHeight="1">
      <c r="A937" s="9"/>
      <c r="B937" s="9"/>
      <c r="C937" s="9"/>
      <c r="D937" s="196"/>
      <c r="E937" s="196"/>
      <c r="F937" s="196"/>
      <c r="G937" s="196"/>
      <c r="H937" s="196"/>
      <c r="I937" s="196"/>
      <c r="J937" s="196"/>
      <c r="K937" s="196"/>
      <c r="L937" s="196"/>
      <c r="M937" s="196"/>
      <c r="N937" s="196"/>
      <c r="O937" s="196"/>
      <c r="P937" s="196"/>
      <c r="Q937" s="196"/>
      <c r="R937" s="196"/>
      <c r="S937" s="9"/>
      <c r="T937" s="9"/>
      <c r="U937" s="9"/>
      <c r="V937" s="199"/>
      <c r="W937" s="9"/>
      <c r="X937" s="9"/>
      <c r="Y937" s="9"/>
      <c r="Z937" s="9"/>
    </row>
    <row r="938" ht="22.5" customHeight="1">
      <c r="A938" s="9"/>
      <c r="B938" s="9"/>
      <c r="C938" s="9"/>
      <c r="D938" s="19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  <c r="P938" s="196"/>
      <c r="Q938" s="196"/>
      <c r="R938" s="196"/>
      <c r="S938" s="9"/>
      <c r="T938" s="9"/>
      <c r="U938" s="9"/>
      <c r="V938" s="199"/>
      <c r="W938" s="9"/>
      <c r="X938" s="9"/>
      <c r="Y938" s="9"/>
      <c r="Z938" s="9"/>
    </row>
    <row r="939" ht="22.5" customHeight="1">
      <c r="A939" s="9"/>
      <c r="B939" s="9"/>
      <c r="C939" s="9"/>
      <c r="D939" s="196"/>
      <c r="E939" s="196"/>
      <c r="F939" s="196"/>
      <c r="G939" s="196"/>
      <c r="H939" s="196"/>
      <c r="I939" s="196"/>
      <c r="J939" s="196"/>
      <c r="K939" s="196"/>
      <c r="L939" s="196"/>
      <c r="M939" s="196"/>
      <c r="N939" s="196"/>
      <c r="O939" s="196"/>
      <c r="P939" s="196"/>
      <c r="Q939" s="196"/>
      <c r="R939" s="196"/>
      <c r="S939" s="9"/>
      <c r="T939" s="9"/>
      <c r="U939" s="9"/>
      <c r="V939" s="199"/>
      <c r="W939" s="9"/>
      <c r="X939" s="9"/>
      <c r="Y939" s="9"/>
      <c r="Z939" s="9"/>
    </row>
    <row r="940" ht="22.5" customHeight="1">
      <c r="A940" s="9"/>
      <c r="B940" s="9"/>
      <c r="C940" s="9"/>
      <c r="D940" s="196"/>
      <c r="E940" s="196"/>
      <c r="F940" s="196"/>
      <c r="G940" s="196"/>
      <c r="H940" s="196"/>
      <c r="I940" s="196"/>
      <c r="J940" s="196"/>
      <c r="K940" s="196"/>
      <c r="L940" s="196"/>
      <c r="M940" s="196"/>
      <c r="N940" s="196"/>
      <c r="O940" s="196"/>
      <c r="P940" s="196"/>
      <c r="Q940" s="196"/>
      <c r="R940" s="196"/>
      <c r="S940" s="9"/>
      <c r="T940" s="9"/>
      <c r="U940" s="9"/>
      <c r="V940" s="199"/>
      <c r="W940" s="9"/>
      <c r="X940" s="9"/>
      <c r="Y940" s="9"/>
      <c r="Z940" s="9"/>
    </row>
    <row r="941" ht="22.5" customHeight="1">
      <c r="A941" s="9"/>
      <c r="B941" s="9"/>
      <c r="C941" s="9"/>
      <c r="D941" s="196"/>
      <c r="E941" s="196"/>
      <c r="F941" s="196"/>
      <c r="G941" s="196"/>
      <c r="H941" s="196"/>
      <c r="I941" s="196"/>
      <c r="J941" s="196"/>
      <c r="K941" s="196"/>
      <c r="L941" s="196"/>
      <c r="M941" s="196"/>
      <c r="N941" s="196"/>
      <c r="O941" s="196"/>
      <c r="P941" s="196"/>
      <c r="Q941" s="196"/>
      <c r="R941" s="196"/>
      <c r="S941" s="9"/>
      <c r="T941" s="9"/>
      <c r="U941" s="9"/>
      <c r="V941" s="199"/>
      <c r="W941" s="9"/>
      <c r="X941" s="9"/>
      <c r="Y941" s="9"/>
      <c r="Z941" s="9"/>
    </row>
    <row r="942" ht="22.5" customHeight="1">
      <c r="A942" s="9"/>
      <c r="B942" s="9"/>
      <c r="C942" s="9"/>
      <c r="D942" s="196"/>
      <c r="E942" s="196"/>
      <c r="F942" s="196"/>
      <c r="G942" s="196"/>
      <c r="H942" s="196"/>
      <c r="I942" s="196"/>
      <c r="J942" s="196"/>
      <c r="K942" s="196"/>
      <c r="L942" s="196"/>
      <c r="M942" s="196"/>
      <c r="N942" s="196"/>
      <c r="O942" s="196"/>
      <c r="P942" s="196"/>
      <c r="Q942" s="196"/>
      <c r="R942" s="196"/>
      <c r="S942" s="9"/>
      <c r="T942" s="9"/>
      <c r="U942" s="9"/>
      <c r="V942" s="199"/>
      <c r="W942" s="9"/>
      <c r="X942" s="9"/>
      <c r="Y942" s="9"/>
      <c r="Z942" s="9"/>
    </row>
    <row r="943" ht="22.5" customHeight="1">
      <c r="A943" s="9"/>
      <c r="B943" s="9"/>
      <c r="C943" s="9"/>
      <c r="D943" s="196"/>
      <c r="E943" s="196"/>
      <c r="F943" s="196"/>
      <c r="G943" s="196"/>
      <c r="H943" s="196"/>
      <c r="I943" s="196"/>
      <c r="J943" s="196"/>
      <c r="K943" s="196"/>
      <c r="L943" s="196"/>
      <c r="M943" s="196"/>
      <c r="N943" s="196"/>
      <c r="O943" s="196"/>
      <c r="P943" s="196"/>
      <c r="Q943" s="196"/>
      <c r="R943" s="196"/>
      <c r="S943" s="9"/>
      <c r="T943" s="9"/>
      <c r="U943" s="9"/>
      <c r="V943" s="199"/>
      <c r="W943" s="9"/>
      <c r="X943" s="9"/>
      <c r="Y943" s="9"/>
      <c r="Z943" s="9"/>
    </row>
    <row r="944" ht="22.5" customHeight="1">
      <c r="A944" s="9"/>
      <c r="B944" s="9"/>
      <c r="C944" s="9"/>
      <c r="D944" s="196"/>
      <c r="E944" s="196"/>
      <c r="F944" s="196"/>
      <c r="G944" s="196"/>
      <c r="H944" s="196"/>
      <c r="I944" s="196"/>
      <c r="J944" s="196"/>
      <c r="K944" s="196"/>
      <c r="L944" s="196"/>
      <c r="M944" s="196"/>
      <c r="N944" s="196"/>
      <c r="O944" s="196"/>
      <c r="P944" s="196"/>
      <c r="Q944" s="196"/>
      <c r="R944" s="196"/>
      <c r="S944" s="9"/>
      <c r="T944" s="9"/>
      <c r="U944" s="9"/>
      <c r="V944" s="199"/>
      <c r="W944" s="9"/>
      <c r="X944" s="9"/>
      <c r="Y944" s="9"/>
      <c r="Z944" s="9"/>
    </row>
    <row r="945" ht="22.5" customHeight="1">
      <c r="A945" s="9"/>
      <c r="B945" s="9"/>
      <c r="C945" s="9"/>
      <c r="D945" s="196"/>
      <c r="E945" s="196"/>
      <c r="F945" s="196"/>
      <c r="G945" s="196"/>
      <c r="H945" s="196"/>
      <c r="I945" s="196"/>
      <c r="J945" s="196"/>
      <c r="K945" s="196"/>
      <c r="L945" s="196"/>
      <c r="M945" s="196"/>
      <c r="N945" s="196"/>
      <c r="O945" s="196"/>
      <c r="P945" s="196"/>
      <c r="Q945" s="196"/>
      <c r="R945" s="196"/>
      <c r="S945" s="9"/>
      <c r="T945" s="9"/>
      <c r="U945" s="9"/>
      <c r="V945" s="199"/>
      <c r="W945" s="9"/>
      <c r="X945" s="9"/>
      <c r="Y945" s="9"/>
      <c r="Z945" s="9"/>
    </row>
    <row r="946" ht="22.5" customHeight="1">
      <c r="A946" s="9"/>
      <c r="B946" s="9"/>
      <c r="C946" s="9"/>
      <c r="D946" s="196"/>
      <c r="E946" s="196"/>
      <c r="F946" s="196"/>
      <c r="G946" s="196"/>
      <c r="H946" s="196"/>
      <c r="I946" s="196"/>
      <c r="J946" s="196"/>
      <c r="K946" s="196"/>
      <c r="L946" s="196"/>
      <c r="M946" s="196"/>
      <c r="N946" s="196"/>
      <c r="O946" s="196"/>
      <c r="P946" s="196"/>
      <c r="Q946" s="196"/>
      <c r="R946" s="196"/>
      <c r="S946" s="9"/>
      <c r="T946" s="9"/>
      <c r="U946" s="9"/>
      <c r="V946" s="199"/>
      <c r="W946" s="9"/>
      <c r="X946" s="9"/>
      <c r="Y946" s="9"/>
      <c r="Z946" s="9"/>
    </row>
    <row r="947" ht="22.5" customHeight="1">
      <c r="A947" s="9"/>
      <c r="B947" s="9"/>
      <c r="C947" s="9"/>
      <c r="D947" s="196"/>
      <c r="E947" s="196"/>
      <c r="F947" s="196"/>
      <c r="G947" s="196"/>
      <c r="H947" s="196"/>
      <c r="I947" s="196"/>
      <c r="J947" s="196"/>
      <c r="K947" s="196"/>
      <c r="L947" s="196"/>
      <c r="M947" s="196"/>
      <c r="N947" s="196"/>
      <c r="O947" s="196"/>
      <c r="P947" s="196"/>
      <c r="Q947" s="196"/>
      <c r="R947" s="196"/>
      <c r="S947" s="9"/>
      <c r="T947" s="9"/>
      <c r="U947" s="9"/>
      <c r="V947" s="199"/>
      <c r="W947" s="9"/>
      <c r="X947" s="9"/>
      <c r="Y947" s="9"/>
      <c r="Z947" s="9"/>
    </row>
    <row r="948" ht="22.5" customHeight="1">
      <c r="A948" s="9"/>
      <c r="B948" s="9"/>
      <c r="C948" s="9"/>
      <c r="D948" s="196"/>
      <c r="E948" s="196"/>
      <c r="F948" s="196"/>
      <c r="G948" s="196"/>
      <c r="H948" s="196"/>
      <c r="I948" s="196"/>
      <c r="J948" s="196"/>
      <c r="K948" s="196"/>
      <c r="L948" s="196"/>
      <c r="M948" s="196"/>
      <c r="N948" s="196"/>
      <c r="O948" s="196"/>
      <c r="P948" s="196"/>
      <c r="Q948" s="196"/>
      <c r="R948" s="196"/>
      <c r="S948" s="9"/>
      <c r="T948" s="9"/>
      <c r="U948" s="9"/>
      <c r="V948" s="199"/>
      <c r="W948" s="9"/>
      <c r="X948" s="9"/>
      <c r="Y948" s="9"/>
      <c r="Z948" s="9"/>
    </row>
    <row r="949" ht="22.5" customHeight="1">
      <c r="A949" s="9"/>
      <c r="B949" s="9"/>
      <c r="C949" s="9"/>
      <c r="D949" s="196"/>
      <c r="E949" s="196"/>
      <c r="F949" s="196"/>
      <c r="G949" s="196"/>
      <c r="H949" s="196"/>
      <c r="I949" s="196"/>
      <c r="J949" s="196"/>
      <c r="K949" s="196"/>
      <c r="L949" s="196"/>
      <c r="M949" s="196"/>
      <c r="N949" s="196"/>
      <c r="O949" s="196"/>
      <c r="P949" s="196"/>
      <c r="Q949" s="196"/>
      <c r="R949" s="196"/>
      <c r="S949" s="9"/>
      <c r="T949" s="9"/>
      <c r="U949" s="9"/>
      <c r="V949" s="199"/>
      <c r="W949" s="9"/>
      <c r="X949" s="9"/>
      <c r="Y949" s="9"/>
      <c r="Z949" s="9"/>
    </row>
    <row r="950" ht="22.5" customHeight="1">
      <c r="A950" s="9"/>
      <c r="B950" s="9"/>
      <c r="C950" s="9"/>
      <c r="D950" s="196"/>
      <c r="E950" s="196"/>
      <c r="F950" s="196"/>
      <c r="G950" s="196"/>
      <c r="H950" s="196"/>
      <c r="I950" s="196"/>
      <c r="J950" s="196"/>
      <c r="K950" s="196"/>
      <c r="L950" s="196"/>
      <c r="M950" s="196"/>
      <c r="N950" s="196"/>
      <c r="O950" s="196"/>
      <c r="P950" s="196"/>
      <c r="Q950" s="196"/>
      <c r="R950" s="196"/>
      <c r="S950" s="9"/>
      <c r="T950" s="9"/>
      <c r="U950" s="9"/>
      <c r="V950" s="199"/>
      <c r="W950" s="9"/>
      <c r="X950" s="9"/>
      <c r="Y950" s="9"/>
      <c r="Z950" s="9"/>
    </row>
    <row r="951" ht="22.5" customHeight="1">
      <c r="A951" s="9"/>
      <c r="B951" s="9"/>
      <c r="C951" s="9"/>
      <c r="D951" s="196"/>
      <c r="E951" s="196"/>
      <c r="F951" s="196"/>
      <c r="G951" s="196"/>
      <c r="H951" s="196"/>
      <c r="I951" s="196"/>
      <c r="J951" s="196"/>
      <c r="K951" s="196"/>
      <c r="L951" s="196"/>
      <c r="M951" s="196"/>
      <c r="N951" s="196"/>
      <c r="O951" s="196"/>
      <c r="P951" s="196"/>
      <c r="Q951" s="196"/>
      <c r="R951" s="196"/>
      <c r="S951" s="9"/>
      <c r="T951" s="9"/>
      <c r="U951" s="9"/>
      <c r="V951" s="199"/>
      <c r="W951" s="9"/>
      <c r="X951" s="9"/>
      <c r="Y951" s="9"/>
      <c r="Z951" s="9"/>
    </row>
    <row r="952" ht="22.5" customHeight="1">
      <c r="A952" s="9"/>
      <c r="B952" s="9"/>
      <c r="C952" s="9"/>
      <c r="D952" s="196"/>
      <c r="E952" s="196"/>
      <c r="F952" s="196"/>
      <c r="G952" s="196"/>
      <c r="H952" s="196"/>
      <c r="I952" s="196"/>
      <c r="J952" s="196"/>
      <c r="K952" s="196"/>
      <c r="L952" s="196"/>
      <c r="M952" s="196"/>
      <c r="N952" s="196"/>
      <c r="O952" s="196"/>
      <c r="P952" s="196"/>
      <c r="Q952" s="196"/>
      <c r="R952" s="196"/>
      <c r="S952" s="9"/>
      <c r="T952" s="9"/>
      <c r="U952" s="9"/>
      <c r="V952" s="199"/>
      <c r="W952" s="9"/>
      <c r="X952" s="9"/>
      <c r="Y952" s="9"/>
      <c r="Z952" s="9"/>
    </row>
    <row r="953" ht="22.5" customHeight="1">
      <c r="A953" s="9"/>
      <c r="B953" s="9"/>
      <c r="C953" s="9"/>
      <c r="D953" s="196"/>
      <c r="E953" s="196"/>
      <c r="F953" s="196"/>
      <c r="G953" s="196"/>
      <c r="H953" s="196"/>
      <c r="I953" s="196"/>
      <c r="J953" s="196"/>
      <c r="K953" s="196"/>
      <c r="L953" s="196"/>
      <c r="M953" s="196"/>
      <c r="N953" s="196"/>
      <c r="O953" s="196"/>
      <c r="P953" s="196"/>
      <c r="Q953" s="196"/>
      <c r="R953" s="196"/>
      <c r="S953" s="9"/>
      <c r="T953" s="9"/>
      <c r="U953" s="9"/>
      <c r="V953" s="199"/>
      <c r="W953" s="9"/>
      <c r="X953" s="9"/>
      <c r="Y953" s="9"/>
      <c r="Z953" s="9"/>
    </row>
    <row r="954" ht="22.5" customHeight="1">
      <c r="A954" s="9"/>
      <c r="B954" s="9"/>
      <c r="C954" s="9"/>
      <c r="D954" s="196"/>
      <c r="E954" s="196"/>
      <c r="F954" s="196"/>
      <c r="G954" s="196"/>
      <c r="H954" s="196"/>
      <c r="I954" s="196"/>
      <c r="J954" s="196"/>
      <c r="K954" s="196"/>
      <c r="L954" s="196"/>
      <c r="M954" s="196"/>
      <c r="N954" s="196"/>
      <c r="O954" s="196"/>
      <c r="P954" s="196"/>
      <c r="Q954" s="196"/>
      <c r="R954" s="196"/>
      <c r="S954" s="9"/>
      <c r="T954" s="9"/>
      <c r="U954" s="9"/>
      <c r="V954" s="199"/>
      <c r="W954" s="9"/>
      <c r="X954" s="9"/>
      <c r="Y954" s="9"/>
      <c r="Z954" s="9"/>
    </row>
    <row r="955" ht="22.5" customHeight="1">
      <c r="A955" s="9"/>
      <c r="B955" s="9"/>
      <c r="C955" s="9"/>
      <c r="D955" s="196"/>
      <c r="E955" s="196"/>
      <c r="F955" s="196"/>
      <c r="G955" s="196"/>
      <c r="H955" s="196"/>
      <c r="I955" s="196"/>
      <c r="J955" s="196"/>
      <c r="K955" s="196"/>
      <c r="L955" s="196"/>
      <c r="M955" s="196"/>
      <c r="N955" s="196"/>
      <c r="O955" s="196"/>
      <c r="P955" s="196"/>
      <c r="Q955" s="196"/>
      <c r="R955" s="196"/>
      <c r="S955" s="9"/>
      <c r="T955" s="9"/>
      <c r="U955" s="9"/>
      <c r="V955" s="199"/>
      <c r="W955" s="9"/>
      <c r="X955" s="9"/>
      <c r="Y955" s="9"/>
      <c r="Z955" s="9"/>
    </row>
    <row r="956" ht="22.5" customHeight="1">
      <c r="A956" s="9"/>
      <c r="B956" s="9"/>
      <c r="C956" s="9"/>
      <c r="D956" s="196"/>
      <c r="E956" s="196"/>
      <c r="F956" s="196"/>
      <c r="G956" s="196"/>
      <c r="H956" s="196"/>
      <c r="I956" s="196"/>
      <c r="J956" s="196"/>
      <c r="K956" s="196"/>
      <c r="L956" s="196"/>
      <c r="M956" s="196"/>
      <c r="N956" s="196"/>
      <c r="O956" s="196"/>
      <c r="P956" s="196"/>
      <c r="Q956" s="196"/>
      <c r="R956" s="196"/>
      <c r="S956" s="9"/>
      <c r="T956" s="9"/>
      <c r="U956" s="9"/>
      <c r="V956" s="199"/>
      <c r="W956" s="9"/>
      <c r="X956" s="9"/>
      <c r="Y956" s="9"/>
      <c r="Z956" s="9"/>
    </row>
    <row r="957" ht="22.5" customHeight="1">
      <c r="A957" s="9"/>
      <c r="B957" s="9"/>
      <c r="C957" s="9"/>
      <c r="D957" s="196"/>
      <c r="E957" s="196"/>
      <c r="F957" s="196"/>
      <c r="G957" s="196"/>
      <c r="H957" s="196"/>
      <c r="I957" s="196"/>
      <c r="J957" s="196"/>
      <c r="K957" s="196"/>
      <c r="L957" s="196"/>
      <c r="M957" s="196"/>
      <c r="N957" s="196"/>
      <c r="O957" s="196"/>
      <c r="P957" s="196"/>
      <c r="Q957" s="196"/>
      <c r="R957" s="196"/>
      <c r="S957" s="9"/>
      <c r="T957" s="9"/>
      <c r="U957" s="9"/>
      <c r="V957" s="199"/>
      <c r="W957" s="9"/>
      <c r="X957" s="9"/>
      <c r="Y957" s="9"/>
      <c r="Z957" s="9"/>
    </row>
    <row r="958" ht="22.5" customHeight="1">
      <c r="A958" s="9"/>
      <c r="B958" s="9"/>
      <c r="C958" s="9"/>
      <c r="D958" s="196"/>
      <c r="E958" s="196"/>
      <c r="F958" s="196"/>
      <c r="G958" s="196"/>
      <c r="H958" s="196"/>
      <c r="I958" s="196"/>
      <c r="J958" s="196"/>
      <c r="K958" s="196"/>
      <c r="L958" s="196"/>
      <c r="M958" s="196"/>
      <c r="N958" s="196"/>
      <c r="O958" s="196"/>
      <c r="P958" s="196"/>
      <c r="Q958" s="196"/>
      <c r="R958" s="196"/>
      <c r="S958" s="9"/>
      <c r="T958" s="9"/>
      <c r="U958" s="9"/>
      <c r="V958" s="199"/>
      <c r="W958" s="9"/>
      <c r="X958" s="9"/>
      <c r="Y958" s="9"/>
      <c r="Z958" s="9"/>
    </row>
    <row r="959" ht="22.5" customHeight="1">
      <c r="A959" s="9"/>
      <c r="B959" s="9"/>
      <c r="C959" s="9"/>
      <c r="D959" s="196"/>
      <c r="E959" s="196"/>
      <c r="F959" s="196"/>
      <c r="G959" s="196"/>
      <c r="H959" s="196"/>
      <c r="I959" s="196"/>
      <c r="J959" s="196"/>
      <c r="K959" s="196"/>
      <c r="L959" s="196"/>
      <c r="M959" s="196"/>
      <c r="N959" s="196"/>
      <c r="O959" s="196"/>
      <c r="P959" s="196"/>
      <c r="Q959" s="196"/>
      <c r="R959" s="196"/>
      <c r="S959" s="9"/>
      <c r="T959" s="9"/>
      <c r="U959" s="9"/>
      <c r="V959" s="199"/>
      <c r="W959" s="9"/>
      <c r="X959" s="9"/>
      <c r="Y959" s="9"/>
      <c r="Z959" s="9"/>
    </row>
    <row r="960" ht="22.5" customHeight="1">
      <c r="A960" s="9"/>
      <c r="B960" s="9"/>
      <c r="C960" s="9"/>
      <c r="D960" s="196"/>
      <c r="E960" s="196"/>
      <c r="F960" s="196"/>
      <c r="G960" s="196"/>
      <c r="H960" s="196"/>
      <c r="I960" s="196"/>
      <c r="J960" s="196"/>
      <c r="K960" s="196"/>
      <c r="L960" s="196"/>
      <c r="M960" s="196"/>
      <c r="N960" s="196"/>
      <c r="O960" s="196"/>
      <c r="P960" s="196"/>
      <c r="Q960" s="196"/>
      <c r="R960" s="196"/>
      <c r="S960" s="9"/>
      <c r="T960" s="9"/>
      <c r="U960" s="9"/>
      <c r="V960" s="199"/>
      <c r="W960" s="9"/>
      <c r="X960" s="9"/>
      <c r="Y960" s="9"/>
      <c r="Z960" s="9"/>
    </row>
    <row r="961" ht="22.5" customHeight="1">
      <c r="A961" s="9"/>
      <c r="B961" s="9"/>
      <c r="C961" s="9"/>
      <c r="D961" s="196"/>
      <c r="E961" s="196"/>
      <c r="F961" s="196"/>
      <c r="G961" s="196"/>
      <c r="H961" s="196"/>
      <c r="I961" s="196"/>
      <c r="J961" s="196"/>
      <c r="K961" s="196"/>
      <c r="L961" s="196"/>
      <c r="M961" s="196"/>
      <c r="N961" s="196"/>
      <c r="O961" s="196"/>
      <c r="P961" s="196"/>
      <c r="Q961" s="196"/>
      <c r="R961" s="196"/>
      <c r="S961" s="9"/>
      <c r="T961" s="9"/>
      <c r="U961" s="9"/>
      <c r="V961" s="199"/>
      <c r="W961" s="9"/>
      <c r="X961" s="9"/>
      <c r="Y961" s="9"/>
      <c r="Z961" s="9"/>
    </row>
    <row r="962" ht="22.5" customHeight="1">
      <c r="A962" s="9"/>
      <c r="B962" s="9"/>
      <c r="C962" s="9"/>
      <c r="D962" s="196"/>
      <c r="E962" s="196"/>
      <c r="F962" s="196"/>
      <c r="G962" s="196"/>
      <c r="H962" s="196"/>
      <c r="I962" s="196"/>
      <c r="J962" s="196"/>
      <c r="K962" s="196"/>
      <c r="L962" s="196"/>
      <c r="M962" s="196"/>
      <c r="N962" s="196"/>
      <c r="O962" s="196"/>
      <c r="P962" s="196"/>
      <c r="Q962" s="196"/>
      <c r="R962" s="196"/>
      <c r="S962" s="9"/>
      <c r="T962" s="9"/>
      <c r="U962" s="9"/>
      <c r="V962" s="199"/>
      <c r="W962" s="9"/>
      <c r="X962" s="9"/>
      <c r="Y962" s="9"/>
      <c r="Z962" s="9"/>
    </row>
    <row r="963" ht="22.5" customHeight="1">
      <c r="A963" s="9"/>
      <c r="B963" s="9"/>
      <c r="C963" s="9"/>
      <c r="D963" s="196"/>
      <c r="E963" s="196"/>
      <c r="F963" s="196"/>
      <c r="G963" s="196"/>
      <c r="H963" s="196"/>
      <c r="I963" s="196"/>
      <c r="J963" s="196"/>
      <c r="K963" s="196"/>
      <c r="L963" s="196"/>
      <c r="M963" s="196"/>
      <c r="N963" s="196"/>
      <c r="O963" s="196"/>
      <c r="P963" s="196"/>
      <c r="Q963" s="196"/>
      <c r="R963" s="196"/>
      <c r="S963" s="9"/>
      <c r="T963" s="9"/>
      <c r="U963" s="9"/>
      <c r="V963" s="199"/>
      <c r="W963" s="9"/>
      <c r="X963" s="9"/>
      <c r="Y963" s="9"/>
      <c r="Z963" s="9"/>
    </row>
    <row r="964" ht="22.5" customHeight="1">
      <c r="A964" s="9"/>
      <c r="B964" s="9"/>
      <c r="C964" s="9"/>
      <c r="D964" s="196"/>
      <c r="E964" s="196"/>
      <c r="F964" s="196"/>
      <c r="G964" s="196"/>
      <c r="H964" s="196"/>
      <c r="I964" s="196"/>
      <c r="J964" s="196"/>
      <c r="K964" s="196"/>
      <c r="L964" s="196"/>
      <c r="M964" s="196"/>
      <c r="N964" s="196"/>
      <c r="O964" s="196"/>
      <c r="P964" s="196"/>
      <c r="Q964" s="196"/>
      <c r="R964" s="196"/>
      <c r="S964" s="9"/>
      <c r="T964" s="9"/>
      <c r="U964" s="9"/>
      <c r="V964" s="199"/>
      <c r="W964" s="9"/>
      <c r="X964" s="9"/>
      <c r="Y964" s="9"/>
      <c r="Z964" s="9"/>
    </row>
    <row r="965" ht="22.5" customHeight="1">
      <c r="A965" s="9"/>
      <c r="B965" s="9"/>
      <c r="C965" s="9"/>
      <c r="D965" s="196"/>
      <c r="E965" s="196"/>
      <c r="F965" s="196"/>
      <c r="G965" s="196"/>
      <c r="H965" s="196"/>
      <c r="I965" s="196"/>
      <c r="J965" s="196"/>
      <c r="K965" s="196"/>
      <c r="L965" s="196"/>
      <c r="M965" s="196"/>
      <c r="N965" s="196"/>
      <c r="O965" s="196"/>
      <c r="P965" s="196"/>
      <c r="Q965" s="196"/>
      <c r="R965" s="196"/>
      <c r="S965" s="9"/>
      <c r="T965" s="9"/>
      <c r="U965" s="9"/>
      <c r="V965" s="199"/>
      <c r="W965" s="9"/>
      <c r="X965" s="9"/>
      <c r="Y965" s="9"/>
      <c r="Z965" s="9"/>
    </row>
    <row r="966" ht="22.5" customHeight="1">
      <c r="A966" s="9"/>
      <c r="B966" s="9"/>
      <c r="C966" s="9"/>
      <c r="D966" s="196"/>
      <c r="E966" s="196"/>
      <c r="F966" s="196"/>
      <c r="G966" s="196"/>
      <c r="H966" s="196"/>
      <c r="I966" s="196"/>
      <c r="J966" s="196"/>
      <c r="K966" s="196"/>
      <c r="L966" s="196"/>
      <c r="M966" s="196"/>
      <c r="N966" s="196"/>
      <c r="O966" s="196"/>
      <c r="P966" s="196"/>
      <c r="Q966" s="196"/>
      <c r="R966" s="196"/>
      <c r="S966" s="9"/>
      <c r="T966" s="9"/>
      <c r="U966" s="9"/>
      <c r="V966" s="199"/>
      <c r="W966" s="9"/>
      <c r="X966" s="9"/>
      <c r="Y966" s="9"/>
      <c r="Z966" s="9"/>
    </row>
    <row r="967" ht="22.5" customHeight="1">
      <c r="A967" s="9"/>
      <c r="B967" s="9"/>
      <c r="C967" s="9"/>
      <c r="D967" s="196"/>
      <c r="E967" s="196"/>
      <c r="F967" s="196"/>
      <c r="G967" s="196"/>
      <c r="H967" s="196"/>
      <c r="I967" s="196"/>
      <c r="J967" s="196"/>
      <c r="K967" s="196"/>
      <c r="L967" s="196"/>
      <c r="M967" s="196"/>
      <c r="N967" s="196"/>
      <c r="O967" s="196"/>
      <c r="P967" s="196"/>
      <c r="Q967" s="196"/>
      <c r="R967" s="196"/>
      <c r="S967" s="9"/>
      <c r="T967" s="9"/>
      <c r="U967" s="9"/>
      <c r="V967" s="199"/>
      <c r="W967" s="9"/>
      <c r="X967" s="9"/>
      <c r="Y967" s="9"/>
      <c r="Z967" s="9"/>
    </row>
    <row r="968" ht="22.5" customHeight="1">
      <c r="A968" s="9"/>
      <c r="B968" s="9"/>
      <c r="C968" s="9"/>
      <c r="D968" s="196"/>
      <c r="E968" s="196"/>
      <c r="F968" s="196"/>
      <c r="G968" s="196"/>
      <c r="H968" s="196"/>
      <c r="I968" s="196"/>
      <c r="J968" s="196"/>
      <c r="K968" s="196"/>
      <c r="L968" s="196"/>
      <c r="M968" s="196"/>
      <c r="N968" s="196"/>
      <c r="O968" s="196"/>
      <c r="P968" s="196"/>
      <c r="Q968" s="196"/>
      <c r="R968" s="196"/>
      <c r="S968" s="9"/>
      <c r="T968" s="9"/>
      <c r="U968" s="9"/>
      <c r="V968" s="199"/>
      <c r="W968" s="9"/>
      <c r="X968" s="9"/>
      <c r="Y968" s="9"/>
      <c r="Z968" s="9"/>
    </row>
    <row r="969" ht="22.5" customHeight="1">
      <c r="A969" s="9"/>
      <c r="B969" s="9"/>
      <c r="C969" s="9"/>
      <c r="D969" s="196"/>
      <c r="E969" s="196"/>
      <c r="F969" s="196"/>
      <c r="G969" s="196"/>
      <c r="H969" s="196"/>
      <c r="I969" s="196"/>
      <c r="J969" s="196"/>
      <c r="K969" s="196"/>
      <c r="L969" s="196"/>
      <c r="M969" s="196"/>
      <c r="N969" s="196"/>
      <c r="O969" s="196"/>
      <c r="P969" s="196"/>
      <c r="Q969" s="196"/>
      <c r="R969" s="196"/>
      <c r="S969" s="9"/>
      <c r="T969" s="9"/>
      <c r="U969" s="9"/>
      <c r="V969" s="199"/>
      <c r="W969" s="9"/>
      <c r="X969" s="9"/>
      <c r="Y969" s="9"/>
      <c r="Z969" s="9"/>
    </row>
    <row r="970" ht="22.5" customHeight="1">
      <c r="A970" s="9"/>
      <c r="B970" s="9"/>
      <c r="C970" s="9"/>
      <c r="D970" s="196"/>
      <c r="E970" s="196"/>
      <c r="F970" s="196"/>
      <c r="G970" s="196"/>
      <c r="H970" s="196"/>
      <c r="I970" s="196"/>
      <c r="J970" s="196"/>
      <c r="K970" s="196"/>
      <c r="L970" s="196"/>
      <c r="M970" s="196"/>
      <c r="N970" s="196"/>
      <c r="O970" s="196"/>
      <c r="P970" s="196"/>
      <c r="Q970" s="196"/>
      <c r="R970" s="196"/>
      <c r="S970" s="9"/>
      <c r="T970" s="9"/>
      <c r="U970" s="9"/>
      <c r="V970" s="199"/>
      <c r="W970" s="9"/>
      <c r="X970" s="9"/>
      <c r="Y970" s="9"/>
      <c r="Z970" s="9"/>
    </row>
    <row r="971" ht="22.5" customHeight="1">
      <c r="A971" s="9"/>
      <c r="B971" s="9"/>
      <c r="C971" s="9"/>
      <c r="D971" s="196"/>
      <c r="E971" s="196"/>
      <c r="F971" s="196"/>
      <c r="G971" s="196"/>
      <c r="H971" s="196"/>
      <c r="I971" s="196"/>
      <c r="J971" s="196"/>
      <c r="K971" s="196"/>
      <c r="L971" s="196"/>
      <c r="M971" s="196"/>
      <c r="N971" s="196"/>
      <c r="O971" s="196"/>
      <c r="P971" s="196"/>
      <c r="Q971" s="196"/>
      <c r="R971" s="196"/>
      <c r="S971" s="9"/>
      <c r="T971" s="9"/>
      <c r="U971" s="9"/>
      <c r="V971" s="199"/>
      <c r="W971" s="9"/>
      <c r="X971" s="9"/>
      <c r="Y971" s="9"/>
      <c r="Z971" s="9"/>
    </row>
    <row r="972" ht="22.5" customHeight="1">
      <c r="A972" s="9"/>
      <c r="B972" s="9"/>
      <c r="C972" s="9"/>
      <c r="D972" s="196"/>
      <c r="E972" s="196"/>
      <c r="F972" s="196"/>
      <c r="G972" s="196"/>
      <c r="H972" s="196"/>
      <c r="I972" s="196"/>
      <c r="J972" s="196"/>
      <c r="K972" s="196"/>
      <c r="L972" s="196"/>
      <c r="M972" s="196"/>
      <c r="N972" s="196"/>
      <c r="O972" s="196"/>
      <c r="P972" s="196"/>
      <c r="Q972" s="196"/>
      <c r="R972" s="196"/>
      <c r="S972" s="9"/>
      <c r="T972" s="9"/>
      <c r="U972" s="9"/>
      <c r="V972" s="199"/>
      <c r="W972" s="9"/>
      <c r="X972" s="9"/>
      <c r="Y972" s="9"/>
      <c r="Z972" s="9"/>
    </row>
    <row r="973" ht="22.5" customHeight="1">
      <c r="A973" s="9"/>
      <c r="B973" s="9"/>
      <c r="C973" s="9"/>
      <c r="D973" s="196"/>
      <c r="E973" s="196"/>
      <c r="F973" s="196"/>
      <c r="G973" s="196"/>
      <c r="H973" s="196"/>
      <c r="I973" s="196"/>
      <c r="J973" s="196"/>
      <c r="K973" s="196"/>
      <c r="L973" s="196"/>
      <c r="M973" s="196"/>
      <c r="N973" s="196"/>
      <c r="O973" s="196"/>
      <c r="P973" s="196"/>
      <c r="Q973" s="196"/>
      <c r="R973" s="196"/>
      <c r="S973" s="9"/>
      <c r="T973" s="9"/>
      <c r="U973" s="9"/>
      <c r="V973" s="199"/>
      <c r="W973" s="9"/>
      <c r="X973" s="9"/>
      <c r="Y973" s="9"/>
      <c r="Z973" s="9"/>
    </row>
    <row r="974" ht="22.5" customHeight="1">
      <c r="A974" s="9"/>
      <c r="B974" s="9"/>
      <c r="C974" s="9"/>
      <c r="D974" s="196"/>
      <c r="E974" s="196"/>
      <c r="F974" s="196"/>
      <c r="G974" s="196"/>
      <c r="H974" s="196"/>
      <c r="I974" s="196"/>
      <c r="J974" s="196"/>
      <c r="K974" s="196"/>
      <c r="L974" s="196"/>
      <c r="M974" s="196"/>
      <c r="N974" s="196"/>
      <c r="O974" s="196"/>
      <c r="P974" s="196"/>
      <c r="Q974" s="196"/>
      <c r="R974" s="196"/>
      <c r="S974" s="9"/>
      <c r="T974" s="9"/>
      <c r="U974" s="9"/>
      <c r="V974" s="199"/>
      <c r="W974" s="9"/>
      <c r="X974" s="9"/>
      <c r="Y974" s="9"/>
      <c r="Z974" s="9"/>
    </row>
    <row r="975" ht="22.5" customHeight="1">
      <c r="A975" s="9"/>
      <c r="B975" s="9"/>
      <c r="C975" s="9"/>
      <c r="D975" s="196"/>
      <c r="E975" s="196"/>
      <c r="F975" s="196"/>
      <c r="G975" s="196"/>
      <c r="H975" s="196"/>
      <c r="I975" s="196"/>
      <c r="J975" s="196"/>
      <c r="K975" s="196"/>
      <c r="L975" s="196"/>
      <c r="M975" s="196"/>
      <c r="N975" s="196"/>
      <c r="O975" s="196"/>
      <c r="P975" s="196"/>
      <c r="Q975" s="196"/>
      <c r="R975" s="196"/>
      <c r="S975" s="9"/>
      <c r="T975" s="9"/>
      <c r="U975" s="9"/>
      <c r="V975" s="199"/>
      <c r="W975" s="9"/>
      <c r="X975" s="9"/>
      <c r="Y975" s="9"/>
      <c r="Z975" s="9"/>
    </row>
    <row r="976" ht="22.5" customHeight="1">
      <c r="A976" s="9"/>
      <c r="B976" s="9"/>
      <c r="C976" s="9"/>
      <c r="D976" s="196"/>
      <c r="E976" s="196"/>
      <c r="F976" s="196"/>
      <c r="G976" s="196"/>
      <c r="H976" s="196"/>
      <c r="I976" s="196"/>
      <c r="J976" s="196"/>
      <c r="K976" s="196"/>
      <c r="L976" s="196"/>
      <c r="M976" s="196"/>
      <c r="N976" s="196"/>
      <c r="O976" s="196"/>
      <c r="P976" s="196"/>
      <c r="Q976" s="196"/>
      <c r="R976" s="196"/>
      <c r="S976" s="9"/>
      <c r="T976" s="9"/>
      <c r="U976" s="9"/>
      <c r="V976" s="199"/>
      <c r="W976" s="9"/>
      <c r="X976" s="9"/>
      <c r="Y976" s="9"/>
      <c r="Z976" s="9"/>
    </row>
    <row r="977" ht="22.5" customHeight="1">
      <c r="A977" s="9"/>
      <c r="B977" s="9"/>
      <c r="C977" s="9"/>
      <c r="D977" s="196"/>
      <c r="E977" s="196"/>
      <c r="F977" s="196"/>
      <c r="G977" s="196"/>
      <c r="H977" s="196"/>
      <c r="I977" s="196"/>
      <c r="J977" s="196"/>
      <c r="K977" s="196"/>
      <c r="L977" s="196"/>
      <c r="M977" s="196"/>
      <c r="N977" s="196"/>
      <c r="O977" s="196"/>
      <c r="P977" s="196"/>
      <c r="Q977" s="196"/>
      <c r="R977" s="196"/>
      <c r="S977" s="9"/>
      <c r="T977" s="9"/>
      <c r="U977" s="9"/>
      <c r="V977" s="199"/>
      <c r="W977" s="9"/>
      <c r="X977" s="9"/>
      <c r="Y977" s="9"/>
      <c r="Z977" s="9"/>
    </row>
    <row r="978" ht="22.5" customHeight="1">
      <c r="A978" s="9"/>
      <c r="B978" s="9"/>
      <c r="C978" s="9"/>
      <c r="D978" s="196"/>
      <c r="E978" s="196"/>
      <c r="F978" s="196"/>
      <c r="G978" s="196"/>
      <c r="H978" s="196"/>
      <c r="I978" s="196"/>
      <c r="J978" s="196"/>
      <c r="K978" s="196"/>
      <c r="L978" s="196"/>
      <c r="M978" s="196"/>
      <c r="N978" s="196"/>
      <c r="O978" s="196"/>
      <c r="P978" s="196"/>
      <c r="Q978" s="196"/>
      <c r="R978" s="196"/>
      <c r="S978" s="9"/>
      <c r="T978" s="9"/>
      <c r="U978" s="9"/>
      <c r="V978" s="199"/>
      <c r="W978" s="9"/>
      <c r="X978" s="9"/>
      <c r="Y978" s="9"/>
      <c r="Z978" s="9"/>
    </row>
    <row r="979" ht="22.5" customHeight="1">
      <c r="A979" s="9"/>
      <c r="B979" s="9"/>
      <c r="C979" s="9"/>
      <c r="D979" s="196"/>
      <c r="E979" s="196"/>
      <c r="F979" s="196"/>
      <c r="G979" s="196"/>
      <c r="H979" s="196"/>
      <c r="I979" s="196"/>
      <c r="J979" s="196"/>
      <c r="K979" s="196"/>
      <c r="L979" s="196"/>
      <c r="M979" s="196"/>
      <c r="N979" s="196"/>
      <c r="O979" s="196"/>
      <c r="P979" s="196"/>
      <c r="Q979" s="196"/>
      <c r="R979" s="196"/>
      <c r="S979" s="9"/>
      <c r="T979" s="9"/>
      <c r="U979" s="9"/>
      <c r="V979" s="199"/>
      <c r="W979" s="9"/>
      <c r="X979" s="9"/>
      <c r="Y979" s="9"/>
      <c r="Z979" s="9"/>
    </row>
    <row r="980" ht="22.5" customHeight="1">
      <c r="A980" s="9"/>
      <c r="B980" s="9"/>
      <c r="C980" s="9"/>
      <c r="D980" s="196"/>
      <c r="E980" s="196"/>
      <c r="F980" s="196"/>
      <c r="G980" s="196"/>
      <c r="H980" s="196"/>
      <c r="I980" s="196"/>
      <c r="J980" s="196"/>
      <c r="K980" s="196"/>
      <c r="L980" s="196"/>
      <c r="M980" s="196"/>
      <c r="N980" s="196"/>
      <c r="O980" s="196"/>
      <c r="P980" s="196"/>
      <c r="Q980" s="196"/>
      <c r="R980" s="196"/>
      <c r="S980" s="9"/>
      <c r="T980" s="9"/>
      <c r="U980" s="9"/>
      <c r="V980" s="199"/>
      <c r="W980" s="9"/>
      <c r="X980" s="9"/>
      <c r="Y980" s="9"/>
      <c r="Z980" s="9"/>
    </row>
    <row r="981" ht="22.5" customHeight="1">
      <c r="A981" s="9"/>
      <c r="B981" s="9"/>
      <c r="C981" s="9"/>
      <c r="D981" s="196"/>
      <c r="E981" s="196"/>
      <c r="F981" s="196"/>
      <c r="G981" s="196"/>
      <c r="H981" s="196"/>
      <c r="I981" s="196"/>
      <c r="J981" s="196"/>
      <c r="K981" s="196"/>
      <c r="L981" s="196"/>
      <c r="M981" s="196"/>
      <c r="N981" s="196"/>
      <c r="O981" s="196"/>
      <c r="P981" s="196"/>
      <c r="Q981" s="196"/>
      <c r="R981" s="196"/>
      <c r="S981" s="9"/>
      <c r="T981" s="9"/>
      <c r="U981" s="9"/>
      <c r="V981" s="199"/>
      <c r="W981" s="9"/>
      <c r="X981" s="9"/>
      <c r="Y981" s="9"/>
      <c r="Z981" s="9"/>
    </row>
    <row r="982" ht="22.5" customHeight="1">
      <c r="A982" s="9"/>
      <c r="B982" s="9"/>
      <c r="C982" s="9"/>
      <c r="D982" s="196"/>
      <c r="E982" s="196"/>
      <c r="F982" s="196"/>
      <c r="G982" s="196"/>
      <c r="H982" s="196"/>
      <c r="I982" s="196"/>
      <c r="J982" s="196"/>
      <c r="K982" s="196"/>
      <c r="L982" s="196"/>
      <c r="M982" s="196"/>
      <c r="N982" s="196"/>
      <c r="O982" s="196"/>
      <c r="P982" s="196"/>
      <c r="Q982" s="196"/>
      <c r="R982" s="196"/>
      <c r="S982" s="9"/>
      <c r="T982" s="9"/>
      <c r="U982" s="9"/>
      <c r="V982" s="199"/>
      <c r="W982" s="9"/>
      <c r="X982" s="9"/>
      <c r="Y982" s="9"/>
      <c r="Z982" s="9"/>
    </row>
    <row r="983" ht="22.5" customHeight="1">
      <c r="A983" s="9"/>
      <c r="B983" s="9"/>
      <c r="C983" s="9"/>
      <c r="D983" s="196"/>
      <c r="E983" s="196"/>
      <c r="F983" s="196"/>
      <c r="G983" s="196"/>
      <c r="H983" s="196"/>
      <c r="I983" s="196"/>
      <c r="J983" s="196"/>
      <c r="K983" s="196"/>
      <c r="L983" s="196"/>
      <c r="M983" s="196"/>
      <c r="N983" s="196"/>
      <c r="O983" s="196"/>
      <c r="P983" s="196"/>
      <c r="Q983" s="196"/>
      <c r="R983" s="196"/>
      <c r="S983" s="9"/>
      <c r="T983" s="9"/>
      <c r="U983" s="9"/>
      <c r="V983" s="199"/>
      <c r="W983" s="9"/>
      <c r="X983" s="9"/>
      <c r="Y983" s="9"/>
      <c r="Z983" s="9"/>
    </row>
    <row r="984" ht="22.5" customHeight="1">
      <c r="A984" s="9"/>
      <c r="B984" s="9"/>
      <c r="C984" s="9"/>
      <c r="D984" s="196"/>
      <c r="E984" s="196"/>
      <c r="F984" s="196"/>
      <c r="G984" s="196"/>
      <c r="H984" s="196"/>
      <c r="I984" s="196"/>
      <c r="J984" s="196"/>
      <c r="K984" s="196"/>
      <c r="L984" s="196"/>
      <c r="M984" s="196"/>
      <c r="N984" s="196"/>
      <c r="O984" s="196"/>
      <c r="P984" s="196"/>
      <c r="Q984" s="196"/>
      <c r="R984" s="196"/>
      <c r="S984" s="9"/>
      <c r="T984" s="9"/>
      <c r="U984" s="9"/>
      <c r="V984" s="199"/>
      <c r="W984" s="9"/>
      <c r="X984" s="9"/>
      <c r="Y984" s="9"/>
      <c r="Z984" s="9"/>
    </row>
    <row r="985" ht="22.5" customHeight="1">
      <c r="A985" s="9"/>
      <c r="B985" s="9"/>
      <c r="C985" s="9"/>
      <c r="D985" s="196"/>
      <c r="E985" s="196"/>
      <c r="F985" s="196"/>
      <c r="G985" s="196"/>
      <c r="H985" s="196"/>
      <c r="I985" s="196"/>
      <c r="J985" s="196"/>
      <c r="K985" s="196"/>
      <c r="L985" s="196"/>
      <c r="M985" s="196"/>
      <c r="N985" s="196"/>
      <c r="O985" s="196"/>
      <c r="P985" s="196"/>
      <c r="Q985" s="196"/>
      <c r="R985" s="196"/>
      <c r="S985" s="9"/>
      <c r="T985" s="9"/>
      <c r="U985" s="9"/>
      <c r="V985" s="199"/>
      <c r="W985" s="9"/>
      <c r="X985" s="9"/>
      <c r="Y985" s="9"/>
      <c r="Z985" s="9"/>
    </row>
    <row r="986" ht="22.5" customHeight="1">
      <c r="A986" s="9"/>
      <c r="B986" s="9"/>
      <c r="C986" s="9"/>
      <c r="D986" s="196"/>
      <c r="E986" s="196"/>
      <c r="F986" s="196"/>
      <c r="G986" s="196"/>
      <c r="H986" s="196"/>
      <c r="I986" s="196"/>
      <c r="J986" s="196"/>
      <c r="K986" s="196"/>
      <c r="L986" s="196"/>
      <c r="M986" s="196"/>
      <c r="N986" s="196"/>
      <c r="O986" s="196"/>
      <c r="P986" s="196"/>
      <c r="Q986" s="196"/>
      <c r="R986" s="196"/>
      <c r="S986" s="9"/>
      <c r="T986" s="9"/>
      <c r="U986" s="9"/>
      <c r="V986" s="199"/>
      <c r="W986" s="9"/>
      <c r="X986" s="9"/>
      <c r="Y986" s="9"/>
      <c r="Z986" s="9"/>
    </row>
    <row r="987" ht="22.5" customHeight="1">
      <c r="A987" s="9"/>
      <c r="B987" s="9"/>
      <c r="C987" s="9"/>
      <c r="D987" s="196"/>
      <c r="E987" s="196"/>
      <c r="F987" s="196"/>
      <c r="G987" s="196"/>
      <c r="H987" s="196"/>
      <c r="I987" s="196"/>
      <c r="J987" s="196"/>
      <c r="K987" s="196"/>
      <c r="L987" s="196"/>
      <c r="M987" s="196"/>
      <c r="N987" s="196"/>
      <c r="O987" s="196"/>
      <c r="P987" s="196"/>
      <c r="Q987" s="196"/>
      <c r="R987" s="196"/>
      <c r="S987" s="9"/>
      <c r="T987" s="9"/>
      <c r="U987" s="9"/>
      <c r="V987" s="199"/>
      <c r="W987" s="9"/>
      <c r="X987" s="9"/>
      <c r="Y987" s="9"/>
      <c r="Z987" s="9"/>
    </row>
    <row r="988" ht="22.5" customHeight="1">
      <c r="A988" s="9"/>
      <c r="B988" s="9"/>
      <c r="C988" s="9"/>
      <c r="D988" s="196"/>
      <c r="E988" s="196"/>
      <c r="F988" s="196"/>
      <c r="G988" s="196"/>
      <c r="H988" s="196"/>
      <c r="I988" s="196"/>
      <c r="J988" s="196"/>
      <c r="K988" s="196"/>
      <c r="L988" s="196"/>
      <c r="M988" s="196"/>
      <c r="N988" s="196"/>
      <c r="O988" s="196"/>
      <c r="P988" s="196"/>
      <c r="Q988" s="196"/>
      <c r="R988" s="196"/>
      <c r="S988" s="9"/>
      <c r="T988" s="9"/>
      <c r="U988" s="9"/>
      <c r="V988" s="199"/>
      <c r="W988" s="9"/>
      <c r="X988" s="9"/>
      <c r="Y988" s="9"/>
      <c r="Z988" s="9"/>
    </row>
    <row r="989" ht="22.5" customHeight="1">
      <c r="A989" s="9"/>
      <c r="B989" s="9"/>
      <c r="C989" s="9"/>
      <c r="D989" s="196"/>
      <c r="E989" s="196"/>
      <c r="F989" s="196"/>
      <c r="G989" s="196"/>
      <c r="H989" s="196"/>
      <c r="I989" s="196"/>
      <c r="J989" s="196"/>
      <c r="K989" s="196"/>
      <c r="L989" s="196"/>
      <c r="M989" s="196"/>
      <c r="N989" s="196"/>
      <c r="O989" s="196"/>
      <c r="P989" s="196"/>
      <c r="Q989" s="196"/>
      <c r="R989" s="196"/>
      <c r="S989" s="9"/>
      <c r="T989" s="9"/>
      <c r="U989" s="9"/>
      <c r="V989" s="199"/>
      <c r="W989" s="9"/>
      <c r="X989" s="9"/>
      <c r="Y989" s="9"/>
      <c r="Z989" s="9"/>
    </row>
    <row r="990" ht="22.5" customHeight="1">
      <c r="A990" s="9"/>
      <c r="B990" s="9"/>
      <c r="C990" s="9"/>
      <c r="D990" s="196"/>
      <c r="E990" s="196"/>
      <c r="F990" s="196"/>
      <c r="G990" s="196"/>
      <c r="H990" s="196"/>
      <c r="I990" s="196"/>
      <c r="J990" s="196"/>
      <c r="K990" s="196"/>
      <c r="L990" s="196"/>
      <c r="M990" s="196"/>
      <c r="N990" s="196"/>
      <c r="O990" s="196"/>
      <c r="P990" s="196"/>
      <c r="Q990" s="196"/>
      <c r="R990" s="196"/>
      <c r="S990" s="9"/>
      <c r="T990" s="9"/>
      <c r="U990" s="9"/>
      <c r="V990" s="199"/>
      <c r="W990" s="9"/>
      <c r="X990" s="9"/>
      <c r="Y990" s="9"/>
      <c r="Z990" s="9"/>
    </row>
    <row r="991" ht="22.5" customHeight="1">
      <c r="A991" s="9"/>
      <c r="B991" s="9"/>
      <c r="C991" s="9"/>
      <c r="D991" s="196"/>
      <c r="E991" s="196"/>
      <c r="F991" s="196"/>
      <c r="G991" s="196"/>
      <c r="H991" s="196"/>
      <c r="I991" s="196"/>
      <c r="J991" s="196"/>
      <c r="K991" s="196"/>
      <c r="L991" s="196"/>
      <c r="M991" s="196"/>
      <c r="N991" s="196"/>
      <c r="O991" s="196"/>
      <c r="P991" s="196"/>
      <c r="Q991" s="196"/>
      <c r="R991" s="196"/>
      <c r="S991" s="9"/>
      <c r="T991" s="9"/>
      <c r="U991" s="9"/>
      <c r="V991" s="199"/>
      <c r="W991" s="9"/>
      <c r="X991" s="9"/>
      <c r="Y991" s="9"/>
      <c r="Z991" s="9"/>
    </row>
    <row r="992" ht="22.5" customHeight="1">
      <c r="A992" s="9"/>
      <c r="B992" s="9"/>
      <c r="C992" s="9"/>
      <c r="D992" s="196"/>
      <c r="E992" s="196"/>
      <c r="F992" s="196"/>
      <c r="G992" s="196"/>
      <c r="H992" s="196"/>
      <c r="I992" s="196"/>
      <c r="J992" s="196"/>
      <c r="K992" s="196"/>
      <c r="L992" s="196"/>
      <c r="M992" s="196"/>
      <c r="N992" s="196"/>
      <c r="O992" s="196"/>
      <c r="P992" s="196"/>
      <c r="Q992" s="196"/>
      <c r="R992" s="196"/>
      <c r="S992" s="9"/>
      <c r="T992" s="9"/>
      <c r="U992" s="9"/>
      <c r="V992" s="199"/>
      <c r="W992" s="9"/>
      <c r="X992" s="9"/>
      <c r="Y992" s="9"/>
      <c r="Z992" s="9"/>
    </row>
    <row r="993" ht="22.5" customHeight="1">
      <c r="A993" s="9"/>
      <c r="B993" s="9"/>
      <c r="C993" s="9"/>
      <c r="D993" s="196"/>
      <c r="E993" s="196"/>
      <c r="F993" s="196"/>
      <c r="G993" s="196"/>
      <c r="H993" s="196"/>
      <c r="I993" s="196"/>
      <c r="J993" s="196"/>
      <c r="K993" s="196"/>
      <c r="L993" s="196"/>
      <c r="M993" s="196"/>
      <c r="N993" s="196"/>
      <c r="O993" s="196"/>
      <c r="P993" s="196"/>
      <c r="Q993" s="196"/>
      <c r="R993" s="196"/>
      <c r="S993" s="9"/>
      <c r="T993" s="9"/>
      <c r="U993" s="9"/>
      <c r="V993" s="199"/>
      <c r="W993" s="9"/>
      <c r="X993" s="9"/>
      <c r="Y993" s="9"/>
      <c r="Z993" s="9"/>
    </row>
    <row r="994" ht="22.5" customHeight="1">
      <c r="A994" s="9"/>
      <c r="B994" s="9"/>
      <c r="C994" s="9"/>
      <c r="D994" s="196"/>
      <c r="E994" s="196"/>
      <c r="F994" s="196"/>
      <c r="G994" s="196"/>
      <c r="H994" s="196"/>
      <c r="I994" s="196"/>
      <c r="J994" s="196"/>
      <c r="K994" s="196"/>
      <c r="L994" s="196"/>
      <c r="M994" s="196"/>
      <c r="N994" s="196"/>
      <c r="O994" s="196"/>
      <c r="P994" s="196"/>
      <c r="Q994" s="196"/>
      <c r="R994" s="196"/>
      <c r="S994" s="9"/>
      <c r="T994" s="9"/>
      <c r="U994" s="9"/>
      <c r="V994" s="199"/>
      <c r="W994" s="9"/>
      <c r="X994" s="9"/>
      <c r="Y994" s="9"/>
      <c r="Z994" s="9"/>
    </row>
    <row r="995" ht="22.5" customHeight="1">
      <c r="A995" s="9"/>
      <c r="B995" s="9"/>
      <c r="C995" s="9"/>
      <c r="D995" s="196"/>
      <c r="E995" s="196"/>
      <c r="F995" s="196"/>
      <c r="G995" s="196"/>
      <c r="H995" s="196"/>
      <c r="I995" s="196"/>
      <c r="J995" s="196"/>
      <c r="K995" s="196"/>
      <c r="L995" s="196"/>
      <c r="M995" s="196"/>
      <c r="N995" s="196"/>
      <c r="O995" s="196"/>
      <c r="P995" s="196"/>
      <c r="Q995" s="196"/>
      <c r="R995" s="196"/>
      <c r="S995" s="9"/>
      <c r="T995" s="9"/>
      <c r="U995" s="9"/>
      <c r="V995" s="199"/>
      <c r="W995" s="9"/>
      <c r="X995" s="9"/>
      <c r="Y995" s="9"/>
      <c r="Z995" s="9"/>
    </row>
    <row r="996" ht="22.5" customHeight="1">
      <c r="A996" s="9"/>
      <c r="B996" s="9"/>
      <c r="C996" s="9"/>
      <c r="D996" s="196"/>
      <c r="E996" s="196"/>
      <c r="F996" s="196"/>
      <c r="G996" s="196"/>
      <c r="H996" s="196"/>
      <c r="I996" s="196"/>
      <c r="J996" s="196"/>
      <c r="K996" s="196"/>
      <c r="L996" s="196"/>
      <c r="M996" s="196"/>
      <c r="N996" s="196"/>
      <c r="O996" s="196"/>
      <c r="P996" s="196"/>
      <c r="Q996" s="196"/>
      <c r="R996" s="196"/>
      <c r="S996" s="9"/>
      <c r="T996" s="9"/>
      <c r="U996" s="9"/>
      <c r="V996" s="199"/>
      <c r="W996" s="9"/>
      <c r="X996" s="9"/>
      <c r="Y996" s="9"/>
      <c r="Z996" s="9"/>
    </row>
    <row r="997" ht="22.5" customHeight="1">
      <c r="A997" s="9"/>
      <c r="B997" s="9"/>
      <c r="C997" s="9"/>
      <c r="D997" s="196"/>
      <c r="E997" s="196"/>
      <c r="F997" s="196"/>
      <c r="G997" s="196"/>
      <c r="H997" s="196"/>
      <c r="I997" s="196"/>
      <c r="J997" s="196"/>
      <c r="K997" s="196"/>
      <c r="L997" s="196"/>
      <c r="M997" s="196"/>
      <c r="N997" s="196"/>
      <c r="O997" s="196"/>
      <c r="P997" s="196"/>
      <c r="Q997" s="196"/>
      <c r="R997" s="196"/>
      <c r="S997" s="9"/>
      <c r="T997" s="9"/>
      <c r="U997" s="9"/>
      <c r="V997" s="199"/>
      <c r="W997" s="9"/>
      <c r="X997" s="9"/>
      <c r="Y997" s="9"/>
      <c r="Z997" s="9"/>
    </row>
    <row r="998" ht="22.5" customHeight="1">
      <c r="A998" s="9"/>
      <c r="B998" s="9"/>
      <c r="C998" s="9"/>
      <c r="D998" s="196"/>
      <c r="E998" s="196"/>
      <c r="F998" s="196"/>
      <c r="G998" s="196"/>
      <c r="H998" s="196"/>
      <c r="I998" s="196"/>
      <c r="J998" s="196"/>
      <c r="K998" s="196"/>
      <c r="L998" s="196"/>
      <c r="M998" s="196"/>
      <c r="N998" s="196"/>
      <c r="O998" s="196"/>
      <c r="P998" s="196"/>
      <c r="Q998" s="196"/>
      <c r="R998" s="196"/>
      <c r="S998" s="9"/>
      <c r="T998" s="9"/>
      <c r="U998" s="9"/>
      <c r="V998" s="199"/>
      <c r="W998" s="9"/>
      <c r="X998" s="9"/>
      <c r="Y998" s="9"/>
      <c r="Z998" s="9"/>
    </row>
    <row r="999" ht="22.5" customHeight="1">
      <c r="A999" s="9"/>
      <c r="B999" s="9"/>
      <c r="C999" s="9"/>
      <c r="D999" s="196"/>
      <c r="E999" s="196"/>
      <c r="F999" s="196"/>
      <c r="G999" s="196"/>
      <c r="H999" s="196"/>
      <c r="I999" s="196"/>
      <c r="J999" s="196"/>
      <c r="K999" s="196"/>
      <c r="L999" s="196"/>
      <c r="M999" s="196"/>
      <c r="N999" s="196"/>
      <c r="O999" s="196"/>
      <c r="P999" s="196"/>
      <c r="Q999" s="196"/>
      <c r="R999" s="196"/>
      <c r="S999" s="9"/>
      <c r="T999" s="9"/>
      <c r="U999" s="9"/>
      <c r="V999" s="199"/>
      <c r="W999" s="9"/>
      <c r="X999" s="9"/>
      <c r="Y999" s="9"/>
      <c r="Z999" s="9"/>
    </row>
    <row r="1000" ht="22.5" customHeight="1">
      <c r="A1000" s="9"/>
      <c r="B1000" s="9"/>
      <c r="C1000" s="9"/>
      <c r="D1000" s="196"/>
      <c r="E1000" s="196"/>
      <c r="F1000" s="196"/>
      <c r="G1000" s="196"/>
      <c r="H1000" s="196"/>
      <c r="I1000" s="196"/>
      <c r="J1000" s="196"/>
      <c r="K1000" s="196"/>
      <c r="L1000" s="196"/>
      <c r="M1000" s="196"/>
      <c r="N1000" s="196"/>
      <c r="O1000" s="196"/>
      <c r="P1000" s="196"/>
      <c r="Q1000" s="196"/>
      <c r="R1000" s="196"/>
      <c r="S1000" s="9"/>
      <c r="T1000" s="9"/>
      <c r="U1000" s="9"/>
      <c r="V1000" s="199"/>
      <c r="W1000" s="9"/>
      <c r="X1000" s="9"/>
      <c r="Y1000" s="9"/>
      <c r="Z1000" s="9"/>
    </row>
  </sheetData>
  <autoFilter ref="$A$2:$W$146"/>
  <mergeCells count="2">
    <mergeCell ref="A1:G1"/>
    <mergeCell ref="I1:J1"/>
  </mergeCells>
  <printOptions/>
  <pageMargins bottom="0.984251968503937" footer="0.0" header="0.0" left="0.7480314960629921" right="0.7480314960629921" top="0.984251968503937"/>
  <pageSetup paperSize="9" orientation="portrait"/>
  <headerFooter>
    <oddHeader>&amp;LSIMPL&amp;Cstranka, št.naročila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9.67"/>
    <col customWidth="1" min="2" max="2" width="6.56"/>
    <col customWidth="1" min="3" max="3" width="6.89"/>
    <col customWidth="1" min="4" max="4" width="7.0"/>
    <col customWidth="1" min="5" max="5" width="9.67"/>
    <col customWidth="1" min="6" max="6" width="8.78"/>
    <col customWidth="1" min="7" max="7" width="7.11"/>
    <col customWidth="1" min="8" max="8" width="7.33"/>
    <col customWidth="1" min="9" max="9" width="9.67"/>
    <col customWidth="1" min="10" max="10" width="6.78"/>
    <col customWidth="1" min="11" max="11" width="6.44"/>
    <col customWidth="1" min="12" max="12" width="8.44"/>
    <col customWidth="1" min="13" max="26" width="9.67"/>
  </cols>
  <sheetData>
    <row r="1" ht="14.25" customHeight="1">
      <c r="A1" s="247" t="s">
        <v>352</v>
      </c>
      <c r="B1" s="248"/>
      <c r="C1" s="248"/>
      <c r="D1" s="248"/>
      <c r="E1" s="248"/>
      <c r="F1" s="248"/>
      <c r="G1" s="248"/>
      <c r="H1" s="248"/>
      <c r="I1" s="249"/>
      <c r="J1" s="248"/>
      <c r="K1" s="248"/>
      <c r="L1" s="27"/>
      <c r="M1" s="27"/>
      <c r="N1" s="27"/>
      <c r="O1" s="27"/>
      <c r="P1" s="27"/>
      <c r="Q1" s="27"/>
      <c r="R1" s="27"/>
      <c r="S1" s="27"/>
      <c r="T1" s="248"/>
      <c r="U1" s="27"/>
      <c r="V1" s="27"/>
      <c r="W1" s="27"/>
      <c r="X1" s="27"/>
      <c r="Y1" s="27"/>
      <c r="Z1" s="27"/>
    </row>
    <row r="2" ht="14.25" customHeight="1">
      <c r="A2" s="250" t="str">
        <f>'PRODUCTION LIST VOLUMES'!A3:K3</f>
        <v/>
      </c>
      <c r="B2" s="206"/>
      <c r="C2" s="206"/>
      <c r="D2" s="206"/>
      <c r="E2" s="206"/>
      <c r="F2" s="206"/>
      <c r="G2" s="206"/>
      <c r="H2" s="207"/>
      <c r="I2" s="251" t="str">
        <f>'PRODUCTION LIST VOLUMES'!P3</f>
        <v/>
      </c>
      <c r="J2" s="206"/>
      <c r="K2" s="207"/>
      <c r="L2" s="252"/>
      <c r="M2" s="252"/>
      <c r="N2" s="253"/>
      <c r="O2" s="253"/>
      <c r="P2" s="253"/>
      <c r="Q2" s="253"/>
      <c r="R2" s="253"/>
      <c r="S2" s="252"/>
      <c r="T2" s="252"/>
      <c r="U2" s="252"/>
      <c r="V2" s="252"/>
      <c r="W2" s="252"/>
      <c r="X2" s="252"/>
      <c r="Y2" s="252"/>
      <c r="Z2" s="252"/>
    </row>
    <row r="3" ht="19.5" customHeight="1">
      <c r="A3" s="254"/>
      <c r="B3" s="255"/>
      <c r="C3" s="256" t="s">
        <v>353</v>
      </c>
      <c r="D3" s="256"/>
      <c r="E3" s="257"/>
      <c r="F3" s="258"/>
      <c r="G3" s="256" t="s">
        <v>353</v>
      </c>
      <c r="H3" s="256"/>
      <c r="I3" s="259"/>
      <c r="J3" s="255"/>
      <c r="K3" s="256" t="s">
        <v>353</v>
      </c>
      <c r="L3" s="256"/>
      <c r="M3" s="260"/>
      <c r="N3" s="260"/>
      <c r="O3" s="260"/>
      <c r="P3" s="261"/>
      <c r="Q3" s="261"/>
      <c r="R3" s="262"/>
      <c r="S3" s="263"/>
      <c r="T3" s="255"/>
      <c r="U3" s="260"/>
      <c r="V3" s="260"/>
      <c r="W3" s="260"/>
      <c r="X3" s="260"/>
      <c r="Y3" s="260"/>
      <c r="Z3" s="260"/>
    </row>
    <row r="4" ht="14.25" customHeight="1">
      <c r="A4" s="264" t="s">
        <v>354</v>
      </c>
      <c r="B4" s="265"/>
      <c r="C4" s="266"/>
      <c r="D4" s="27"/>
      <c r="E4" s="264" t="s">
        <v>355</v>
      </c>
      <c r="F4" s="265"/>
      <c r="G4" s="267"/>
      <c r="H4" s="252"/>
      <c r="I4" s="264" t="s">
        <v>356</v>
      </c>
      <c r="J4" s="265"/>
      <c r="K4" s="267"/>
      <c r="L4" s="252"/>
      <c r="M4" s="252"/>
      <c r="N4" s="252"/>
      <c r="O4" s="252"/>
      <c r="P4" s="238"/>
      <c r="Q4" s="238"/>
      <c r="R4" s="238"/>
      <c r="S4" s="9"/>
      <c r="T4" s="46"/>
      <c r="U4" s="252"/>
      <c r="V4" s="252"/>
      <c r="W4" s="252"/>
      <c r="X4" s="252"/>
      <c r="Y4" s="252"/>
      <c r="Z4" s="252"/>
    </row>
    <row r="5" ht="22.5" customHeight="1">
      <c r="A5" s="268"/>
      <c r="B5" s="269"/>
      <c r="C5" s="270"/>
      <c r="D5" s="27"/>
      <c r="E5" s="268"/>
      <c r="F5" s="269"/>
      <c r="G5" s="271"/>
      <c r="H5" s="252"/>
      <c r="I5" s="268"/>
      <c r="J5" s="269"/>
      <c r="K5" s="271"/>
      <c r="L5" s="252"/>
      <c r="M5" s="252"/>
      <c r="N5" s="252"/>
      <c r="O5" s="252"/>
      <c r="P5" s="238"/>
      <c r="Q5" s="238"/>
      <c r="R5" s="238"/>
      <c r="S5" s="9"/>
      <c r="T5" s="46"/>
      <c r="U5" s="252"/>
      <c r="V5" s="252"/>
      <c r="W5" s="252"/>
      <c r="X5" s="252"/>
      <c r="Y5" s="252"/>
      <c r="Z5" s="252"/>
    </row>
    <row r="6" ht="22.5" customHeight="1">
      <c r="A6" s="264" t="s">
        <v>357</v>
      </c>
      <c r="B6" s="265"/>
      <c r="C6" s="272"/>
      <c r="D6" s="248"/>
      <c r="E6" s="273" t="s">
        <v>358</v>
      </c>
      <c r="F6" s="274"/>
      <c r="G6" s="275"/>
      <c r="H6" s="252"/>
      <c r="I6" s="273" t="s">
        <v>359</v>
      </c>
      <c r="J6" s="274"/>
      <c r="K6" s="275"/>
      <c r="L6" s="252"/>
      <c r="M6" s="252"/>
      <c r="N6" s="252"/>
      <c r="O6" s="252"/>
      <c r="P6" s="46"/>
      <c r="Q6" s="46"/>
      <c r="R6" s="46"/>
      <c r="S6" s="46"/>
      <c r="T6" s="46"/>
      <c r="U6" s="252"/>
      <c r="V6" s="252"/>
      <c r="W6" s="252"/>
      <c r="X6" s="252"/>
      <c r="Y6" s="252"/>
      <c r="Z6" s="252"/>
    </row>
    <row r="7" ht="22.5" customHeight="1">
      <c r="A7" s="268"/>
      <c r="B7" s="269"/>
      <c r="C7" s="276"/>
      <c r="D7" s="248"/>
      <c r="E7" s="268"/>
      <c r="F7" s="269"/>
      <c r="G7" s="271"/>
      <c r="H7" s="252"/>
      <c r="I7" s="268"/>
      <c r="J7" s="269"/>
      <c r="K7" s="271"/>
      <c r="L7" s="252"/>
      <c r="M7" s="252"/>
      <c r="N7" s="252"/>
      <c r="O7" s="252"/>
      <c r="P7" s="238"/>
      <c r="Q7" s="238"/>
      <c r="R7" s="238"/>
      <c r="S7" s="9"/>
      <c r="T7" s="46"/>
      <c r="U7" s="252"/>
      <c r="V7" s="252"/>
      <c r="W7" s="252"/>
      <c r="X7" s="252"/>
      <c r="Y7" s="252"/>
      <c r="Z7" s="252"/>
    </row>
    <row r="8" ht="22.5" customHeight="1">
      <c r="A8" s="264" t="s">
        <v>360</v>
      </c>
      <c r="B8" s="265"/>
      <c r="C8" s="266"/>
      <c r="D8" s="27"/>
      <c r="E8" s="273" t="s">
        <v>361</v>
      </c>
      <c r="F8" s="274"/>
      <c r="G8" s="277"/>
      <c r="H8" s="252"/>
      <c r="I8" s="273" t="s">
        <v>362</v>
      </c>
      <c r="J8" s="274"/>
      <c r="K8" s="275"/>
      <c r="L8" s="252"/>
      <c r="M8" s="252"/>
      <c r="N8" s="252"/>
      <c r="O8" s="252"/>
      <c r="P8" s="238"/>
      <c r="Q8" s="238"/>
      <c r="R8" s="238"/>
      <c r="S8" s="9"/>
      <c r="T8" s="46"/>
      <c r="U8" s="252"/>
      <c r="V8" s="252"/>
      <c r="W8" s="252"/>
      <c r="X8" s="252"/>
      <c r="Y8" s="252"/>
      <c r="Z8" s="252"/>
    </row>
    <row r="9" ht="22.5" customHeight="1">
      <c r="A9" s="268"/>
      <c r="B9" s="269"/>
      <c r="C9" s="270"/>
      <c r="D9" s="27"/>
      <c r="E9" s="268"/>
      <c r="F9" s="269"/>
      <c r="G9" s="278"/>
      <c r="H9" s="252"/>
      <c r="I9" s="268"/>
      <c r="J9" s="269"/>
      <c r="K9" s="271"/>
      <c r="L9" s="252"/>
      <c r="M9" s="252"/>
      <c r="N9" s="252"/>
      <c r="O9" s="252"/>
      <c r="P9" s="238"/>
      <c r="Q9" s="238"/>
      <c r="R9" s="238"/>
      <c r="S9" s="9"/>
      <c r="T9" s="46"/>
      <c r="U9" s="252"/>
      <c r="V9" s="252"/>
      <c r="W9" s="252"/>
      <c r="X9" s="252"/>
      <c r="Y9" s="252"/>
      <c r="Z9" s="252"/>
    </row>
    <row r="10" ht="22.5" customHeight="1">
      <c r="A10" s="264" t="s">
        <v>363</v>
      </c>
      <c r="B10" s="265"/>
      <c r="C10" s="272"/>
      <c r="D10" s="248"/>
      <c r="E10" s="264" t="s">
        <v>364</v>
      </c>
      <c r="F10" s="265"/>
      <c r="G10" s="279"/>
      <c r="H10" s="252"/>
      <c r="I10" s="273" t="s">
        <v>365</v>
      </c>
      <c r="J10" s="274"/>
      <c r="K10" s="275"/>
      <c r="L10" s="252"/>
      <c r="M10" s="252"/>
      <c r="N10" s="252"/>
      <c r="O10" s="252"/>
      <c r="P10" s="238"/>
      <c r="Q10" s="238"/>
      <c r="R10" s="238"/>
      <c r="S10" s="9"/>
      <c r="T10" s="46"/>
      <c r="U10" s="252"/>
      <c r="V10" s="252"/>
      <c r="W10" s="252"/>
      <c r="X10" s="252"/>
      <c r="Y10" s="252"/>
      <c r="Z10" s="252"/>
    </row>
    <row r="11" ht="22.5" customHeight="1">
      <c r="A11" s="280"/>
      <c r="B11" s="274"/>
      <c r="C11" s="281"/>
      <c r="D11" s="248"/>
      <c r="E11" s="268"/>
      <c r="F11" s="269"/>
      <c r="G11" s="278"/>
      <c r="H11" s="252"/>
      <c r="I11" s="268"/>
      <c r="J11" s="269"/>
      <c r="K11" s="271"/>
      <c r="L11" s="252"/>
      <c r="M11" s="252"/>
      <c r="N11" s="252"/>
      <c r="O11" s="252"/>
      <c r="P11" s="238"/>
      <c r="Q11" s="238"/>
      <c r="R11" s="238"/>
      <c r="S11" s="9"/>
      <c r="T11" s="46"/>
      <c r="U11" s="252"/>
      <c r="V11" s="252"/>
      <c r="W11" s="252"/>
      <c r="X11" s="252"/>
      <c r="Y11" s="252"/>
      <c r="Z11" s="252"/>
    </row>
    <row r="12" ht="22.5" customHeight="1">
      <c r="A12" s="264" t="s">
        <v>366</v>
      </c>
      <c r="B12" s="265"/>
      <c r="C12" s="267"/>
      <c r="D12" s="252"/>
      <c r="E12" s="273" t="s">
        <v>367</v>
      </c>
      <c r="F12" s="274"/>
      <c r="G12" s="277"/>
      <c r="H12" s="252"/>
      <c r="I12" s="273" t="s">
        <v>368</v>
      </c>
      <c r="J12" s="274"/>
      <c r="K12" s="275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</row>
    <row r="13" ht="22.5" customHeight="1">
      <c r="A13" s="280"/>
      <c r="B13" s="274"/>
      <c r="C13" s="271"/>
      <c r="D13" s="252"/>
      <c r="E13" s="268"/>
      <c r="F13" s="269"/>
      <c r="G13" s="278"/>
      <c r="H13" s="252"/>
      <c r="I13" s="268"/>
      <c r="J13" s="269"/>
      <c r="K13" s="271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</row>
    <row r="14" ht="22.5" customHeight="1">
      <c r="A14" s="273" t="s">
        <v>369</v>
      </c>
      <c r="B14" s="274"/>
      <c r="C14" s="275"/>
      <c r="D14" s="252"/>
      <c r="E14" s="264" t="s">
        <v>370</v>
      </c>
      <c r="F14" s="265"/>
      <c r="G14" s="279"/>
      <c r="H14" s="252"/>
      <c r="I14" s="282" t="s">
        <v>371</v>
      </c>
      <c r="J14" s="274"/>
      <c r="K14" s="275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</row>
    <row r="15" ht="22.5" customHeight="1">
      <c r="A15" s="268"/>
      <c r="B15" s="269"/>
      <c r="C15" s="271"/>
      <c r="D15" s="252"/>
      <c r="E15" s="268"/>
      <c r="F15" s="269"/>
      <c r="G15" s="278"/>
      <c r="H15" s="252"/>
      <c r="I15" s="268"/>
      <c r="J15" s="269"/>
      <c r="K15" s="271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</row>
    <row r="16" ht="22.5" customHeight="1">
      <c r="A16" s="283"/>
      <c r="B16" s="265"/>
      <c r="C16" s="284"/>
      <c r="D16" s="252"/>
      <c r="E16" s="283"/>
      <c r="F16" s="265"/>
      <c r="G16" s="284"/>
      <c r="H16" s="252"/>
      <c r="I16" s="273" t="s">
        <v>372</v>
      </c>
      <c r="J16" s="274"/>
      <c r="K16" s="284"/>
      <c r="L16" s="46"/>
      <c r="M16" s="46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</row>
    <row r="17" ht="22.5" customHeight="1">
      <c r="A17" s="268"/>
      <c r="B17" s="269"/>
      <c r="C17" s="285"/>
      <c r="D17" s="252"/>
      <c r="E17" s="268"/>
      <c r="F17" s="269"/>
      <c r="G17" s="285"/>
      <c r="H17" s="46"/>
      <c r="I17" s="268"/>
      <c r="J17" s="269"/>
      <c r="K17" s="285"/>
      <c r="L17" s="46"/>
      <c r="M17" s="46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</row>
    <row r="18" ht="22.5" customHeight="1">
      <c r="A18" s="286" t="s">
        <v>373</v>
      </c>
      <c r="B18" s="252"/>
      <c r="C18" s="238"/>
      <c r="D18" s="238"/>
      <c r="E18" s="238"/>
      <c r="F18" s="252"/>
      <c r="G18" s="252"/>
      <c r="H18" s="252"/>
      <c r="I18" s="286"/>
      <c r="J18" s="252"/>
      <c r="K18" s="46"/>
      <c r="L18" s="252"/>
      <c r="M18" s="252"/>
      <c r="N18" s="252"/>
      <c r="O18" s="252"/>
      <c r="P18" s="252"/>
      <c r="Q18" s="252"/>
      <c r="R18" s="252"/>
      <c r="S18" s="252"/>
      <c r="T18" s="46"/>
      <c r="U18" s="252"/>
      <c r="V18" s="252"/>
      <c r="W18" s="252"/>
      <c r="X18" s="252"/>
      <c r="Y18" s="252"/>
      <c r="Z18" s="252"/>
    </row>
    <row r="19" ht="14.25" customHeight="1">
      <c r="A19" s="287"/>
      <c r="B19" s="288"/>
      <c r="C19" s="289"/>
      <c r="D19" s="289"/>
      <c r="E19" s="290"/>
      <c r="F19" s="252"/>
      <c r="G19" s="287"/>
      <c r="H19" s="291"/>
      <c r="I19" s="288"/>
      <c r="J19" s="291"/>
      <c r="K19" s="292"/>
      <c r="L19" s="252"/>
      <c r="M19" s="252"/>
      <c r="N19" s="252"/>
      <c r="O19" s="252"/>
      <c r="P19" s="252"/>
      <c r="Q19" s="252"/>
      <c r="R19" s="252"/>
      <c r="S19" s="252"/>
      <c r="T19" s="46"/>
      <c r="U19" s="252"/>
      <c r="V19" s="252"/>
      <c r="W19" s="252"/>
      <c r="X19" s="252"/>
      <c r="Y19" s="252"/>
      <c r="Z19" s="252"/>
    </row>
    <row r="20" ht="18.0" customHeight="1">
      <c r="A20" s="293"/>
      <c r="B20" s="294" t="s">
        <v>374</v>
      </c>
      <c r="C20" s="295"/>
      <c r="D20" s="296"/>
      <c r="E20" s="297"/>
      <c r="F20" s="298"/>
      <c r="G20" s="299" t="s">
        <v>375</v>
      </c>
      <c r="J20" s="300"/>
      <c r="K20" s="301" t="s">
        <v>376</v>
      </c>
      <c r="L20" s="302"/>
      <c r="M20" s="302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ht="18.0" customHeight="1">
      <c r="A21" s="303"/>
      <c r="B21" s="294" t="s">
        <v>377</v>
      </c>
      <c r="C21" s="296"/>
      <c r="D21" s="296"/>
      <c r="E21" s="297"/>
      <c r="F21" s="252"/>
      <c r="G21" s="303"/>
      <c r="H21" s="304"/>
      <c r="I21" s="305"/>
      <c r="J21" s="306"/>
      <c r="K21" s="301" t="s">
        <v>378</v>
      </c>
      <c r="L21" s="304"/>
      <c r="M21" s="304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</row>
    <row r="22" ht="15.75" customHeight="1">
      <c r="A22" s="303"/>
      <c r="B22" s="294"/>
      <c r="C22" s="252"/>
      <c r="D22" s="252"/>
      <c r="E22" s="307"/>
      <c r="F22" s="252"/>
      <c r="G22" s="308"/>
      <c r="H22" s="309"/>
      <c r="I22" s="310"/>
      <c r="J22" s="309"/>
      <c r="K22" s="311"/>
      <c r="L22" s="304"/>
      <c r="M22" s="304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</row>
    <row r="23" ht="15.75" customHeight="1">
      <c r="A23" s="312"/>
      <c r="B23" s="313" t="s">
        <v>379</v>
      </c>
      <c r="C23" s="296"/>
      <c r="D23" s="296"/>
      <c r="E23" s="285"/>
      <c r="F23" s="304"/>
      <c r="G23" s="304"/>
      <c r="H23" s="304"/>
      <c r="I23" s="305"/>
      <c r="J23" s="304"/>
      <c r="K23" s="304"/>
      <c r="L23" s="304"/>
      <c r="M23" s="304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</row>
    <row r="24" ht="15.75" customHeight="1">
      <c r="A24" s="304"/>
      <c r="B24" s="252"/>
      <c r="C24" s="252"/>
      <c r="D24" s="252"/>
      <c r="E24" s="252"/>
      <c r="F24" s="304"/>
      <c r="G24" s="304"/>
      <c r="H24" s="304"/>
      <c r="I24" s="305"/>
      <c r="J24" s="304"/>
      <c r="K24" s="304"/>
      <c r="L24" s="304"/>
      <c r="M24" s="304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</row>
    <row r="25" ht="15.75" customHeight="1">
      <c r="A25" s="304"/>
      <c r="B25" s="304"/>
      <c r="C25" s="304"/>
      <c r="D25" s="304"/>
      <c r="E25" s="304"/>
      <c r="F25" s="304"/>
      <c r="G25" s="304"/>
      <c r="H25" s="304"/>
      <c r="I25" s="305"/>
      <c r="J25" s="304"/>
      <c r="K25" s="304"/>
      <c r="L25" s="304"/>
      <c r="M25" s="304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</row>
    <row r="26" ht="15.75" customHeight="1">
      <c r="A26" s="304"/>
      <c r="B26" s="304"/>
      <c r="C26" s="304"/>
      <c r="D26" s="304"/>
      <c r="E26" s="304"/>
      <c r="F26" s="304"/>
      <c r="G26" s="304"/>
      <c r="H26" s="304"/>
      <c r="I26" s="305"/>
      <c r="J26" s="304"/>
      <c r="K26" s="304"/>
      <c r="L26" s="304"/>
      <c r="M26" s="304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</row>
    <row r="27" ht="15.75" customHeight="1">
      <c r="A27" s="304"/>
      <c r="B27" s="304"/>
      <c r="C27" s="304"/>
      <c r="D27" s="304"/>
      <c r="E27" s="304"/>
      <c r="F27" s="304"/>
      <c r="G27" s="304"/>
      <c r="H27" s="304"/>
      <c r="I27" s="305"/>
      <c r="J27" s="304"/>
      <c r="K27" s="304"/>
      <c r="L27" s="304"/>
      <c r="M27" s="304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</row>
    <row r="28" ht="15.75" customHeight="1">
      <c r="A28" s="304"/>
      <c r="B28" s="304"/>
      <c r="C28" s="304"/>
      <c r="D28" s="304"/>
      <c r="E28" s="304"/>
      <c r="F28" s="304"/>
      <c r="G28" s="304"/>
      <c r="H28" s="304"/>
      <c r="I28" s="305"/>
      <c r="J28" s="304"/>
      <c r="K28" s="304"/>
      <c r="L28" s="304"/>
      <c r="M28" s="304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</row>
    <row r="29" ht="15.75" customHeight="1">
      <c r="A29" s="304"/>
      <c r="B29" s="304"/>
      <c r="C29" s="304"/>
      <c r="D29" s="304"/>
      <c r="E29" s="304"/>
      <c r="F29" s="304"/>
      <c r="G29" s="304"/>
      <c r="H29" s="304"/>
      <c r="I29" s="305"/>
      <c r="J29" s="304"/>
      <c r="K29" s="304"/>
      <c r="L29" s="304"/>
      <c r="M29" s="304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</row>
    <row r="30" ht="15.75" customHeight="1">
      <c r="A30" s="304"/>
      <c r="B30" s="304"/>
      <c r="C30" s="304"/>
      <c r="D30" s="304"/>
      <c r="E30" s="304"/>
      <c r="F30" s="304"/>
      <c r="G30" s="304"/>
      <c r="H30" s="304"/>
      <c r="I30" s="305"/>
      <c r="J30" s="304"/>
      <c r="K30" s="304"/>
      <c r="L30" s="304"/>
      <c r="M30" s="304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</row>
    <row r="31" ht="15.75" customHeight="1">
      <c r="A31" s="304"/>
      <c r="B31" s="304"/>
      <c r="C31" s="304"/>
      <c r="D31" s="304"/>
      <c r="E31" s="304"/>
      <c r="F31" s="304"/>
      <c r="G31" s="304"/>
      <c r="H31" s="304"/>
      <c r="I31" s="305"/>
      <c r="J31" s="304"/>
      <c r="K31" s="304"/>
      <c r="L31" s="304"/>
      <c r="M31" s="304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</row>
    <row r="32" ht="15.75" customHeight="1">
      <c r="A32" s="304"/>
      <c r="B32" s="304"/>
      <c r="C32" s="304"/>
      <c r="D32" s="304"/>
      <c r="E32" s="252"/>
      <c r="F32" s="252"/>
      <c r="G32" s="252"/>
      <c r="H32" s="252"/>
      <c r="I32" s="286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</row>
    <row r="33" ht="14.25" customHeight="1">
      <c r="A33" s="304"/>
      <c r="B33" s="304"/>
      <c r="C33" s="304"/>
      <c r="D33" s="304"/>
      <c r="E33" s="252"/>
      <c r="F33" s="252"/>
      <c r="G33" s="252"/>
      <c r="H33" s="252"/>
      <c r="I33" s="286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</row>
    <row r="34" ht="14.25" customHeight="1">
      <c r="A34" s="304"/>
      <c r="B34" s="304"/>
      <c r="C34" s="304"/>
      <c r="D34" s="304"/>
      <c r="E34" s="252"/>
      <c r="F34" s="252"/>
      <c r="G34" s="252"/>
      <c r="H34" s="252"/>
      <c r="I34" s="286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</row>
    <row r="35" ht="14.25" customHeight="1">
      <c r="A35" s="304"/>
      <c r="B35" s="304"/>
      <c r="C35" s="304"/>
      <c r="D35" s="304"/>
      <c r="E35" s="252"/>
      <c r="F35" s="252"/>
      <c r="G35" s="252"/>
      <c r="H35" s="252"/>
      <c r="I35" s="286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</row>
    <row r="36" ht="14.25" customHeight="1">
      <c r="A36" s="252"/>
      <c r="B36" s="252"/>
      <c r="C36" s="252"/>
      <c r="D36" s="252"/>
      <c r="E36" s="252"/>
      <c r="F36" s="252"/>
      <c r="G36" s="252"/>
      <c r="H36" s="252"/>
      <c r="I36" s="286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</row>
    <row r="37" ht="14.25" customHeight="1">
      <c r="A37" s="252"/>
      <c r="B37" s="252"/>
      <c r="C37" s="252"/>
      <c r="D37" s="252"/>
      <c r="E37" s="252"/>
      <c r="F37" s="252"/>
      <c r="G37" s="252"/>
      <c r="H37" s="252"/>
      <c r="I37" s="286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</row>
    <row r="38" ht="14.25" customHeight="1">
      <c r="A38" s="252"/>
      <c r="B38" s="252"/>
      <c r="C38" s="252"/>
      <c r="D38" s="252"/>
      <c r="E38" s="252"/>
      <c r="F38" s="252"/>
      <c r="G38" s="252"/>
      <c r="H38" s="252"/>
      <c r="I38" s="286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</row>
    <row r="39" ht="14.25" customHeight="1">
      <c r="A39" s="252"/>
      <c r="B39" s="252"/>
      <c r="C39" s="252"/>
      <c r="D39" s="252"/>
      <c r="E39" s="252"/>
      <c r="F39" s="252"/>
      <c r="G39" s="252"/>
      <c r="H39" s="252"/>
      <c r="I39" s="286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</row>
    <row r="40" ht="14.25" customHeight="1">
      <c r="A40" s="252"/>
      <c r="B40" s="252"/>
      <c r="C40" s="252"/>
      <c r="D40" s="252"/>
      <c r="E40" s="252"/>
      <c r="F40" s="252"/>
      <c r="G40" s="252"/>
      <c r="H40" s="252"/>
      <c r="I40" s="286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</row>
    <row r="41" ht="14.25" customHeight="1">
      <c r="A41" s="252"/>
      <c r="B41" s="252"/>
      <c r="C41" s="252"/>
      <c r="D41" s="252"/>
      <c r="E41" s="252"/>
      <c r="F41" s="252"/>
      <c r="G41" s="252"/>
      <c r="H41" s="252"/>
      <c r="I41" s="286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</row>
    <row r="42" ht="14.25" customHeight="1">
      <c r="A42" s="252"/>
      <c r="B42" s="252"/>
      <c r="C42" s="252"/>
      <c r="D42" s="252"/>
      <c r="E42" s="252"/>
      <c r="F42" s="252"/>
      <c r="G42" s="252"/>
      <c r="H42" s="252"/>
      <c r="I42" s="286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</row>
    <row r="43" ht="14.25" customHeight="1">
      <c r="A43" s="252"/>
      <c r="B43" s="252"/>
      <c r="C43" s="252"/>
      <c r="D43" s="252"/>
      <c r="E43" s="252"/>
      <c r="F43" s="252"/>
      <c r="G43" s="252"/>
      <c r="H43" s="252"/>
      <c r="I43" s="286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</row>
    <row r="44" ht="14.25" customHeight="1">
      <c r="A44" s="252"/>
      <c r="B44" s="252"/>
      <c r="C44" s="252"/>
      <c r="D44" s="252"/>
      <c r="E44" s="252"/>
      <c r="F44" s="252"/>
      <c r="G44" s="252"/>
      <c r="H44" s="252"/>
      <c r="I44" s="286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</row>
    <row r="45" ht="14.25" customHeight="1">
      <c r="A45" s="252"/>
      <c r="B45" s="252"/>
      <c r="C45" s="252"/>
      <c r="D45" s="252"/>
      <c r="E45" s="252"/>
      <c r="F45" s="252"/>
      <c r="G45" s="252"/>
      <c r="H45" s="252"/>
      <c r="I45" s="286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</row>
    <row r="46" ht="14.25" customHeight="1">
      <c r="A46" s="252"/>
      <c r="B46" s="252"/>
      <c r="C46" s="252"/>
      <c r="D46" s="252"/>
      <c r="E46" s="252"/>
      <c r="F46" s="252"/>
      <c r="G46" s="252"/>
      <c r="H46" s="252"/>
      <c r="I46" s="286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</row>
    <row r="47" ht="14.25" customHeight="1">
      <c r="A47" s="252"/>
      <c r="B47" s="252"/>
      <c r="C47" s="252"/>
      <c r="D47" s="252"/>
      <c r="E47" s="252"/>
      <c r="F47" s="252"/>
      <c r="G47" s="252"/>
      <c r="H47" s="252"/>
      <c r="I47" s="286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</row>
    <row r="48" ht="14.25" customHeight="1">
      <c r="A48" s="252"/>
      <c r="B48" s="252"/>
      <c r="C48" s="252"/>
      <c r="D48" s="252"/>
      <c r="E48" s="252"/>
      <c r="F48" s="252"/>
      <c r="G48" s="252"/>
      <c r="H48" s="252"/>
      <c r="I48" s="286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ht="14.25" customHeight="1">
      <c r="A49" s="252"/>
      <c r="B49" s="252"/>
      <c r="C49" s="252"/>
      <c r="D49" s="252"/>
      <c r="E49" s="252"/>
      <c r="F49" s="252"/>
      <c r="G49" s="252"/>
      <c r="H49" s="252"/>
      <c r="I49" s="286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</row>
    <row r="50" ht="14.25" customHeight="1">
      <c r="A50" s="252"/>
      <c r="B50" s="252"/>
      <c r="C50" s="252"/>
      <c r="D50" s="252"/>
      <c r="E50" s="252"/>
      <c r="F50" s="252"/>
      <c r="G50" s="252"/>
      <c r="H50" s="252"/>
      <c r="I50" s="286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</row>
    <row r="51" ht="14.25" customHeight="1">
      <c r="A51" s="252"/>
      <c r="B51" s="252"/>
      <c r="C51" s="252"/>
      <c r="D51" s="252"/>
      <c r="E51" s="252"/>
      <c r="F51" s="252"/>
      <c r="G51" s="252"/>
      <c r="H51" s="252"/>
      <c r="I51" s="286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</row>
    <row r="52" ht="14.25" customHeight="1">
      <c r="A52" s="252"/>
      <c r="B52" s="252"/>
      <c r="C52" s="252"/>
      <c r="D52" s="252"/>
      <c r="E52" s="252"/>
      <c r="F52" s="252"/>
      <c r="G52" s="252"/>
      <c r="H52" s="252"/>
      <c r="I52" s="286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</row>
    <row r="53" ht="14.25" customHeight="1">
      <c r="A53" s="252"/>
      <c r="B53" s="252"/>
      <c r="C53" s="252"/>
      <c r="D53" s="252"/>
      <c r="E53" s="252"/>
      <c r="F53" s="252"/>
      <c r="G53" s="252"/>
      <c r="H53" s="252"/>
      <c r="I53" s="286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ht="14.25" customHeight="1">
      <c r="A54" s="252"/>
      <c r="B54" s="252"/>
      <c r="C54" s="252"/>
      <c r="D54" s="252"/>
      <c r="E54" s="252"/>
      <c r="F54" s="252"/>
      <c r="G54" s="252"/>
      <c r="H54" s="252"/>
      <c r="I54" s="286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ht="14.25" customHeight="1">
      <c r="A55" s="252"/>
      <c r="B55" s="252"/>
      <c r="C55" s="252"/>
      <c r="D55" s="252"/>
      <c r="E55" s="252"/>
      <c r="F55" s="252"/>
      <c r="G55" s="252"/>
      <c r="H55" s="252"/>
      <c r="I55" s="286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ht="14.25" customHeight="1">
      <c r="A56" s="252"/>
      <c r="B56" s="252"/>
      <c r="C56" s="252"/>
      <c r="D56" s="252"/>
      <c r="E56" s="252"/>
      <c r="F56" s="252"/>
      <c r="G56" s="252"/>
      <c r="H56" s="252"/>
      <c r="I56" s="286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ht="14.25" customHeight="1">
      <c r="A57" s="252"/>
      <c r="B57" s="252"/>
      <c r="C57" s="252"/>
      <c r="D57" s="252"/>
      <c r="E57" s="252"/>
      <c r="F57" s="252"/>
      <c r="G57" s="252"/>
      <c r="H57" s="252"/>
      <c r="I57" s="286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ht="14.25" customHeight="1">
      <c r="A58" s="252"/>
      <c r="B58" s="252"/>
      <c r="C58" s="252"/>
      <c r="D58" s="252"/>
      <c r="E58" s="252"/>
      <c r="F58" s="252"/>
      <c r="G58" s="252"/>
      <c r="H58" s="252"/>
      <c r="I58" s="286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ht="14.25" customHeight="1">
      <c r="A59" s="252"/>
      <c r="B59" s="252"/>
      <c r="C59" s="252"/>
      <c r="D59" s="252"/>
      <c r="E59" s="252"/>
      <c r="F59" s="252"/>
      <c r="G59" s="252"/>
      <c r="H59" s="252"/>
      <c r="I59" s="286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</row>
    <row r="60" ht="14.25" customHeight="1">
      <c r="A60" s="252"/>
      <c r="B60" s="252"/>
      <c r="C60" s="252"/>
      <c r="D60" s="252"/>
      <c r="E60" s="252"/>
      <c r="F60" s="252"/>
      <c r="G60" s="252"/>
      <c r="H60" s="252"/>
      <c r="I60" s="286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</row>
    <row r="61" ht="14.25" customHeight="1">
      <c r="A61" s="252"/>
      <c r="B61" s="252"/>
      <c r="C61" s="252"/>
      <c r="D61" s="252"/>
      <c r="E61" s="252"/>
      <c r="F61" s="252"/>
      <c r="G61" s="252"/>
      <c r="H61" s="252"/>
      <c r="I61" s="286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</row>
    <row r="62" ht="14.25" customHeight="1">
      <c r="A62" s="252"/>
      <c r="B62" s="252"/>
      <c r="C62" s="252"/>
      <c r="D62" s="252"/>
      <c r="E62" s="252"/>
      <c r="F62" s="252"/>
      <c r="G62" s="252"/>
      <c r="H62" s="252"/>
      <c r="I62" s="286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</row>
    <row r="63" ht="14.25" customHeight="1">
      <c r="A63" s="252"/>
      <c r="B63" s="252"/>
      <c r="C63" s="252"/>
      <c r="D63" s="252"/>
      <c r="E63" s="252"/>
      <c r="F63" s="252"/>
      <c r="G63" s="252"/>
      <c r="H63" s="252"/>
      <c r="I63" s="286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</row>
    <row r="64" ht="14.25" customHeight="1">
      <c r="A64" s="252"/>
      <c r="B64" s="252"/>
      <c r="C64" s="252"/>
      <c r="D64" s="252"/>
      <c r="E64" s="252"/>
      <c r="F64" s="252"/>
      <c r="G64" s="252"/>
      <c r="H64" s="252"/>
      <c r="I64" s="286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</row>
    <row r="65" ht="14.25" customHeight="1">
      <c r="A65" s="252"/>
      <c r="B65" s="252"/>
      <c r="C65" s="252"/>
      <c r="D65" s="252"/>
      <c r="E65" s="252"/>
      <c r="F65" s="252"/>
      <c r="G65" s="252"/>
      <c r="H65" s="252"/>
      <c r="I65" s="286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</row>
    <row r="66" ht="14.25" customHeight="1">
      <c r="A66" s="252"/>
      <c r="B66" s="252"/>
      <c r="C66" s="252"/>
      <c r="D66" s="252"/>
      <c r="E66" s="252"/>
      <c r="F66" s="252"/>
      <c r="G66" s="252"/>
      <c r="H66" s="252"/>
      <c r="I66" s="286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</row>
    <row r="67" ht="14.25" customHeight="1">
      <c r="A67" s="252"/>
      <c r="B67" s="252"/>
      <c r="C67" s="252"/>
      <c r="D67" s="252"/>
      <c r="E67" s="252"/>
      <c r="F67" s="252"/>
      <c r="G67" s="252"/>
      <c r="H67" s="252"/>
      <c r="I67" s="286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</row>
    <row r="68" ht="14.25" customHeight="1">
      <c r="A68" s="252"/>
      <c r="B68" s="252"/>
      <c r="C68" s="252"/>
      <c r="D68" s="252"/>
      <c r="E68" s="252"/>
      <c r="F68" s="252"/>
      <c r="G68" s="252"/>
      <c r="H68" s="252"/>
      <c r="I68" s="286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</row>
    <row r="69" ht="14.25" customHeight="1">
      <c r="A69" s="252"/>
      <c r="B69" s="252"/>
      <c r="C69" s="252"/>
      <c r="D69" s="252"/>
      <c r="E69" s="252"/>
      <c r="F69" s="252"/>
      <c r="G69" s="252"/>
      <c r="H69" s="252"/>
      <c r="I69" s="286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</row>
    <row r="70" ht="14.25" customHeight="1">
      <c r="A70" s="252"/>
      <c r="B70" s="252"/>
      <c r="C70" s="252"/>
      <c r="D70" s="252"/>
      <c r="E70" s="252"/>
      <c r="F70" s="252"/>
      <c r="G70" s="252"/>
      <c r="H70" s="252"/>
      <c r="I70" s="286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</row>
    <row r="71" ht="14.25" customHeight="1">
      <c r="A71" s="252"/>
      <c r="B71" s="252"/>
      <c r="C71" s="252"/>
      <c r="D71" s="252"/>
      <c r="E71" s="252"/>
      <c r="F71" s="252"/>
      <c r="G71" s="252"/>
      <c r="H71" s="252"/>
      <c r="I71" s="286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</row>
    <row r="72" ht="14.25" customHeight="1">
      <c r="A72" s="252"/>
      <c r="B72" s="252"/>
      <c r="C72" s="252"/>
      <c r="D72" s="252"/>
      <c r="E72" s="252"/>
      <c r="F72" s="252"/>
      <c r="G72" s="252"/>
      <c r="H72" s="252"/>
      <c r="I72" s="286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</row>
    <row r="73" ht="14.25" customHeight="1">
      <c r="A73" s="252"/>
      <c r="B73" s="252"/>
      <c r="C73" s="252"/>
      <c r="D73" s="252"/>
      <c r="E73" s="252"/>
      <c r="F73" s="252"/>
      <c r="G73" s="252"/>
      <c r="H73" s="252"/>
      <c r="I73" s="286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</row>
    <row r="74" ht="14.25" customHeight="1">
      <c r="A74" s="252"/>
      <c r="B74" s="252"/>
      <c r="C74" s="252"/>
      <c r="D74" s="252"/>
      <c r="E74" s="252"/>
      <c r="F74" s="252"/>
      <c r="G74" s="252"/>
      <c r="H74" s="252"/>
      <c r="I74" s="286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</row>
    <row r="75" ht="14.25" customHeight="1">
      <c r="A75" s="252"/>
      <c r="B75" s="252"/>
      <c r="C75" s="252"/>
      <c r="D75" s="252"/>
      <c r="E75" s="252"/>
      <c r="F75" s="252"/>
      <c r="G75" s="252"/>
      <c r="H75" s="252"/>
      <c r="I75" s="286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</row>
    <row r="76" ht="14.25" customHeight="1">
      <c r="A76" s="252"/>
      <c r="B76" s="252"/>
      <c r="C76" s="252"/>
      <c r="D76" s="252"/>
      <c r="E76" s="252"/>
      <c r="F76" s="252"/>
      <c r="G76" s="252"/>
      <c r="H76" s="252"/>
      <c r="I76" s="286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</row>
    <row r="77" ht="14.25" customHeight="1">
      <c r="A77" s="252"/>
      <c r="B77" s="252"/>
      <c r="C77" s="252"/>
      <c r="D77" s="252"/>
      <c r="E77" s="252"/>
      <c r="F77" s="252"/>
      <c r="G77" s="252"/>
      <c r="H77" s="252"/>
      <c r="I77" s="286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</row>
    <row r="78" ht="14.25" customHeight="1">
      <c r="A78" s="252"/>
      <c r="B78" s="252"/>
      <c r="C78" s="252"/>
      <c r="D78" s="252"/>
      <c r="E78" s="252"/>
      <c r="F78" s="252"/>
      <c r="G78" s="252"/>
      <c r="H78" s="252"/>
      <c r="I78" s="286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</row>
    <row r="79" ht="14.25" customHeight="1">
      <c r="A79" s="252"/>
      <c r="B79" s="252"/>
      <c r="C79" s="252"/>
      <c r="D79" s="252"/>
      <c r="E79" s="252"/>
      <c r="F79" s="252"/>
      <c r="G79" s="252"/>
      <c r="H79" s="252"/>
      <c r="I79" s="286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</row>
    <row r="80" ht="14.25" customHeight="1">
      <c r="A80" s="252"/>
      <c r="B80" s="252"/>
      <c r="C80" s="252"/>
      <c r="D80" s="252"/>
      <c r="E80" s="252"/>
      <c r="F80" s="252"/>
      <c r="G80" s="252"/>
      <c r="H80" s="252"/>
      <c r="I80" s="286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</row>
    <row r="81" ht="14.25" customHeight="1">
      <c r="A81" s="252"/>
      <c r="B81" s="252"/>
      <c r="C81" s="252"/>
      <c r="D81" s="252"/>
      <c r="E81" s="252"/>
      <c r="F81" s="252"/>
      <c r="G81" s="252"/>
      <c r="H81" s="252"/>
      <c r="I81" s="286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</row>
    <row r="82" ht="14.25" customHeight="1">
      <c r="A82" s="252"/>
      <c r="B82" s="252"/>
      <c r="C82" s="252"/>
      <c r="D82" s="252"/>
      <c r="E82" s="252"/>
      <c r="F82" s="252"/>
      <c r="G82" s="252"/>
      <c r="H82" s="252"/>
      <c r="I82" s="286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</row>
    <row r="83" ht="14.25" customHeight="1">
      <c r="A83" s="252"/>
      <c r="B83" s="252"/>
      <c r="C83" s="252"/>
      <c r="D83" s="252"/>
      <c r="E83" s="252"/>
      <c r="F83" s="252"/>
      <c r="G83" s="252"/>
      <c r="H83" s="252"/>
      <c r="I83" s="286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</row>
    <row r="84" ht="14.25" customHeight="1">
      <c r="A84" s="252"/>
      <c r="B84" s="252"/>
      <c r="C84" s="252"/>
      <c r="D84" s="252"/>
      <c r="E84" s="252"/>
      <c r="F84" s="252"/>
      <c r="G84" s="252"/>
      <c r="H84" s="252"/>
      <c r="I84" s="286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</row>
    <row r="85" ht="14.25" customHeight="1">
      <c r="A85" s="252"/>
      <c r="B85" s="252"/>
      <c r="C85" s="252"/>
      <c r="D85" s="252"/>
      <c r="E85" s="252"/>
      <c r="F85" s="252"/>
      <c r="G85" s="252"/>
      <c r="H85" s="252"/>
      <c r="I85" s="286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</row>
    <row r="86" ht="14.25" customHeight="1">
      <c r="A86" s="252"/>
      <c r="B86" s="252"/>
      <c r="C86" s="252"/>
      <c r="D86" s="252"/>
      <c r="E86" s="252"/>
      <c r="F86" s="252"/>
      <c r="G86" s="252"/>
      <c r="H86" s="252"/>
      <c r="I86" s="286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</row>
    <row r="87" ht="14.25" customHeight="1">
      <c r="A87" s="252"/>
      <c r="B87" s="252"/>
      <c r="C87" s="252"/>
      <c r="D87" s="252"/>
      <c r="E87" s="252"/>
      <c r="F87" s="252"/>
      <c r="G87" s="252"/>
      <c r="H87" s="252"/>
      <c r="I87" s="286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</row>
    <row r="88" ht="14.25" customHeight="1">
      <c r="A88" s="252"/>
      <c r="B88" s="252"/>
      <c r="C88" s="252"/>
      <c r="D88" s="252"/>
      <c r="E88" s="252"/>
      <c r="F88" s="252"/>
      <c r="G88" s="252"/>
      <c r="H88" s="252"/>
      <c r="I88" s="286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</row>
    <row r="89" ht="14.25" customHeight="1">
      <c r="A89" s="252"/>
      <c r="B89" s="252"/>
      <c r="C89" s="252"/>
      <c r="D89" s="252"/>
      <c r="E89" s="252"/>
      <c r="F89" s="252"/>
      <c r="G89" s="252"/>
      <c r="H89" s="252"/>
      <c r="I89" s="286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</row>
    <row r="90" ht="14.25" customHeight="1">
      <c r="A90" s="252"/>
      <c r="B90" s="252"/>
      <c r="C90" s="252"/>
      <c r="D90" s="252"/>
      <c r="E90" s="252"/>
      <c r="F90" s="252"/>
      <c r="G90" s="252"/>
      <c r="H90" s="252"/>
      <c r="I90" s="286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</row>
    <row r="91" ht="14.25" customHeight="1">
      <c r="A91" s="252"/>
      <c r="B91" s="252"/>
      <c r="C91" s="252"/>
      <c r="D91" s="252"/>
      <c r="E91" s="252"/>
      <c r="F91" s="252"/>
      <c r="G91" s="252"/>
      <c r="H91" s="252"/>
      <c r="I91" s="286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</row>
    <row r="92" ht="14.25" customHeight="1">
      <c r="A92" s="252"/>
      <c r="B92" s="252"/>
      <c r="C92" s="252"/>
      <c r="D92" s="252"/>
      <c r="E92" s="252"/>
      <c r="F92" s="252"/>
      <c r="G92" s="252"/>
      <c r="H92" s="252"/>
      <c r="I92" s="286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</row>
    <row r="93" ht="14.25" customHeight="1">
      <c r="A93" s="252"/>
      <c r="B93" s="252"/>
      <c r="C93" s="252"/>
      <c r="D93" s="252"/>
      <c r="E93" s="252"/>
      <c r="F93" s="252"/>
      <c r="G93" s="252"/>
      <c r="H93" s="252"/>
      <c r="I93" s="286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</row>
    <row r="94" ht="14.25" customHeight="1">
      <c r="A94" s="252"/>
      <c r="B94" s="252"/>
      <c r="C94" s="252"/>
      <c r="D94" s="252"/>
      <c r="E94" s="252"/>
      <c r="F94" s="252"/>
      <c r="G94" s="252"/>
      <c r="H94" s="252"/>
      <c r="I94" s="286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</row>
    <row r="95" ht="14.25" customHeight="1">
      <c r="A95" s="252"/>
      <c r="B95" s="252"/>
      <c r="C95" s="252"/>
      <c r="D95" s="252"/>
      <c r="E95" s="252"/>
      <c r="F95" s="252"/>
      <c r="G95" s="252"/>
      <c r="H95" s="252"/>
      <c r="I95" s="286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</row>
    <row r="96" ht="14.25" customHeight="1">
      <c r="A96" s="252"/>
      <c r="B96" s="252"/>
      <c r="C96" s="252"/>
      <c r="D96" s="252"/>
      <c r="E96" s="252"/>
      <c r="F96" s="252"/>
      <c r="G96" s="252"/>
      <c r="H96" s="252"/>
      <c r="I96" s="286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</row>
    <row r="97" ht="14.25" customHeight="1">
      <c r="A97" s="252"/>
      <c r="B97" s="252"/>
      <c r="C97" s="252"/>
      <c r="D97" s="252"/>
      <c r="E97" s="252"/>
      <c r="F97" s="252"/>
      <c r="G97" s="252"/>
      <c r="H97" s="252"/>
      <c r="I97" s="286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</row>
    <row r="98" ht="14.25" customHeight="1">
      <c r="A98" s="252"/>
      <c r="B98" s="252"/>
      <c r="C98" s="252"/>
      <c r="D98" s="252"/>
      <c r="E98" s="252"/>
      <c r="F98" s="252"/>
      <c r="G98" s="252"/>
      <c r="H98" s="252"/>
      <c r="I98" s="286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</row>
    <row r="99" ht="14.25" customHeight="1">
      <c r="A99" s="252"/>
      <c r="B99" s="252"/>
      <c r="C99" s="252"/>
      <c r="D99" s="252"/>
      <c r="E99" s="252"/>
      <c r="F99" s="252"/>
      <c r="G99" s="252"/>
      <c r="H99" s="252"/>
      <c r="I99" s="286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</row>
    <row r="100" ht="14.25" customHeight="1">
      <c r="A100" s="252"/>
      <c r="B100" s="252"/>
      <c r="C100" s="252"/>
      <c r="D100" s="252"/>
      <c r="E100" s="252"/>
      <c r="F100" s="252"/>
      <c r="G100" s="252"/>
      <c r="H100" s="252"/>
      <c r="I100" s="286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</row>
    <row r="101" ht="14.25" customHeight="1">
      <c r="A101" s="252"/>
      <c r="B101" s="252"/>
      <c r="C101" s="252"/>
      <c r="D101" s="252"/>
      <c r="E101" s="252"/>
      <c r="F101" s="252"/>
      <c r="G101" s="252"/>
      <c r="H101" s="252"/>
      <c r="I101" s="286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</row>
    <row r="102" ht="14.25" customHeight="1">
      <c r="A102" s="252"/>
      <c r="B102" s="252"/>
      <c r="C102" s="252"/>
      <c r="D102" s="252"/>
      <c r="E102" s="252"/>
      <c r="F102" s="252"/>
      <c r="G102" s="252"/>
      <c r="H102" s="252"/>
      <c r="I102" s="286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</row>
    <row r="103" ht="14.25" customHeight="1">
      <c r="A103" s="252"/>
      <c r="B103" s="252"/>
      <c r="C103" s="252"/>
      <c r="D103" s="252"/>
      <c r="E103" s="252"/>
      <c r="F103" s="252"/>
      <c r="G103" s="252"/>
      <c r="H103" s="252"/>
      <c r="I103" s="286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</row>
    <row r="104" ht="14.25" customHeight="1">
      <c r="A104" s="252"/>
      <c r="B104" s="252"/>
      <c r="C104" s="252"/>
      <c r="D104" s="252"/>
      <c r="E104" s="252"/>
      <c r="F104" s="252"/>
      <c r="G104" s="252"/>
      <c r="H104" s="252"/>
      <c r="I104" s="286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</row>
    <row r="105" ht="14.25" customHeight="1">
      <c r="A105" s="252"/>
      <c r="B105" s="252"/>
      <c r="C105" s="252"/>
      <c r="D105" s="252"/>
      <c r="E105" s="252"/>
      <c r="F105" s="252"/>
      <c r="G105" s="252"/>
      <c r="H105" s="252"/>
      <c r="I105" s="286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</row>
    <row r="106" ht="14.25" customHeight="1">
      <c r="A106" s="252"/>
      <c r="B106" s="252"/>
      <c r="C106" s="252"/>
      <c r="D106" s="252"/>
      <c r="E106" s="252"/>
      <c r="F106" s="252"/>
      <c r="G106" s="252"/>
      <c r="H106" s="252"/>
      <c r="I106" s="286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</row>
    <row r="107" ht="14.25" customHeight="1">
      <c r="A107" s="252"/>
      <c r="B107" s="252"/>
      <c r="C107" s="252"/>
      <c r="D107" s="252"/>
      <c r="E107" s="252"/>
      <c r="F107" s="252"/>
      <c r="G107" s="252"/>
      <c r="H107" s="252"/>
      <c r="I107" s="286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</row>
    <row r="108" ht="14.25" customHeight="1">
      <c r="A108" s="252"/>
      <c r="B108" s="252"/>
      <c r="C108" s="252"/>
      <c r="D108" s="252"/>
      <c r="E108" s="252"/>
      <c r="F108" s="252"/>
      <c r="G108" s="252"/>
      <c r="H108" s="252"/>
      <c r="I108" s="286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</row>
    <row r="109" ht="14.25" customHeight="1">
      <c r="A109" s="252"/>
      <c r="B109" s="252"/>
      <c r="C109" s="252"/>
      <c r="D109" s="252"/>
      <c r="E109" s="252"/>
      <c r="F109" s="252"/>
      <c r="G109" s="252"/>
      <c r="H109" s="252"/>
      <c r="I109" s="286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</row>
    <row r="110" ht="14.25" customHeight="1">
      <c r="A110" s="252"/>
      <c r="B110" s="252"/>
      <c r="C110" s="252"/>
      <c r="D110" s="252"/>
      <c r="E110" s="252"/>
      <c r="F110" s="252"/>
      <c r="G110" s="252"/>
      <c r="H110" s="252"/>
      <c r="I110" s="286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</row>
    <row r="111" ht="14.25" customHeight="1">
      <c r="A111" s="252"/>
      <c r="B111" s="252"/>
      <c r="C111" s="252"/>
      <c r="D111" s="252"/>
      <c r="E111" s="252"/>
      <c r="F111" s="252"/>
      <c r="G111" s="252"/>
      <c r="H111" s="252"/>
      <c r="I111" s="286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</row>
    <row r="112" ht="14.25" customHeight="1">
      <c r="A112" s="252"/>
      <c r="B112" s="252"/>
      <c r="C112" s="252"/>
      <c r="D112" s="252"/>
      <c r="E112" s="252"/>
      <c r="F112" s="252"/>
      <c r="G112" s="252"/>
      <c r="H112" s="252"/>
      <c r="I112" s="286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</row>
    <row r="113" ht="14.25" customHeight="1">
      <c r="A113" s="252"/>
      <c r="B113" s="252"/>
      <c r="C113" s="252"/>
      <c r="D113" s="252"/>
      <c r="E113" s="252"/>
      <c r="F113" s="252"/>
      <c r="G113" s="252"/>
      <c r="H113" s="252"/>
      <c r="I113" s="286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</row>
    <row r="114" ht="14.25" customHeight="1">
      <c r="A114" s="252"/>
      <c r="B114" s="252"/>
      <c r="C114" s="252"/>
      <c r="D114" s="252"/>
      <c r="E114" s="252"/>
      <c r="F114" s="252"/>
      <c r="G114" s="252"/>
      <c r="H114" s="252"/>
      <c r="I114" s="286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</row>
    <row r="115" ht="14.25" customHeight="1">
      <c r="A115" s="252"/>
      <c r="B115" s="252"/>
      <c r="C115" s="252"/>
      <c r="D115" s="252"/>
      <c r="E115" s="252"/>
      <c r="F115" s="252"/>
      <c r="G115" s="252"/>
      <c r="H115" s="252"/>
      <c r="I115" s="286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</row>
    <row r="116" ht="14.25" customHeight="1">
      <c r="A116" s="252"/>
      <c r="B116" s="252"/>
      <c r="C116" s="252"/>
      <c r="D116" s="252"/>
      <c r="E116" s="252"/>
      <c r="F116" s="252"/>
      <c r="G116" s="252"/>
      <c r="H116" s="252"/>
      <c r="I116" s="286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</row>
    <row r="117" ht="14.25" customHeight="1">
      <c r="A117" s="252"/>
      <c r="B117" s="252"/>
      <c r="C117" s="252"/>
      <c r="D117" s="252"/>
      <c r="E117" s="252"/>
      <c r="F117" s="252"/>
      <c r="G117" s="252"/>
      <c r="H117" s="252"/>
      <c r="I117" s="286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</row>
    <row r="118" ht="14.25" customHeight="1">
      <c r="A118" s="252"/>
      <c r="B118" s="252"/>
      <c r="C118" s="252"/>
      <c r="D118" s="252"/>
      <c r="E118" s="252"/>
      <c r="F118" s="252"/>
      <c r="G118" s="252"/>
      <c r="H118" s="252"/>
      <c r="I118" s="286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</row>
    <row r="119" ht="14.25" customHeight="1">
      <c r="A119" s="252"/>
      <c r="B119" s="252"/>
      <c r="C119" s="252"/>
      <c r="D119" s="252"/>
      <c r="E119" s="252"/>
      <c r="F119" s="252"/>
      <c r="G119" s="252"/>
      <c r="H119" s="252"/>
      <c r="I119" s="286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</row>
    <row r="120" ht="14.25" customHeight="1">
      <c r="A120" s="252"/>
      <c r="B120" s="252"/>
      <c r="C120" s="252"/>
      <c r="D120" s="252"/>
      <c r="E120" s="252"/>
      <c r="F120" s="252"/>
      <c r="G120" s="252"/>
      <c r="H120" s="252"/>
      <c r="I120" s="286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</row>
    <row r="121" ht="14.25" customHeight="1">
      <c r="A121" s="252"/>
      <c r="B121" s="252"/>
      <c r="C121" s="252"/>
      <c r="D121" s="252"/>
      <c r="E121" s="252"/>
      <c r="F121" s="252"/>
      <c r="G121" s="252"/>
      <c r="H121" s="252"/>
      <c r="I121" s="286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</row>
    <row r="122" ht="14.25" customHeight="1">
      <c r="A122" s="252"/>
      <c r="B122" s="252"/>
      <c r="C122" s="252"/>
      <c r="D122" s="252"/>
      <c r="E122" s="252"/>
      <c r="F122" s="252"/>
      <c r="G122" s="252"/>
      <c r="H122" s="252"/>
      <c r="I122" s="286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</row>
    <row r="123" ht="14.25" customHeight="1">
      <c r="A123" s="252"/>
      <c r="B123" s="252"/>
      <c r="C123" s="252"/>
      <c r="D123" s="252"/>
      <c r="E123" s="252"/>
      <c r="F123" s="252"/>
      <c r="G123" s="252"/>
      <c r="H123" s="252"/>
      <c r="I123" s="286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</row>
    <row r="124" ht="14.25" customHeight="1">
      <c r="A124" s="252"/>
      <c r="B124" s="252"/>
      <c r="C124" s="252"/>
      <c r="D124" s="252"/>
      <c r="E124" s="252"/>
      <c r="F124" s="252"/>
      <c r="G124" s="252"/>
      <c r="H124" s="252"/>
      <c r="I124" s="286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</row>
    <row r="125" ht="14.25" customHeight="1">
      <c r="A125" s="252"/>
      <c r="B125" s="252"/>
      <c r="C125" s="252"/>
      <c r="D125" s="252"/>
      <c r="E125" s="252"/>
      <c r="F125" s="252"/>
      <c r="G125" s="252"/>
      <c r="H125" s="252"/>
      <c r="I125" s="286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</row>
    <row r="126" ht="14.25" customHeight="1">
      <c r="A126" s="252"/>
      <c r="B126" s="252"/>
      <c r="C126" s="252"/>
      <c r="D126" s="252"/>
      <c r="E126" s="252"/>
      <c r="F126" s="252"/>
      <c r="G126" s="252"/>
      <c r="H126" s="252"/>
      <c r="I126" s="286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</row>
    <row r="127" ht="14.25" customHeight="1">
      <c r="A127" s="252"/>
      <c r="B127" s="252"/>
      <c r="C127" s="252"/>
      <c r="D127" s="252"/>
      <c r="E127" s="252"/>
      <c r="F127" s="252"/>
      <c r="G127" s="252"/>
      <c r="H127" s="252"/>
      <c r="I127" s="286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</row>
    <row r="128" ht="14.25" customHeight="1">
      <c r="A128" s="252"/>
      <c r="B128" s="252"/>
      <c r="C128" s="252"/>
      <c r="D128" s="252"/>
      <c r="E128" s="252"/>
      <c r="F128" s="252"/>
      <c r="G128" s="252"/>
      <c r="H128" s="252"/>
      <c r="I128" s="286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</row>
    <row r="129" ht="14.25" customHeight="1">
      <c r="A129" s="252"/>
      <c r="B129" s="252"/>
      <c r="C129" s="252"/>
      <c r="D129" s="252"/>
      <c r="E129" s="252"/>
      <c r="F129" s="252"/>
      <c r="G129" s="252"/>
      <c r="H129" s="252"/>
      <c r="I129" s="286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</row>
    <row r="130" ht="14.25" customHeight="1">
      <c r="A130" s="252"/>
      <c r="B130" s="252"/>
      <c r="C130" s="252"/>
      <c r="D130" s="252"/>
      <c r="E130" s="252"/>
      <c r="F130" s="252"/>
      <c r="G130" s="252"/>
      <c r="H130" s="252"/>
      <c r="I130" s="286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</row>
    <row r="131" ht="14.25" customHeight="1">
      <c r="A131" s="252"/>
      <c r="B131" s="252"/>
      <c r="C131" s="252"/>
      <c r="D131" s="252"/>
      <c r="E131" s="252"/>
      <c r="F131" s="252"/>
      <c r="G131" s="252"/>
      <c r="H131" s="252"/>
      <c r="I131" s="286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</row>
    <row r="132" ht="14.25" customHeight="1">
      <c r="A132" s="252"/>
      <c r="B132" s="252"/>
      <c r="C132" s="252"/>
      <c r="D132" s="252"/>
      <c r="E132" s="252"/>
      <c r="F132" s="252"/>
      <c r="G132" s="252"/>
      <c r="H132" s="252"/>
      <c r="I132" s="286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</row>
    <row r="133" ht="14.25" customHeight="1">
      <c r="A133" s="252"/>
      <c r="B133" s="252"/>
      <c r="C133" s="252"/>
      <c r="D133" s="252"/>
      <c r="E133" s="252"/>
      <c r="F133" s="252"/>
      <c r="G133" s="252"/>
      <c r="H133" s="252"/>
      <c r="I133" s="286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</row>
    <row r="134" ht="14.25" customHeight="1">
      <c r="A134" s="252"/>
      <c r="B134" s="252"/>
      <c r="C134" s="252"/>
      <c r="D134" s="252"/>
      <c r="E134" s="252"/>
      <c r="F134" s="252"/>
      <c r="G134" s="252"/>
      <c r="H134" s="252"/>
      <c r="I134" s="286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</row>
    <row r="135" ht="14.25" customHeight="1">
      <c r="A135" s="252"/>
      <c r="B135" s="252"/>
      <c r="C135" s="252"/>
      <c r="D135" s="252"/>
      <c r="E135" s="252"/>
      <c r="F135" s="252"/>
      <c r="G135" s="252"/>
      <c r="H135" s="252"/>
      <c r="I135" s="286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</row>
    <row r="136" ht="14.25" customHeight="1">
      <c r="A136" s="252"/>
      <c r="B136" s="252"/>
      <c r="C136" s="252"/>
      <c r="D136" s="252"/>
      <c r="E136" s="252"/>
      <c r="F136" s="252"/>
      <c r="G136" s="252"/>
      <c r="H136" s="252"/>
      <c r="I136" s="286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</row>
    <row r="137" ht="14.25" customHeight="1">
      <c r="A137" s="252"/>
      <c r="B137" s="252"/>
      <c r="C137" s="252"/>
      <c r="D137" s="252"/>
      <c r="E137" s="252"/>
      <c r="F137" s="252"/>
      <c r="G137" s="252"/>
      <c r="H137" s="252"/>
      <c r="I137" s="286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</row>
    <row r="138" ht="14.25" customHeight="1">
      <c r="A138" s="252"/>
      <c r="B138" s="252"/>
      <c r="C138" s="252"/>
      <c r="D138" s="252"/>
      <c r="E138" s="252"/>
      <c r="F138" s="252"/>
      <c r="G138" s="252"/>
      <c r="H138" s="252"/>
      <c r="I138" s="286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</row>
    <row r="139" ht="14.25" customHeight="1">
      <c r="A139" s="252"/>
      <c r="B139" s="252"/>
      <c r="C139" s="252"/>
      <c r="D139" s="252"/>
      <c r="E139" s="252"/>
      <c r="F139" s="252"/>
      <c r="G139" s="252"/>
      <c r="H139" s="252"/>
      <c r="I139" s="286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</row>
    <row r="140" ht="14.25" customHeight="1">
      <c r="A140" s="252"/>
      <c r="B140" s="252"/>
      <c r="C140" s="252"/>
      <c r="D140" s="252"/>
      <c r="E140" s="252"/>
      <c r="F140" s="252"/>
      <c r="G140" s="252"/>
      <c r="H140" s="252"/>
      <c r="I140" s="286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</row>
    <row r="141" ht="14.25" customHeight="1">
      <c r="A141" s="252"/>
      <c r="B141" s="252"/>
      <c r="C141" s="252"/>
      <c r="D141" s="252"/>
      <c r="E141" s="252"/>
      <c r="F141" s="252"/>
      <c r="G141" s="252"/>
      <c r="H141" s="252"/>
      <c r="I141" s="286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</row>
    <row r="142" ht="14.25" customHeight="1">
      <c r="A142" s="252"/>
      <c r="B142" s="252"/>
      <c r="C142" s="252"/>
      <c r="D142" s="252"/>
      <c r="E142" s="252"/>
      <c r="F142" s="252"/>
      <c r="G142" s="252"/>
      <c r="H142" s="252"/>
      <c r="I142" s="286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</row>
    <row r="143" ht="14.25" customHeight="1">
      <c r="A143" s="252"/>
      <c r="B143" s="252"/>
      <c r="C143" s="252"/>
      <c r="D143" s="252"/>
      <c r="E143" s="252"/>
      <c r="F143" s="252"/>
      <c r="G143" s="252"/>
      <c r="H143" s="252"/>
      <c r="I143" s="286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</row>
    <row r="144" ht="14.25" customHeight="1">
      <c r="A144" s="252"/>
      <c r="B144" s="252"/>
      <c r="C144" s="252"/>
      <c r="D144" s="252"/>
      <c r="E144" s="252"/>
      <c r="F144" s="252"/>
      <c r="G144" s="252"/>
      <c r="H144" s="252"/>
      <c r="I144" s="286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</row>
    <row r="145" ht="14.25" customHeight="1">
      <c r="A145" s="252"/>
      <c r="B145" s="252"/>
      <c r="C145" s="252"/>
      <c r="D145" s="252"/>
      <c r="E145" s="252"/>
      <c r="F145" s="252"/>
      <c r="G145" s="252"/>
      <c r="H145" s="252"/>
      <c r="I145" s="286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</row>
    <row r="146" ht="14.25" customHeight="1">
      <c r="A146" s="252"/>
      <c r="B146" s="252"/>
      <c r="C146" s="252"/>
      <c r="D146" s="252"/>
      <c r="E146" s="252"/>
      <c r="F146" s="252"/>
      <c r="G146" s="252"/>
      <c r="H146" s="252"/>
      <c r="I146" s="286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</row>
    <row r="147" ht="14.25" customHeight="1">
      <c r="A147" s="252"/>
      <c r="B147" s="252"/>
      <c r="C147" s="252"/>
      <c r="D147" s="252"/>
      <c r="E147" s="252"/>
      <c r="F147" s="252"/>
      <c r="G147" s="252"/>
      <c r="H147" s="252"/>
      <c r="I147" s="286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</row>
    <row r="148" ht="14.25" customHeight="1">
      <c r="A148" s="252"/>
      <c r="B148" s="252"/>
      <c r="C148" s="252"/>
      <c r="D148" s="252"/>
      <c r="E148" s="252"/>
      <c r="F148" s="252"/>
      <c r="G148" s="252"/>
      <c r="H148" s="252"/>
      <c r="I148" s="286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</row>
    <row r="149" ht="14.25" customHeight="1">
      <c r="A149" s="252"/>
      <c r="B149" s="252"/>
      <c r="C149" s="252"/>
      <c r="D149" s="252"/>
      <c r="E149" s="252"/>
      <c r="F149" s="252"/>
      <c r="G149" s="252"/>
      <c r="H149" s="252"/>
      <c r="I149" s="286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</row>
    <row r="150" ht="14.25" customHeight="1">
      <c r="A150" s="252"/>
      <c r="B150" s="252"/>
      <c r="C150" s="252"/>
      <c r="D150" s="252"/>
      <c r="E150" s="252"/>
      <c r="F150" s="252"/>
      <c r="G150" s="252"/>
      <c r="H150" s="252"/>
      <c r="I150" s="286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</row>
    <row r="151" ht="14.25" customHeight="1">
      <c r="A151" s="252"/>
      <c r="B151" s="252"/>
      <c r="C151" s="252"/>
      <c r="D151" s="252"/>
      <c r="E151" s="252"/>
      <c r="F151" s="252"/>
      <c r="G151" s="252"/>
      <c r="H151" s="252"/>
      <c r="I151" s="286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</row>
    <row r="152" ht="14.25" customHeight="1">
      <c r="A152" s="252"/>
      <c r="B152" s="252"/>
      <c r="C152" s="252"/>
      <c r="D152" s="252"/>
      <c r="E152" s="252"/>
      <c r="F152" s="252"/>
      <c r="G152" s="252"/>
      <c r="H152" s="252"/>
      <c r="I152" s="286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</row>
    <row r="153" ht="14.25" customHeight="1">
      <c r="A153" s="252"/>
      <c r="B153" s="252"/>
      <c r="C153" s="252"/>
      <c r="D153" s="252"/>
      <c r="E153" s="252"/>
      <c r="F153" s="252"/>
      <c r="G153" s="252"/>
      <c r="H153" s="252"/>
      <c r="I153" s="286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</row>
    <row r="154" ht="14.25" customHeight="1">
      <c r="A154" s="252"/>
      <c r="B154" s="252"/>
      <c r="C154" s="252"/>
      <c r="D154" s="252"/>
      <c r="E154" s="252"/>
      <c r="F154" s="252"/>
      <c r="G154" s="252"/>
      <c r="H154" s="252"/>
      <c r="I154" s="286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</row>
    <row r="155" ht="14.25" customHeight="1">
      <c r="A155" s="252"/>
      <c r="B155" s="252"/>
      <c r="C155" s="252"/>
      <c r="D155" s="252"/>
      <c r="E155" s="252"/>
      <c r="F155" s="252"/>
      <c r="G155" s="252"/>
      <c r="H155" s="252"/>
      <c r="I155" s="286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</row>
    <row r="156" ht="14.25" customHeight="1">
      <c r="A156" s="252"/>
      <c r="B156" s="252"/>
      <c r="C156" s="252"/>
      <c r="D156" s="252"/>
      <c r="E156" s="252"/>
      <c r="F156" s="252"/>
      <c r="G156" s="252"/>
      <c r="H156" s="252"/>
      <c r="I156" s="286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</row>
    <row r="157" ht="14.25" customHeight="1">
      <c r="A157" s="252"/>
      <c r="B157" s="252"/>
      <c r="C157" s="252"/>
      <c r="D157" s="252"/>
      <c r="E157" s="252"/>
      <c r="F157" s="252"/>
      <c r="G157" s="252"/>
      <c r="H157" s="252"/>
      <c r="I157" s="286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</row>
    <row r="158" ht="14.25" customHeight="1">
      <c r="A158" s="252"/>
      <c r="B158" s="252"/>
      <c r="C158" s="252"/>
      <c r="D158" s="252"/>
      <c r="E158" s="252"/>
      <c r="F158" s="252"/>
      <c r="G158" s="252"/>
      <c r="H158" s="252"/>
      <c r="I158" s="286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</row>
    <row r="159" ht="14.25" customHeight="1">
      <c r="A159" s="252"/>
      <c r="B159" s="252"/>
      <c r="C159" s="252"/>
      <c r="D159" s="252"/>
      <c r="E159" s="252"/>
      <c r="F159" s="252"/>
      <c r="G159" s="252"/>
      <c r="H159" s="252"/>
      <c r="I159" s="286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</row>
    <row r="160" ht="14.25" customHeight="1">
      <c r="A160" s="252"/>
      <c r="B160" s="252"/>
      <c r="C160" s="252"/>
      <c r="D160" s="252"/>
      <c r="E160" s="252"/>
      <c r="F160" s="252"/>
      <c r="G160" s="252"/>
      <c r="H160" s="252"/>
      <c r="I160" s="286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</row>
    <row r="161" ht="14.25" customHeight="1">
      <c r="A161" s="252"/>
      <c r="B161" s="252"/>
      <c r="C161" s="252"/>
      <c r="D161" s="252"/>
      <c r="E161" s="252"/>
      <c r="F161" s="252"/>
      <c r="G161" s="252"/>
      <c r="H161" s="252"/>
      <c r="I161" s="286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</row>
    <row r="162" ht="14.25" customHeight="1">
      <c r="A162" s="252"/>
      <c r="B162" s="252"/>
      <c r="C162" s="252"/>
      <c r="D162" s="252"/>
      <c r="E162" s="252"/>
      <c r="F162" s="252"/>
      <c r="G162" s="252"/>
      <c r="H162" s="252"/>
      <c r="I162" s="286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</row>
    <row r="163" ht="14.25" customHeight="1">
      <c r="A163" s="252"/>
      <c r="B163" s="252"/>
      <c r="C163" s="252"/>
      <c r="D163" s="252"/>
      <c r="E163" s="252"/>
      <c r="F163" s="252"/>
      <c r="G163" s="252"/>
      <c r="H163" s="252"/>
      <c r="I163" s="286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</row>
    <row r="164" ht="14.25" customHeight="1">
      <c r="A164" s="252"/>
      <c r="B164" s="252"/>
      <c r="C164" s="252"/>
      <c r="D164" s="252"/>
      <c r="E164" s="252"/>
      <c r="F164" s="252"/>
      <c r="G164" s="252"/>
      <c r="H164" s="252"/>
      <c r="I164" s="286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</row>
    <row r="165" ht="14.25" customHeight="1">
      <c r="A165" s="252"/>
      <c r="B165" s="252"/>
      <c r="C165" s="252"/>
      <c r="D165" s="252"/>
      <c r="E165" s="252"/>
      <c r="F165" s="252"/>
      <c r="G165" s="252"/>
      <c r="H165" s="252"/>
      <c r="I165" s="286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</row>
    <row r="166" ht="14.25" customHeight="1">
      <c r="A166" s="252"/>
      <c r="B166" s="252"/>
      <c r="C166" s="252"/>
      <c r="D166" s="252"/>
      <c r="E166" s="252"/>
      <c r="F166" s="252"/>
      <c r="G166" s="252"/>
      <c r="H166" s="252"/>
      <c r="I166" s="286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</row>
    <row r="167" ht="14.25" customHeight="1">
      <c r="A167" s="252"/>
      <c r="B167" s="252"/>
      <c r="C167" s="252"/>
      <c r="D167" s="252"/>
      <c r="E167" s="252"/>
      <c r="F167" s="252"/>
      <c r="G167" s="252"/>
      <c r="H167" s="252"/>
      <c r="I167" s="286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</row>
    <row r="168" ht="14.25" customHeight="1">
      <c r="A168" s="252"/>
      <c r="B168" s="252"/>
      <c r="C168" s="252"/>
      <c r="D168" s="252"/>
      <c r="E168" s="252"/>
      <c r="F168" s="252"/>
      <c r="G168" s="252"/>
      <c r="H168" s="252"/>
      <c r="I168" s="286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</row>
    <row r="169" ht="14.25" customHeight="1">
      <c r="A169" s="252"/>
      <c r="B169" s="252"/>
      <c r="C169" s="252"/>
      <c r="D169" s="252"/>
      <c r="E169" s="252"/>
      <c r="F169" s="252"/>
      <c r="G169" s="252"/>
      <c r="H169" s="252"/>
      <c r="I169" s="286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</row>
    <row r="170" ht="14.25" customHeight="1">
      <c r="A170" s="252"/>
      <c r="B170" s="252"/>
      <c r="C170" s="252"/>
      <c r="D170" s="252"/>
      <c r="E170" s="252"/>
      <c r="F170" s="252"/>
      <c r="G170" s="252"/>
      <c r="H170" s="252"/>
      <c r="I170" s="286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</row>
    <row r="171" ht="14.25" customHeight="1">
      <c r="A171" s="252"/>
      <c r="B171" s="252"/>
      <c r="C171" s="252"/>
      <c r="D171" s="252"/>
      <c r="E171" s="252"/>
      <c r="F171" s="252"/>
      <c r="G171" s="252"/>
      <c r="H171" s="252"/>
      <c r="I171" s="286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</row>
    <row r="172" ht="14.25" customHeight="1">
      <c r="A172" s="252"/>
      <c r="B172" s="252"/>
      <c r="C172" s="252"/>
      <c r="D172" s="252"/>
      <c r="E172" s="252"/>
      <c r="F172" s="252"/>
      <c r="G172" s="252"/>
      <c r="H172" s="252"/>
      <c r="I172" s="286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</row>
    <row r="173" ht="14.25" customHeight="1">
      <c r="A173" s="252"/>
      <c r="B173" s="252"/>
      <c r="C173" s="252"/>
      <c r="D173" s="252"/>
      <c r="E173" s="252"/>
      <c r="F173" s="252"/>
      <c r="G173" s="252"/>
      <c r="H173" s="252"/>
      <c r="I173" s="286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</row>
    <row r="174" ht="14.25" customHeight="1">
      <c r="A174" s="252"/>
      <c r="B174" s="252"/>
      <c r="C174" s="252"/>
      <c r="D174" s="252"/>
      <c r="E174" s="252"/>
      <c r="F174" s="252"/>
      <c r="G174" s="252"/>
      <c r="H174" s="252"/>
      <c r="I174" s="286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</row>
    <row r="175" ht="14.25" customHeight="1">
      <c r="A175" s="252"/>
      <c r="B175" s="252"/>
      <c r="C175" s="252"/>
      <c r="D175" s="252"/>
      <c r="E175" s="252"/>
      <c r="F175" s="252"/>
      <c r="G175" s="252"/>
      <c r="H175" s="252"/>
      <c r="I175" s="286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</row>
    <row r="176" ht="14.25" customHeight="1">
      <c r="A176" s="252"/>
      <c r="B176" s="252"/>
      <c r="C176" s="252"/>
      <c r="D176" s="252"/>
      <c r="E176" s="252"/>
      <c r="F176" s="252"/>
      <c r="G176" s="252"/>
      <c r="H176" s="252"/>
      <c r="I176" s="286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</row>
    <row r="177" ht="14.25" customHeight="1">
      <c r="A177" s="252"/>
      <c r="B177" s="252"/>
      <c r="C177" s="252"/>
      <c r="D177" s="252"/>
      <c r="E177" s="252"/>
      <c r="F177" s="252"/>
      <c r="G177" s="252"/>
      <c r="H177" s="252"/>
      <c r="I177" s="286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</row>
    <row r="178" ht="14.25" customHeight="1">
      <c r="A178" s="252"/>
      <c r="B178" s="252"/>
      <c r="C178" s="252"/>
      <c r="D178" s="252"/>
      <c r="E178" s="252"/>
      <c r="F178" s="252"/>
      <c r="G178" s="252"/>
      <c r="H178" s="252"/>
      <c r="I178" s="286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</row>
    <row r="179" ht="14.25" customHeight="1">
      <c r="A179" s="252"/>
      <c r="B179" s="252"/>
      <c r="C179" s="252"/>
      <c r="D179" s="252"/>
      <c r="E179" s="252"/>
      <c r="F179" s="252"/>
      <c r="G179" s="252"/>
      <c r="H179" s="252"/>
      <c r="I179" s="286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</row>
    <row r="180" ht="14.25" customHeight="1">
      <c r="A180" s="252"/>
      <c r="B180" s="252"/>
      <c r="C180" s="252"/>
      <c r="D180" s="252"/>
      <c r="E180" s="252"/>
      <c r="F180" s="252"/>
      <c r="G180" s="252"/>
      <c r="H180" s="252"/>
      <c r="I180" s="286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</row>
    <row r="181" ht="14.25" customHeight="1">
      <c r="A181" s="252"/>
      <c r="B181" s="252"/>
      <c r="C181" s="252"/>
      <c r="D181" s="252"/>
      <c r="E181" s="252"/>
      <c r="F181" s="252"/>
      <c r="G181" s="252"/>
      <c r="H181" s="252"/>
      <c r="I181" s="286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</row>
    <row r="182" ht="14.25" customHeight="1">
      <c r="A182" s="252"/>
      <c r="B182" s="252"/>
      <c r="C182" s="252"/>
      <c r="D182" s="252"/>
      <c r="E182" s="252"/>
      <c r="F182" s="252"/>
      <c r="G182" s="252"/>
      <c r="H182" s="252"/>
      <c r="I182" s="286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</row>
    <row r="183" ht="14.25" customHeight="1">
      <c r="A183" s="252"/>
      <c r="B183" s="252"/>
      <c r="C183" s="252"/>
      <c r="D183" s="252"/>
      <c r="E183" s="252"/>
      <c r="F183" s="252"/>
      <c r="G183" s="252"/>
      <c r="H183" s="252"/>
      <c r="I183" s="286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</row>
    <row r="184" ht="14.25" customHeight="1">
      <c r="A184" s="252"/>
      <c r="B184" s="252"/>
      <c r="C184" s="252"/>
      <c r="D184" s="252"/>
      <c r="E184" s="252"/>
      <c r="F184" s="252"/>
      <c r="G184" s="252"/>
      <c r="H184" s="252"/>
      <c r="I184" s="286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</row>
    <row r="185" ht="14.25" customHeight="1">
      <c r="A185" s="252"/>
      <c r="B185" s="252"/>
      <c r="C185" s="252"/>
      <c r="D185" s="252"/>
      <c r="E185" s="252"/>
      <c r="F185" s="252"/>
      <c r="G185" s="252"/>
      <c r="H185" s="252"/>
      <c r="I185" s="286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</row>
    <row r="186" ht="14.25" customHeight="1">
      <c r="A186" s="252"/>
      <c r="B186" s="252"/>
      <c r="C186" s="252"/>
      <c r="D186" s="252"/>
      <c r="E186" s="252"/>
      <c r="F186" s="252"/>
      <c r="G186" s="252"/>
      <c r="H186" s="252"/>
      <c r="I186" s="286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</row>
    <row r="187" ht="14.25" customHeight="1">
      <c r="A187" s="252"/>
      <c r="B187" s="252"/>
      <c r="C187" s="252"/>
      <c r="D187" s="252"/>
      <c r="E187" s="252"/>
      <c r="F187" s="252"/>
      <c r="G187" s="252"/>
      <c r="H187" s="252"/>
      <c r="I187" s="286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</row>
    <row r="188" ht="14.25" customHeight="1">
      <c r="A188" s="252"/>
      <c r="B188" s="252"/>
      <c r="C188" s="252"/>
      <c r="D188" s="252"/>
      <c r="E188" s="252"/>
      <c r="F188" s="252"/>
      <c r="G188" s="252"/>
      <c r="H188" s="252"/>
      <c r="I188" s="286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</row>
    <row r="189" ht="14.25" customHeight="1">
      <c r="A189" s="252"/>
      <c r="B189" s="252"/>
      <c r="C189" s="252"/>
      <c r="D189" s="252"/>
      <c r="E189" s="252"/>
      <c r="F189" s="252"/>
      <c r="G189" s="252"/>
      <c r="H189" s="252"/>
      <c r="I189" s="286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</row>
    <row r="190" ht="14.25" customHeight="1">
      <c r="A190" s="252"/>
      <c r="B190" s="252"/>
      <c r="C190" s="252"/>
      <c r="D190" s="252"/>
      <c r="E190" s="252"/>
      <c r="F190" s="252"/>
      <c r="G190" s="252"/>
      <c r="H190" s="252"/>
      <c r="I190" s="286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</row>
    <row r="191" ht="14.25" customHeight="1">
      <c r="A191" s="252"/>
      <c r="B191" s="252"/>
      <c r="C191" s="252"/>
      <c r="D191" s="252"/>
      <c r="E191" s="252"/>
      <c r="F191" s="252"/>
      <c r="G191" s="252"/>
      <c r="H191" s="252"/>
      <c r="I191" s="286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</row>
    <row r="192" ht="14.25" customHeight="1">
      <c r="A192" s="252"/>
      <c r="B192" s="252"/>
      <c r="C192" s="252"/>
      <c r="D192" s="252"/>
      <c r="E192" s="252"/>
      <c r="F192" s="252"/>
      <c r="G192" s="252"/>
      <c r="H192" s="252"/>
      <c r="I192" s="286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</row>
    <row r="193" ht="14.25" customHeight="1">
      <c r="A193" s="252"/>
      <c r="B193" s="252"/>
      <c r="C193" s="252"/>
      <c r="D193" s="252"/>
      <c r="E193" s="252"/>
      <c r="F193" s="252"/>
      <c r="G193" s="252"/>
      <c r="H193" s="252"/>
      <c r="I193" s="286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</row>
    <row r="194" ht="14.25" customHeight="1">
      <c r="A194" s="252"/>
      <c r="B194" s="252"/>
      <c r="C194" s="252"/>
      <c r="D194" s="252"/>
      <c r="E194" s="252"/>
      <c r="F194" s="252"/>
      <c r="G194" s="252"/>
      <c r="H194" s="252"/>
      <c r="I194" s="286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</row>
    <row r="195" ht="14.25" customHeight="1">
      <c r="A195" s="252"/>
      <c r="B195" s="252"/>
      <c r="C195" s="252"/>
      <c r="D195" s="252"/>
      <c r="E195" s="252"/>
      <c r="F195" s="252"/>
      <c r="G195" s="252"/>
      <c r="H195" s="252"/>
      <c r="I195" s="286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</row>
    <row r="196" ht="14.25" customHeight="1">
      <c r="A196" s="252"/>
      <c r="B196" s="252"/>
      <c r="C196" s="252"/>
      <c r="D196" s="252"/>
      <c r="E196" s="252"/>
      <c r="F196" s="252"/>
      <c r="G196" s="252"/>
      <c r="H196" s="252"/>
      <c r="I196" s="286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</row>
    <row r="197" ht="14.25" customHeight="1">
      <c r="A197" s="252"/>
      <c r="B197" s="252"/>
      <c r="C197" s="252"/>
      <c r="D197" s="252"/>
      <c r="E197" s="252"/>
      <c r="F197" s="252"/>
      <c r="G197" s="252"/>
      <c r="H197" s="252"/>
      <c r="I197" s="286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</row>
    <row r="198" ht="14.25" customHeight="1">
      <c r="A198" s="252"/>
      <c r="B198" s="252"/>
      <c r="C198" s="252"/>
      <c r="D198" s="252"/>
      <c r="E198" s="252"/>
      <c r="F198" s="252"/>
      <c r="G198" s="252"/>
      <c r="H198" s="252"/>
      <c r="I198" s="286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</row>
    <row r="199" ht="14.25" customHeight="1">
      <c r="A199" s="252"/>
      <c r="B199" s="252"/>
      <c r="C199" s="252"/>
      <c r="D199" s="252"/>
      <c r="E199" s="252"/>
      <c r="F199" s="252"/>
      <c r="G199" s="252"/>
      <c r="H199" s="252"/>
      <c r="I199" s="286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</row>
    <row r="200" ht="14.25" customHeight="1">
      <c r="A200" s="252"/>
      <c r="B200" s="252"/>
      <c r="C200" s="252"/>
      <c r="D200" s="252"/>
      <c r="E200" s="252"/>
      <c r="F200" s="252"/>
      <c r="G200" s="252"/>
      <c r="H200" s="252"/>
      <c r="I200" s="286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</row>
    <row r="201" ht="14.25" customHeight="1">
      <c r="A201" s="252"/>
      <c r="B201" s="252"/>
      <c r="C201" s="252"/>
      <c r="D201" s="252"/>
      <c r="E201" s="252"/>
      <c r="F201" s="252"/>
      <c r="G201" s="252"/>
      <c r="H201" s="252"/>
      <c r="I201" s="286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</row>
    <row r="202" ht="14.25" customHeight="1">
      <c r="A202" s="252"/>
      <c r="B202" s="252"/>
      <c r="C202" s="252"/>
      <c r="D202" s="252"/>
      <c r="E202" s="252"/>
      <c r="F202" s="252"/>
      <c r="G202" s="252"/>
      <c r="H202" s="252"/>
      <c r="I202" s="286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</row>
    <row r="203" ht="14.25" customHeight="1">
      <c r="A203" s="252"/>
      <c r="B203" s="252"/>
      <c r="C203" s="252"/>
      <c r="D203" s="252"/>
      <c r="E203" s="252"/>
      <c r="F203" s="252"/>
      <c r="G203" s="252"/>
      <c r="H203" s="252"/>
      <c r="I203" s="286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</row>
    <row r="204" ht="14.25" customHeight="1">
      <c r="A204" s="252"/>
      <c r="B204" s="252"/>
      <c r="C204" s="252"/>
      <c r="D204" s="252"/>
      <c r="E204" s="252"/>
      <c r="F204" s="252"/>
      <c r="G204" s="252"/>
      <c r="H204" s="252"/>
      <c r="I204" s="286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</row>
    <row r="205" ht="14.25" customHeight="1">
      <c r="A205" s="252"/>
      <c r="B205" s="252"/>
      <c r="C205" s="252"/>
      <c r="D205" s="252"/>
      <c r="E205" s="252"/>
      <c r="F205" s="252"/>
      <c r="G205" s="252"/>
      <c r="H205" s="252"/>
      <c r="I205" s="286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</row>
    <row r="206" ht="14.25" customHeight="1">
      <c r="A206" s="252"/>
      <c r="B206" s="252"/>
      <c r="C206" s="252"/>
      <c r="D206" s="252"/>
      <c r="E206" s="252"/>
      <c r="F206" s="252"/>
      <c r="G206" s="252"/>
      <c r="H206" s="252"/>
      <c r="I206" s="286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</row>
    <row r="207" ht="14.25" customHeight="1">
      <c r="A207" s="252"/>
      <c r="B207" s="252"/>
      <c r="C207" s="252"/>
      <c r="D207" s="252"/>
      <c r="E207" s="252"/>
      <c r="F207" s="252"/>
      <c r="G207" s="252"/>
      <c r="H207" s="252"/>
      <c r="I207" s="286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</row>
    <row r="208" ht="14.25" customHeight="1">
      <c r="A208" s="252"/>
      <c r="B208" s="252"/>
      <c r="C208" s="252"/>
      <c r="D208" s="252"/>
      <c r="E208" s="252"/>
      <c r="F208" s="252"/>
      <c r="G208" s="252"/>
      <c r="H208" s="252"/>
      <c r="I208" s="286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</row>
    <row r="209" ht="14.25" customHeight="1">
      <c r="A209" s="252"/>
      <c r="B209" s="252"/>
      <c r="C209" s="252"/>
      <c r="D209" s="252"/>
      <c r="E209" s="252"/>
      <c r="F209" s="252"/>
      <c r="G209" s="252"/>
      <c r="H209" s="252"/>
      <c r="I209" s="286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</row>
    <row r="210" ht="14.25" customHeight="1">
      <c r="A210" s="252"/>
      <c r="B210" s="252"/>
      <c r="C210" s="252"/>
      <c r="D210" s="252"/>
      <c r="E210" s="252"/>
      <c r="F210" s="252"/>
      <c r="G210" s="252"/>
      <c r="H210" s="252"/>
      <c r="I210" s="286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</row>
    <row r="211" ht="14.25" customHeight="1">
      <c r="A211" s="252"/>
      <c r="B211" s="252"/>
      <c r="C211" s="252"/>
      <c r="D211" s="252"/>
      <c r="E211" s="252"/>
      <c r="F211" s="252"/>
      <c r="G211" s="252"/>
      <c r="H211" s="252"/>
      <c r="I211" s="286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</row>
    <row r="212" ht="14.25" customHeight="1">
      <c r="A212" s="252"/>
      <c r="B212" s="252"/>
      <c r="C212" s="252"/>
      <c r="D212" s="252"/>
      <c r="E212" s="252"/>
      <c r="F212" s="252"/>
      <c r="G212" s="252"/>
      <c r="H212" s="252"/>
      <c r="I212" s="286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</row>
    <row r="213" ht="14.25" customHeight="1">
      <c r="A213" s="252"/>
      <c r="B213" s="252"/>
      <c r="C213" s="252"/>
      <c r="D213" s="252"/>
      <c r="E213" s="252"/>
      <c r="F213" s="252"/>
      <c r="G213" s="252"/>
      <c r="H213" s="252"/>
      <c r="I213" s="286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</row>
    <row r="214" ht="14.25" customHeight="1">
      <c r="A214" s="252"/>
      <c r="B214" s="252"/>
      <c r="C214" s="252"/>
      <c r="D214" s="252"/>
      <c r="E214" s="252"/>
      <c r="F214" s="252"/>
      <c r="G214" s="252"/>
      <c r="H214" s="252"/>
      <c r="I214" s="286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</row>
    <row r="215" ht="14.25" customHeight="1">
      <c r="A215" s="252"/>
      <c r="B215" s="252"/>
      <c r="C215" s="252"/>
      <c r="D215" s="252"/>
      <c r="E215" s="252"/>
      <c r="F215" s="252"/>
      <c r="G215" s="252"/>
      <c r="H215" s="252"/>
      <c r="I215" s="286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</row>
    <row r="216" ht="14.25" customHeight="1">
      <c r="A216" s="252"/>
      <c r="B216" s="252"/>
      <c r="C216" s="252"/>
      <c r="D216" s="252"/>
      <c r="E216" s="252"/>
      <c r="F216" s="252"/>
      <c r="G216" s="252"/>
      <c r="H216" s="252"/>
      <c r="I216" s="286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</row>
    <row r="217" ht="14.25" customHeight="1">
      <c r="A217" s="252"/>
      <c r="B217" s="252"/>
      <c r="C217" s="252"/>
      <c r="D217" s="252"/>
      <c r="E217" s="252"/>
      <c r="F217" s="252"/>
      <c r="G217" s="252"/>
      <c r="H217" s="252"/>
      <c r="I217" s="286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</row>
    <row r="218" ht="14.25" customHeight="1">
      <c r="A218" s="252"/>
      <c r="B218" s="252"/>
      <c r="C218" s="252"/>
      <c r="D218" s="252"/>
      <c r="E218" s="252"/>
      <c r="F218" s="252"/>
      <c r="G218" s="252"/>
      <c r="H218" s="252"/>
      <c r="I218" s="286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</row>
    <row r="219" ht="14.25" customHeight="1">
      <c r="A219" s="252"/>
      <c r="B219" s="252"/>
      <c r="C219" s="252"/>
      <c r="D219" s="252"/>
      <c r="E219" s="252"/>
      <c r="F219" s="252"/>
      <c r="G219" s="252"/>
      <c r="H219" s="252"/>
      <c r="I219" s="286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</row>
    <row r="220" ht="14.25" customHeight="1">
      <c r="A220" s="252"/>
      <c r="B220" s="252"/>
      <c r="C220" s="252"/>
      <c r="D220" s="252"/>
      <c r="E220" s="252"/>
      <c r="F220" s="252"/>
      <c r="G220" s="252"/>
      <c r="H220" s="252"/>
      <c r="I220" s="286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</row>
    <row r="221" ht="14.25" customHeight="1">
      <c r="A221" s="252"/>
      <c r="B221" s="252"/>
      <c r="C221" s="252"/>
      <c r="D221" s="252"/>
      <c r="E221" s="252"/>
      <c r="F221" s="252"/>
      <c r="G221" s="252"/>
      <c r="H221" s="252"/>
      <c r="I221" s="286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</row>
    <row r="222" ht="14.25" customHeight="1">
      <c r="A222" s="252"/>
      <c r="B222" s="252"/>
      <c r="C222" s="252"/>
      <c r="D222" s="252"/>
      <c r="E222" s="252"/>
      <c r="F222" s="252"/>
      <c r="G222" s="252"/>
      <c r="H222" s="252"/>
      <c r="I222" s="286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</row>
    <row r="223" ht="14.25" customHeight="1">
      <c r="A223" s="252"/>
      <c r="B223" s="252"/>
      <c r="C223" s="252"/>
      <c r="D223" s="252"/>
      <c r="E223" s="252"/>
      <c r="F223" s="252"/>
      <c r="G223" s="252"/>
      <c r="H223" s="252"/>
      <c r="I223" s="286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</row>
    <row r="224" ht="14.25" customHeight="1">
      <c r="A224" s="252"/>
      <c r="B224" s="252"/>
      <c r="C224" s="252"/>
      <c r="D224" s="252"/>
      <c r="E224" s="252"/>
      <c r="F224" s="252"/>
      <c r="G224" s="252"/>
      <c r="H224" s="252"/>
      <c r="I224" s="286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</row>
    <row r="225" ht="14.25" customHeight="1">
      <c r="A225" s="252"/>
      <c r="B225" s="252"/>
      <c r="C225" s="252"/>
      <c r="D225" s="252"/>
      <c r="E225" s="252"/>
      <c r="F225" s="252"/>
      <c r="G225" s="252"/>
      <c r="H225" s="252"/>
      <c r="I225" s="286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</row>
    <row r="226" ht="14.25" customHeight="1">
      <c r="A226" s="252"/>
      <c r="B226" s="252"/>
      <c r="C226" s="252"/>
      <c r="D226" s="252"/>
      <c r="E226" s="252"/>
      <c r="F226" s="252"/>
      <c r="G226" s="252"/>
      <c r="H226" s="252"/>
      <c r="I226" s="286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</row>
    <row r="227" ht="14.25" customHeight="1">
      <c r="A227" s="252"/>
      <c r="B227" s="252"/>
      <c r="C227" s="252"/>
      <c r="D227" s="252"/>
      <c r="E227" s="252"/>
      <c r="F227" s="252"/>
      <c r="G227" s="252"/>
      <c r="H227" s="252"/>
      <c r="I227" s="286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</row>
    <row r="228" ht="14.25" customHeight="1">
      <c r="A228" s="252"/>
      <c r="B228" s="252"/>
      <c r="C228" s="252"/>
      <c r="D228" s="252"/>
      <c r="E228" s="252"/>
      <c r="F228" s="252"/>
      <c r="G228" s="252"/>
      <c r="H228" s="252"/>
      <c r="I228" s="286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</row>
    <row r="229" ht="14.25" customHeight="1">
      <c r="A229" s="252"/>
      <c r="B229" s="252"/>
      <c r="C229" s="252"/>
      <c r="D229" s="252"/>
      <c r="E229" s="252"/>
      <c r="F229" s="252"/>
      <c r="G229" s="252"/>
      <c r="H229" s="252"/>
      <c r="I229" s="286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</row>
    <row r="230" ht="14.25" customHeight="1">
      <c r="A230" s="252"/>
      <c r="B230" s="252"/>
      <c r="C230" s="252"/>
      <c r="D230" s="252"/>
      <c r="E230" s="252"/>
      <c r="F230" s="252"/>
      <c r="G230" s="252"/>
      <c r="H230" s="252"/>
      <c r="I230" s="286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</row>
    <row r="231" ht="14.25" customHeight="1">
      <c r="A231" s="252"/>
      <c r="B231" s="252"/>
      <c r="C231" s="252"/>
      <c r="D231" s="252"/>
      <c r="E231" s="252"/>
      <c r="F231" s="252"/>
      <c r="G231" s="252"/>
      <c r="H231" s="252"/>
      <c r="I231" s="286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</row>
    <row r="232" ht="14.25" customHeight="1">
      <c r="A232" s="252"/>
      <c r="B232" s="252"/>
      <c r="C232" s="252"/>
      <c r="D232" s="252"/>
      <c r="E232" s="252"/>
      <c r="F232" s="252"/>
      <c r="G232" s="252"/>
      <c r="H232" s="252"/>
      <c r="I232" s="286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</row>
    <row r="233" ht="14.25" customHeight="1">
      <c r="A233" s="252"/>
      <c r="B233" s="252"/>
      <c r="C233" s="252"/>
      <c r="D233" s="252"/>
      <c r="E233" s="252"/>
      <c r="F233" s="252"/>
      <c r="G233" s="252"/>
      <c r="H233" s="252"/>
      <c r="I233" s="286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</row>
    <row r="234" ht="14.25" customHeight="1">
      <c r="A234" s="252"/>
      <c r="B234" s="252"/>
      <c r="C234" s="252"/>
      <c r="D234" s="252"/>
      <c r="E234" s="252"/>
      <c r="F234" s="252"/>
      <c r="G234" s="252"/>
      <c r="H234" s="252"/>
      <c r="I234" s="286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</row>
    <row r="235" ht="14.25" customHeight="1">
      <c r="A235" s="252"/>
      <c r="B235" s="252"/>
      <c r="C235" s="252"/>
      <c r="D235" s="252"/>
      <c r="E235" s="252"/>
      <c r="F235" s="252"/>
      <c r="G235" s="252"/>
      <c r="H235" s="252"/>
      <c r="I235" s="286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</row>
    <row r="236" ht="14.25" customHeight="1">
      <c r="A236" s="252"/>
      <c r="B236" s="252"/>
      <c r="C236" s="252"/>
      <c r="D236" s="252"/>
      <c r="E236" s="252"/>
      <c r="F236" s="252"/>
      <c r="G236" s="252"/>
      <c r="H236" s="252"/>
      <c r="I236" s="286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</row>
    <row r="237" ht="14.25" customHeight="1">
      <c r="A237" s="252"/>
      <c r="B237" s="252"/>
      <c r="C237" s="252"/>
      <c r="D237" s="252"/>
      <c r="E237" s="252"/>
      <c r="F237" s="252"/>
      <c r="G237" s="252"/>
      <c r="H237" s="252"/>
      <c r="I237" s="286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</row>
    <row r="238" ht="14.25" customHeight="1">
      <c r="A238" s="252"/>
      <c r="B238" s="252"/>
      <c r="C238" s="252"/>
      <c r="D238" s="252"/>
      <c r="E238" s="252"/>
      <c r="F238" s="252"/>
      <c r="G238" s="252"/>
      <c r="H238" s="252"/>
      <c r="I238" s="286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</row>
    <row r="239" ht="14.25" customHeight="1">
      <c r="A239" s="252"/>
      <c r="B239" s="252"/>
      <c r="C239" s="252"/>
      <c r="D239" s="252"/>
      <c r="E239" s="252"/>
      <c r="F239" s="252"/>
      <c r="G239" s="252"/>
      <c r="H239" s="252"/>
      <c r="I239" s="286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</row>
    <row r="240" ht="14.25" customHeight="1">
      <c r="A240" s="252"/>
      <c r="B240" s="252"/>
      <c r="C240" s="252"/>
      <c r="D240" s="252"/>
      <c r="E240" s="252"/>
      <c r="F240" s="252"/>
      <c r="G240" s="252"/>
      <c r="H240" s="252"/>
      <c r="I240" s="286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</row>
    <row r="241" ht="14.25" customHeight="1">
      <c r="A241" s="252"/>
      <c r="B241" s="252"/>
      <c r="C241" s="252"/>
      <c r="D241" s="252"/>
      <c r="E241" s="252"/>
      <c r="F241" s="252"/>
      <c r="G241" s="252"/>
      <c r="H241" s="252"/>
      <c r="I241" s="286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</row>
    <row r="242" ht="14.25" customHeight="1">
      <c r="A242" s="252"/>
      <c r="B242" s="252"/>
      <c r="C242" s="252"/>
      <c r="D242" s="252"/>
      <c r="E242" s="252"/>
      <c r="F242" s="252"/>
      <c r="G242" s="252"/>
      <c r="H242" s="252"/>
      <c r="I242" s="286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</row>
    <row r="243" ht="14.25" customHeight="1">
      <c r="A243" s="252"/>
      <c r="B243" s="252"/>
      <c r="C243" s="252"/>
      <c r="D243" s="252"/>
      <c r="E243" s="252"/>
      <c r="F243" s="252"/>
      <c r="G243" s="252"/>
      <c r="H243" s="252"/>
      <c r="I243" s="286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</row>
    <row r="244" ht="14.25" customHeight="1">
      <c r="A244" s="252"/>
      <c r="B244" s="252"/>
      <c r="C244" s="252"/>
      <c r="D244" s="252"/>
      <c r="E244" s="252"/>
      <c r="F244" s="252"/>
      <c r="G244" s="252"/>
      <c r="H244" s="252"/>
      <c r="I244" s="286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</row>
    <row r="245" ht="14.25" customHeight="1">
      <c r="A245" s="252"/>
      <c r="B245" s="252"/>
      <c r="C245" s="252"/>
      <c r="D245" s="252"/>
      <c r="E245" s="252"/>
      <c r="F245" s="252"/>
      <c r="G245" s="252"/>
      <c r="H245" s="252"/>
      <c r="I245" s="286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</row>
    <row r="246" ht="14.25" customHeight="1">
      <c r="A246" s="252"/>
      <c r="B246" s="252"/>
      <c r="C246" s="252"/>
      <c r="D246" s="252"/>
      <c r="E246" s="252"/>
      <c r="F246" s="252"/>
      <c r="G246" s="252"/>
      <c r="H246" s="252"/>
      <c r="I246" s="286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  <c r="Y246" s="252"/>
      <c r="Z246" s="252"/>
    </row>
    <row r="247" ht="14.25" customHeight="1">
      <c r="A247" s="252"/>
      <c r="B247" s="252"/>
      <c r="C247" s="252"/>
      <c r="D247" s="252"/>
      <c r="E247" s="252"/>
      <c r="F247" s="252"/>
      <c r="G247" s="252"/>
      <c r="H247" s="252"/>
      <c r="I247" s="286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</row>
    <row r="248" ht="14.25" customHeight="1">
      <c r="A248" s="252"/>
      <c r="B248" s="252"/>
      <c r="C248" s="252"/>
      <c r="D248" s="252"/>
      <c r="E248" s="252"/>
      <c r="F248" s="252"/>
      <c r="G248" s="252"/>
      <c r="H248" s="252"/>
      <c r="I248" s="286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</row>
    <row r="249" ht="14.25" customHeight="1">
      <c r="A249" s="252"/>
      <c r="B249" s="252"/>
      <c r="C249" s="252"/>
      <c r="D249" s="252"/>
      <c r="E249" s="252"/>
      <c r="F249" s="252"/>
      <c r="G249" s="252"/>
      <c r="H249" s="252"/>
      <c r="I249" s="286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</row>
    <row r="250" ht="14.25" customHeight="1">
      <c r="A250" s="252"/>
      <c r="B250" s="252"/>
      <c r="C250" s="252"/>
      <c r="D250" s="252"/>
      <c r="E250" s="252"/>
      <c r="F250" s="252"/>
      <c r="G250" s="252"/>
      <c r="H250" s="252"/>
      <c r="I250" s="286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</row>
    <row r="251" ht="14.25" customHeight="1">
      <c r="A251" s="252"/>
      <c r="B251" s="252"/>
      <c r="C251" s="252"/>
      <c r="D251" s="252"/>
      <c r="E251" s="252"/>
      <c r="F251" s="252"/>
      <c r="G251" s="252"/>
      <c r="H251" s="252"/>
      <c r="I251" s="286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</row>
    <row r="252" ht="14.25" customHeight="1">
      <c r="A252" s="252"/>
      <c r="B252" s="252"/>
      <c r="C252" s="252"/>
      <c r="D252" s="252"/>
      <c r="E252" s="252"/>
      <c r="F252" s="252"/>
      <c r="G252" s="252"/>
      <c r="H252" s="252"/>
      <c r="I252" s="286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</row>
    <row r="253" ht="14.25" customHeight="1">
      <c r="A253" s="252"/>
      <c r="B253" s="252"/>
      <c r="C253" s="252"/>
      <c r="D253" s="252"/>
      <c r="E253" s="252"/>
      <c r="F253" s="252"/>
      <c r="G253" s="252"/>
      <c r="H253" s="252"/>
      <c r="I253" s="286"/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  <c r="Z253" s="252"/>
    </row>
    <row r="254" ht="14.25" customHeight="1">
      <c r="A254" s="252"/>
      <c r="B254" s="252"/>
      <c r="C254" s="252"/>
      <c r="D254" s="252"/>
      <c r="E254" s="252"/>
      <c r="F254" s="252"/>
      <c r="G254" s="252"/>
      <c r="H254" s="252"/>
      <c r="I254" s="286"/>
      <c r="J254" s="252"/>
      <c r="K254" s="252"/>
      <c r="L254" s="252"/>
      <c r="M254" s="252"/>
      <c r="N254" s="252"/>
      <c r="O254" s="252"/>
      <c r="P254" s="252"/>
      <c r="Q254" s="252"/>
      <c r="R254" s="252"/>
      <c r="S254" s="252"/>
      <c r="T254" s="252"/>
      <c r="U254" s="252"/>
      <c r="V254" s="252"/>
      <c r="W254" s="252"/>
      <c r="X254" s="252"/>
      <c r="Y254" s="252"/>
      <c r="Z254" s="252"/>
    </row>
    <row r="255" ht="14.25" customHeight="1">
      <c r="A255" s="252"/>
      <c r="B255" s="252"/>
      <c r="C255" s="252"/>
      <c r="D255" s="252"/>
      <c r="E255" s="252"/>
      <c r="F255" s="252"/>
      <c r="G255" s="252"/>
      <c r="H255" s="252"/>
      <c r="I255" s="286"/>
      <c r="J255" s="252"/>
      <c r="K255" s="252"/>
      <c r="L255" s="252"/>
      <c r="M255" s="252"/>
      <c r="N255" s="252"/>
      <c r="O255" s="252"/>
      <c r="P255" s="252"/>
      <c r="Q255" s="252"/>
      <c r="R255" s="252"/>
      <c r="S255" s="252"/>
      <c r="T255" s="252"/>
      <c r="U255" s="252"/>
      <c r="V255" s="252"/>
      <c r="W255" s="252"/>
      <c r="X255" s="252"/>
      <c r="Y255" s="252"/>
      <c r="Z255" s="252"/>
    </row>
    <row r="256" ht="14.25" customHeight="1">
      <c r="A256" s="252"/>
      <c r="B256" s="252"/>
      <c r="C256" s="252"/>
      <c r="D256" s="252"/>
      <c r="E256" s="252"/>
      <c r="F256" s="252"/>
      <c r="G256" s="252"/>
      <c r="H256" s="252"/>
      <c r="I256" s="286"/>
      <c r="J256" s="252"/>
      <c r="K256" s="252"/>
      <c r="L256" s="252"/>
      <c r="M256" s="252"/>
      <c r="N256" s="252"/>
      <c r="O256" s="252"/>
      <c r="P256" s="252"/>
      <c r="Q256" s="252"/>
      <c r="R256" s="252"/>
      <c r="S256" s="252"/>
      <c r="T256" s="252"/>
      <c r="U256" s="252"/>
      <c r="V256" s="252"/>
      <c r="W256" s="252"/>
      <c r="X256" s="252"/>
      <c r="Y256" s="252"/>
      <c r="Z256" s="252"/>
    </row>
    <row r="257" ht="14.25" customHeight="1">
      <c r="A257" s="252"/>
      <c r="B257" s="252"/>
      <c r="C257" s="252"/>
      <c r="D257" s="252"/>
      <c r="E257" s="252"/>
      <c r="F257" s="252"/>
      <c r="G257" s="252"/>
      <c r="H257" s="252"/>
      <c r="I257" s="286"/>
      <c r="J257" s="252"/>
      <c r="K257" s="252"/>
      <c r="L257" s="252"/>
      <c r="M257" s="252"/>
      <c r="N257" s="252"/>
      <c r="O257" s="252"/>
      <c r="P257" s="252"/>
      <c r="Q257" s="252"/>
      <c r="R257" s="252"/>
      <c r="S257" s="252"/>
      <c r="T257" s="252"/>
      <c r="U257" s="252"/>
      <c r="V257" s="252"/>
      <c r="W257" s="252"/>
      <c r="X257" s="252"/>
      <c r="Y257" s="252"/>
      <c r="Z257" s="252"/>
    </row>
    <row r="258" ht="14.25" customHeight="1">
      <c r="A258" s="252"/>
      <c r="B258" s="252"/>
      <c r="C258" s="252"/>
      <c r="D258" s="252"/>
      <c r="E258" s="252"/>
      <c r="F258" s="252"/>
      <c r="G258" s="252"/>
      <c r="H258" s="252"/>
      <c r="I258" s="286"/>
      <c r="J258" s="252"/>
      <c r="K258" s="252"/>
      <c r="L258" s="252"/>
      <c r="M258" s="252"/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  <c r="Y258" s="252"/>
      <c r="Z258" s="252"/>
    </row>
    <row r="259" ht="14.25" customHeight="1">
      <c r="A259" s="252"/>
      <c r="B259" s="252"/>
      <c r="C259" s="252"/>
      <c r="D259" s="252"/>
      <c r="E259" s="252"/>
      <c r="F259" s="252"/>
      <c r="G259" s="252"/>
      <c r="H259" s="252"/>
      <c r="I259" s="286"/>
      <c r="J259" s="252"/>
      <c r="K259" s="252"/>
      <c r="L259" s="252"/>
      <c r="M259" s="252"/>
      <c r="N259" s="252"/>
      <c r="O259" s="252"/>
      <c r="P259" s="252"/>
      <c r="Q259" s="252"/>
      <c r="R259" s="252"/>
      <c r="S259" s="252"/>
      <c r="T259" s="252"/>
      <c r="U259" s="252"/>
      <c r="V259" s="252"/>
      <c r="W259" s="252"/>
      <c r="X259" s="252"/>
      <c r="Y259" s="252"/>
      <c r="Z259" s="252"/>
    </row>
    <row r="260" ht="14.25" customHeight="1">
      <c r="A260" s="252"/>
      <c r="B260" s="252"/>
      <c r="C260" s="252"/>
      <c r="D260" s="252"/>
      <c r="E260" s="252"/>
      <c r="F260" s="252"/>
      <c r="G260" s="252"/>
      <c r="H260" s="252"/>
      <c r="I260" s="286"/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  <c r="Z260" s="252"/>
    </row>
    <row r="261" ht="14.25" customHeight="1">
      <c r="A261" s="252"/>
      <c r="B261" s="252"/>
      <c r="C261" s="252"/>
      <c r="D261" s="252"/>
      <c r="E261" s="252"/>
      <c r="F261" s="252"/>
      <c r="G261" s="252"/>
      <c r="H261" s="252"/>
      <c r="I261" s="286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  <c r="Z261" s="252"/>
    </row>
    <row r="262" ht="14.25" customHeight="1">
      <c r="A262" s="252"/>
      <c r="B262" s="252"/>
      <c r="C262" s="252"/>
      <c r="D262" s="252"/>
      <c r="E262" s="252"/>
      <c r="F262" s="252"/>
      <c r="G262" s="252"/>
      <c r="H262" s="252"/>
      <c r="I262" s="286"/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  <c r="Z262" s="252"/>
    </row>
    <row r="263" ht="14.25" customHeight="1">
      <c r="A263" s="252"/>
      <c r="B263" s="252"/>
      <c r="C263" s="252"/>
      <c r="D263" s="252"/>
      <c r="E263" s="252"/>
      <c r="F263" s="252"/>
      <c r="G263" s="252"/>
      <c r="H263" s="252"/>
      <c r="I263" s="286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  <c r="Z263" s="252"/>
    </row>
    <row r="264" ht="14.25" customHeight="1">
      <c r="A264" s="252"/>
      <c r="B264" s="252"/>
      <c r="C264" s="252"/>
      <c r="D264" s="252"/>
      <c r="E264" s="252"/>
      <c r="F264" s="252"/>
      <c r="G264" s="252"/>
      <c r="H264" s="252"/>
      <c r="I264" s="286"/>
      <c r="J264" s="252"/>
      <c r="K264" s="252"/>
      <c r="L264" s="252"/>
      <c r="M264" s="252"/>
      <c r="N264" s="252"/>
      <c r="O264" s="252"/>
      <c r="P264" s="252"/>
      <c r="Q264" s="252"/>
      <c r="R264" s="252"/>
      <c r="S264" s="252"/>
      <c r="T264" s="252"/>
      <c r="U264" s="252"/>
      <c r="V264" s="252"/>
      <c r="W264" s="252"/>
      <c r="X264" s="252"/>
      <c r="Y264" s="252"/>
      <c r="Z264" s="252"/>
    </row>
    <row r="265" ht="14.25" customHeight="1">
      <c r="A265" s="252"/>
      <c r="B265" s="252"/>
      <c r="C265" s="252"/>
      <c r="D265" s="252"/>
      <c r="E265" s="252"/>
      <c r="F265" s="252"/>
      <c r="G265" s="252"/>
      <c r="H265" s="252"/>
      <c r="I265" s="286"/>
      <c r="J265" s="252"/>
      <c r="K265" s="252"/>
      <c r="L265" s="252"/>
      <c r="M265" s="252"/>
      <c r="N265" s="252"/>
      <c r="O265" s="252"/>
      <c r="P265" s="252"/>
      <c r="Q265" s="252"/>
      <c r="R265" s="252"/>
      <c r="S265" s="252"/>
      <c r="T265" s="252"/>
      <c r="U265" s="252"/>
      <c r="V265" s="252"/>
      <c r="W265" s="252"/>
      <c r="X265" s="252"/>
      <c r="Y265" s="252"/>
      <c r="Z265" s="252"/>
    </row>
    <row r="266" ht="14.25" customHeight="1">
      <c r="A266" s="252"/>
      <c r="B266" s="252"/>
      <c r="C266" s="252"/>
      <c r="D266" s="252"/>
      <c r="E266" s="252"/>
      <c r="F266" s="252"/>
      <c r="G266" s="252"/>
      <c r="H266" s="252"/>
      <c r="I266" s="286"/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  <c r="Z266" s="252"/>
    </row>
    <row r="267" ht="14.25" customHeight="1">
      <c r="A267" s="252"/>
      <c r="B267" s="252"/>
      <c r="C267" s="252"/>
      <c r="D267" s="252"/>
      <c r="E267" s="252"/>
      <c r="F267" s="252"/>
      <c r="G267" s="252"/>
      <c r="H267" s="252"/>
      <c r="I267" s="286"/>
      <c r="J267" s="252"/>
      <c r="K267" s="252"/>
      <c r="L267" s="252"/>
      <c r="M267" s="252"/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  <c r="Y267" s="252"/>
      <c r="Z267" s="252"/>
    </row>
    <row r="268" ht="14.25" customHeight="1">
      <c r="A268" s="252"/>
      <c r="B268" s="252"/>
      <c r="C268" s="252"/>
      <c r="D268" s="252"/>
      <c r="E268" s="252"/>
      <c r="F268" s="252"/>
      <c r="G268" s="252"/>
      <c r="H268" s="252"/>
      <c r="I268" s="286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2"/>
      <c r="Z268" s="252"/>
    </row>
    <row r="269" ht="14.25" customHeight="1">
      <c r="A269" s="252"/>
      <c r="B269" s="252"/>
      <c r="C269" s="252"/>
      <c r="D269" s="252"/>
      <c r="E269" s="252"/>
      <c r="F269" s="252"/>
      <c r="G269" s="252"/>
      <c r="H269" s="252"/>
      <c r="I269" s="286"/>
      <c r="J269" s="252"/>
      <c r="K269" s="252"/>
      <c r="L269" s="252"/>
      <c r="M269" s="252"/>
      <c r="N269" s="252"/>
      <c r="O269" s="252"/>
      <c r="P269" s="252"/>
      <c r="Q269" s="252"/>
      <c r="R269" s="252"/>
      <c r="S269" s="252"/>
      <c r="T269" s="252"/>
      <c r="U269" s="252"/>
      <c r="V269" s="252"/>
      <c r="W269" s="252"/>
      <c r="X269" s="252"/>
      <c r="Y269" s="252"/>
      <c r="Z269" s="252"/>
    </row>
    <row r="270" ht="14.25" customHeight="1">
      <c r="A270" s="252"/>
      <c r="B270" s="252"/>
      <c r="C270" s="252"/>
      <c r="D270" s="252"/>
      <c r="E270" s="252"/>
      <c r="F270" s="252"/>
      <c r="G270" s="252"/>
      <c r="H270" s="252"/>
      <c r="I270" s="286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2"/>
      <c r="Z270" s="252"/>
    </row>
    <row r="271" ht="14.25" customHeight="1">
      <c r="A271" s="252"/>
      <c r="B271" s="252"/>
      <c r="C271" s="252"/>
      <c r="D271" s="252"/>
      <c r="E271" s="252"/>
      <c r="F271" s="252"/>
      <c r="G271" s="252"/>
      <c r="H271" s="252"/>
      <c r="I271" s="286"/>
      <c r="J271" s="252"/>
      <c r="K271" s="252"/>
      <c r="L271" s="252"/>
      <c r="M271" s="252"/>
      <c r="N271" s="252"/>
      <c r="O271" s="252"/>
      <c r="P271" s="252"/>
      <c r="Q271" s="252"/>
      <c r="R271" s="252"/>
      <c r="S271" s="252"/>
      <c r="T271" s="252"/>
      <c r="U271" s="252"/>
      <c r="V271" s="252"/>
      <c r="W271" s="252"/>
      <c r="X271" s="252"/>
      <c r="Y271" s="252"/>
      <c r="Z271" s="252"/>
    </row>
    <row r="272" ht="14.25" customHeight="1">
      <c r="A272" s="252"/>
      <c r="B272" s="252"/>
      <c r="C272" s="252"/>
      <c r="D272" s="252"/>
      <c r="E272" s="252"/>
      <c r="F272" s="252"/>
      <c r="G272" s="252"/>
      <c r="H272" s="252"/>
      <c r="I272" s="286"/>
      <c r="J272" s="252"/>
      <c r="K272" s="252"/>
      <c r="L272" s="252"/>
      <c r="M272" s="252"/>
      <c r="N272" s="252"/>
      <c r="O272" s="252"/>
      <c r="P272" s="252"/>
      <c r="Q272" s="252"/>
      <c r="R272" s="252"/>
      <c r="S272" s="252"/>
      <c r="T272" s="252"/>
      <c r="U272" s="252"/>
      <c r="V272" s="252"/>
      <c r="W272" s="252"/>
      <c r="X272" s="252"/>
      <c r="Y272" s="252"/>
      <c r="Z272" s="252"/>
    </row>
    <row r="273" ht="14.25" customHeight="1">
      <c r="A273" s="252"/>
      <c r="B273" s="252"/>
      <c r="C273" s="252"/>
      <c r="D273" s="252"/>
      <c r="E273" s="252"/>
      <c r="F273" s="252"/>
      <c r="G273" s="252"/>
      <c r="H273" s="252"/>
      <c r="I273" s="286"/>
      <c r="J273" s="252"/>
      <c r="K273" s="252"/>
      <c r="L273" s="252"/>
      <c r="M273" s="252"/>
      <c r="N273" s="252"/>
      <c r="O273" s="252"/>
      <c r="P273" s="252"/>
      <c r="Q273" s="252"/>
      <c r="R273" s="252"/>
      <c r="S273" s="252"/>
      <c r="T273" s="252"/>
      <c r="U273" s="252"/>
      <c r="V273" s="252"/>
      <c r="W273" s="252"/>
      <c r="X273" s="252"/>
      <c r="Y273" s="252"/>
      <c r="Z273" s="252"/>
    </row>
    <row r="274" ht="14.25" customHeight="1">
      <c r="A274" s="252"/>
      <c r="B274" s="252"/>
      <c r="C274" s="252"/>
      <c r="D274" s="252"/>
      <c r="E274" s="252"/>
      <c r="F274" s="252"/>
      <c r="G274" s="252"/>
      <c r="H274" s="252"/>
      <c r="I274" s="286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  <c r="Z274" s="252"/>
    </row>
    <row r="275" ht="14.25" customHeight="1">
      <c r="A275" s="252"/>
      <c r="B275" s="252"/>
      <c r="C275" s="252"/>
      <c r="D275" s="252"/>
      <c r="E275" s="252"/>
      <c r="F275" s="252"/>
      <c r="G275" s="252"/>
      <c r="H275" s="252"/>
      <c r="I275" s="286"/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  <c r="Z275" s="252"/>
    </row>
    <row r="276" ht="14.25" customHeight="1">
      <c r="A276" s="252"/>
      <c r="B276" s="252"/>
      <c r="C276" s="252"/>
      <c r="D276" s="252"/>
      <c r="E276" s="252"/>
      <c r="F276" s="252"/>
      <c r="G276" s="252"/>
      <c r="H276" s="252"/>
      <c r="I276" s="286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Z276" s="252"/>
    </row>
    <row r="277" ht="14.25" customHeight="1">
      <c r="A277" s="252"/>
      <c r="B277" s="252"/>
      <c r="C277" s="252"/>
      <c r="D277" s="252"/>
      <c r="E277" s="252"/>
      <c r="F277" s="252"/>
      <c r="G277" s="252"/>
      <c r="H277" s="252"/>
      <c r="I277" s="286"/>
      <c r="J277" s="252"/>
      <c r="K277" s="252"/>
      <c r="L277" s="252"/>
      <c r="M277" s="252"/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  <c r="Y277" s="252"/>
      <c r="Z277" s="252"/>
    </row>
    <row r="278" ht="14.25" customHeight="1">
      <c r="A278" s="252"/>
      <c r="B278" s="252"/>
      <c r="C278" s="252"/>
      <c r="D278" s="252"/>
      <c r="E278" s="252"/>
      <c r="F278" s="252"/>
      <c r="G278" s="252"/>
      <c r="H278" s="252"/>
      <c r="I278" s="286"/>
      <c r="J278" s="252"/>
      <c r="K278" s="252"/>
      <c r="L278" s="252"/>
      <c r="M278" s="252"/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  <c r="Y278" s="252"/>
      <c r="Z278" s="252"/>
    </row>
    <row r="279" ht="14.25" customHeight="1">
      <c r="A279" s="252"/>
      <c r="B279" s="252"/>
      <c r="C279" s="252"/>
      <c r="D279" s="252"/>
      <c r="E279" s="252"/>
      <c r="F279" s="252"/>
      <c r="G279" s="252"/>
      <c r="H279" s="252"/>
      <c r="I279" s="286"/>
      <c r="J279" s="252"/>
      <c r="K279" s="252"/>
      <c r="L279" s="252"/>
      <c r="M279" s="252"/>
      <c r="N279" s="252"/>
      <c r="O279" s="252"/>
      <c r="P279" s="252"/>
      <c r="Q279" s="252"/>
      <c r="R279" s="252"/>
      <c r="S279" s="252"/>
      <c r="T279" s="252"/>
      <c r="U279" s="252"/>
      <c r="V279" s="252"/>
      <c r="W279" s="252"/>
      <c r="X279" s="252"/>
      <c r="Y279" s="252"/>
      <c r="Z279" s="252"/>
    </row>
    <row r="280" ht="14.25" customHeight="1">
      <c r="A280" s="252"/>
      <c r="B280" s="252"/>
      <c r="C280" s="252"/>
      <c r="D280" s="252"/>
      <c r="E280" s="252"/>
      <c r="F280" s="252"/>
      <c r="G280" s="252"/>
      <c r="H280" s="252"/>
      <c r="I280" s="286"/>
      <c r="J280" s="252"/>
      <c r="K280" s="252"/>
      <c r="L280" s="252"/>
      <c r="M280" s="252"/>
      <c r="N280" s="252"/>
      <c r="O280" s="252"/>
      <c r="P280" s="252"/>
      <c r="Q280" s="252"/>
      <c r="R280" s="252"/>
      <c r="S280" s="252"/>
      <c r="T280" s="252"/>
      <c r="U280" s="252"/>
      <c r="V280" s="252"/>
      <c r="W280" s="252"/>
      <c r="X280" s="252"/>
      <c r="Y280" s="252"/>
      <c r="Z280" s="252"/>
    </row>
    <row r="281" ht="14.25" customHeight="1">
      <c r="A281" s="252"/>
      <c r="B281" s="252"/>
      <c r="C281" s="252"/>
      <c r="D281" s="252"/>
      <c r="E281" s="252"/>
      <c r="F281" s="252"/>
      <c r="G281" s="252"/>
      <c r="H281" s="252"/>
      <c r="I281" s="286"/>
      <c r="J281" s="252"/>
      <c r="K281" s="252"/>
      <c r="L281" s="252"/>
      <c r="M281" s="252"/>
      <c r="N281" s="252"/>
      <c r="O281" s="252"/>
      <c r="P281" s="252"/>
      <c r="Q281" s="252"/>
      <c r="R281" s="252"/>
      <c r="S281" s="252"/>
      <c r="T281" s="252"/>
      <c r="U281" s="252"/>
      <c r="V281" s="252"/>
      <c r="W281" s="252"/>
      <c r="X281" s="252"/>
      <c r="Y281" s="252"/>
      <c r="Z281" s="252"/>
    </row>
    <row r="282" ht="14.25" customHeight="1">
      <c r="A282" s="252"/>
      <c r="B282" s="252"/>
      <c r="C282" s="252"/>
      <c r="D282" s="252"/>
      <c r="E282" s="252"/>
      <c r="F282" s="252"/>
      <c r="G282" s="252"/>
      <c r="H282" s="252"/>
      <c r="I282" s="286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  <c r="Z282" s="252"/>
    </row>
    <row r="283" ht="14.25" customHeight="1">
      <c r="A283" s="252"/>
      <c r="B283" s="252"/>
      <c r="C283" s="252"/>
      <c r="D283" s="252"/>
      <c r="E283" s="252"/>
      <c r="F283" s="252"/>
      <c r="G283" s="252"/>
      <c r="H283" s="252"/>
      <c r="I283" s="286"/>
      <c r="J283" s="252"/>
      <c r="K283" s="252"/>
      <c r="L283" s="252"/>
      <c r="M283" s="252"/>
      <c r="N283" s="252"/>
      <c r="O283" s="252"/>
      <c r="P283" s="252"/>
      <c r="Q283" s="252"/>
      <c r="R283" s="252"/>
      <c r="S283" s="252"/>
      <c r="T283" s="252"/>
      <c r="U283" s="252"/>
      <c r="V283" s="252"/>
      <c r="W283" s="252"/>
      <c r="X283" s="252"/>
      <c r="Y283" s="252"/>
      <c r="Z283" s="252"/>
    </row>
    <row r="284" ht="14.25" customHeight="1">
      <c r="A284" s="252"/>
      <c r="B284" s="252"/>
      <c r="C284" s="252"/>
      <c r="D284" s="252"/>
      <c r="E284" s="252"/>
      <c r="F284" s="252"/>
      <c r="G284" s="252"/>
      <c r="H284" s="252"/>
      <c r="I284" s="286"/>
      <c r="J284" s="252"/>
      <c r="K284" s="252"/>
      <c r="L284" s="252"/>
      <c r="M284" s="252"/>
      <c r="N284" s="252"/>
      <c r="O284" s="252"/>
      <c r="P284" s="252"/>
      <c r="Q284" s="252"/>
      <c r="R284" s="252"/>
      <c r="S284" s="252"/>
      <c r="T284" s="252"/>
      <c r="U284" s="252"/>
      <c r="V284" s="252"/>
      <c r="W284" s="252"/>
      <c r="X284" s="252"/>
      <c r="Y284" s="252"/>
      <c r="Z284" s="252"/>
    </row>
    <row r="285" ht="14.25" customHeight="1">
      <c r="A285" s="252"/>
      <c r="B285" s="252"/>
      <c r="C285" s="252"/>
      <c r="D285" s="252"/>
      <c r="E285" s="252"/>
      <c r="F285" s="252"/>
      <c r="G285" s="252"/>
      <c r="H285" s="252"/>
      <c r="I285" s="286"/>
      <c r="J285" s="252"/>
      <c r="K285" s="252"/>
      <c r="L285" s="252"/>
      <c r="M285" s="252"/>
      <c r="N285" s="252"/>
      <c r="O285" s="252"/>
      <c r="P285" s="252"/>
      <c r="Q285" s="252"/>
      <c r="R285" s="252"/>
      <c r="S285" s="252"/>
      <c r="T285" s="252"/>
      <c r="U285" s="252"/>
      <c r="V285" s="252"/>
      <c r="W285" s="252"/>
      <c r="X285" s="252"/>
      <c r="Y285" s="252"/>
      <c r="Z285" s="252"/>
    </row>
    <row r="286" ht="14.25" customHeight="1">
      <c r="A286" s="252"/>
      <c r="B286" s="252"/>
      <c r="C286" s="252"/>
      <c r="D286" s="252"/>
      <c r="E286" s="252"/>
      <c r="F286" s="252"/>
      <c r="G286" s="252"/>
      <c r="H286" s="252"/>
      <c r="I286" s="286"/>
      <c r="J286" s="252"/>
      <c r="K286" s="252"/>
      <c r="L286" s="252"/>
      <c r="M286" s="252"/>
      <c r="N286" s="252"/>
      <c r="O286" s="252"/>
      <c r="P286" s="252"/>
      <c r="Q286" s="252"/>
      <c r="R286" s="252"/>
      <c r="S286" s="252"/>
      <c r="T286" s="252"/>
      <c r="U286" s="252"/>
      <c r="V286" s="252"/>
      <c r="W286" s="252"/>
      <c r="X286" s="252"/>
      <c r="Y286" s="252"/>
      <c r="Z286" s="252"/>
    </row>
    <row r="287" ht="14.25" customHeight="1">
      <c r="A287" s="252"/>
      <c r="B287" s="252"/>
      <c r="C287" s="252"/>
      <c r="D287" s="252"/>
      <c r="E287" s="252"/>
      <c r="F287" s="252"/>
      <c r="G287" s="252"/>
      <c r="H287" s="252"/>
      <c r="I287" s="286"/>
      <c r="J287" s="252"/>
      <c r="K287" s="252"/>
      <c r="L287" s="252"/>
      <c r="M287" s="252"/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  <c r="Y287" s="252"/>
      <c r="Z287" s="252"/>
    </row>
    <row r="288" ht="14.25" customHeight="1">
      <c r="A288" s="252"/>
      <c r="B288" s="252"/>
      <c r="C288" s="252"/>
      <c r="D288" s="252"/>
      <c r="E288" s="252"/>
      <c r="F288" s="252"/>
      <c r="G288" s="252"/>
      <c r="H288" s="252"/>
      <c r="I288" s="286"/>
      <c r="J288" s="252"/>
      <c r="K288" s="252"/>
      <c r="L288" s="252"/>
      <c r="M288" s="252"/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  <c r="Y288" s="252"/>
      <c r="Z288" s="252"/>
    </row>
    <row r="289" ht="14.25" customHeight="1">
      <c r="A289" s="252"/>
      <c r="B289" s="252"/>
      <c r="C289" s="252"/>
      <c r="D289" s="252"/>
      <c r="E289" s="252"/>
      <c r="F289" s="252"/>
      <c r="G289" s="252"/>
      <c r="H289" s="252"/>
      <c r="I289" s="286"/>
      <c r="J289" s="252"/>
      <c r="K289" s="252"/>
      <c r="L289" s="252"/>
      <c r="M289" s="252"/>
      <c r="N289" s="252"/>
      <c r="O289" s="252"/>
      <c r="P289" s="252"/>
      <c r="Q289" s="252"/>
      <c r="R289" s="252"/>
      <c r="S289" s="252"/>
      <c r="T289" s="252"/>
      <c r="U289" s="252"/>
      <c r="V289" s="252"/>
      <c r="W289" s="252"/>
      <c r="X289" s="252"/>
      <c r="Y289" s="252"/>
      <c r="Z289" s="252"/>
    </row>
    <row r="290" ht="14.25" customHeight="1">
      <c r="A290" s="252"/>
      <c r="B290" s="252"/>
      <c r="C290" s="252"/>
      <c r="D290" s="252"/>
      <c r="E290" s="252"/>
      <c r="F290" s="252"/>
      <c r="G290" s="252"/>
      <c r="H290" s="252"/>
      <c r="I290" s="286"/>
      <c r="J290" s="252"/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</row>
    <row r="291" ht="14.25" customHeight="1">
      <c r="A291" s="252"/>
      <c r="B291" s="252"/>
      <c r="C291" s="252"/>
      <c r="D291" s="252"/>
      <c r="E291" s="252"/>
      <c r="F291" s="252"/>
      <c r="G291" s="252"/>
      <c r="H291" s="252"/>
      <c r="I291" s="286"/>
      <c r="J291" s="252"/>
      <c r="K291" s="252"/>
      <c r="L291" s="252"/>
      <c r="M291" s="252"/>
      <c r="N291" s="252"/>
      <c r="O291" s="252"/>
      <c r="P291" s="252"/>
      <c r="Q291" s="252"/>
      <c r="R291" s="252"/>
      <c r="S291" s="252"/>
      <c r="T291" s="252"/>
      <c r="U291" s="252"/>
      <c r="V291" s="252"/>
      <c r="W291" s="252"/>
      <c r="X291" s="252"/>
      <c r="Y291" s="252"/>
      <c r="Z291" s="252"/>
    </row>
    <row r="292" ht="14.25" customHeight="1">
      <c r="A292" s="252"/>
      <c r="B292" s="252"/>
      <c r="C292" s="252"/>
      <c r="D292" s="252"/>
      <c r="E292" s="252"/>
      <c r="F292" s="252"/>
      <c r="G292" s="252"/>
      <c r="H292" s="252"/>
      <c r="I292" s="286"/>
      <c r="J292" s="252"/>
      <c r="K292" s="252"/>
      <c r="L292" s="252"/>
      <c r="M292" s="252"/>
      <c r="N292" s="252"/>
      <c r="O292" s="252"/>
      <c r="P292" s="252"/>
      <c r="Q292" s="252"/>
      <c r="R292" s="252"/>
      <c r="S292" s="252"/>
      <c r="T292" s="252"/>
      <c r="U292" s="252"/>
      <c r="V292" s="252"/>
      <c r="W292" s="252"/>
      <c r="X292" s="252"/>
      <c r="Y292" s="252"/>
      <c r="Z292" s="252"/>
    </row>
    <row r="293" ht="14.25" customHeight="1">
      <c r="A293" s="252"/>
      <c r="B293" s="252"/>
      <c r="C293" s="252"/>
      <c r="D293" s="252"/>
      <c r="E293" s="252"/>
      <c r="F293" s="252"/>
      <c r="G293" s="252"/>
      <c r="H293" s="252"/>
      <c r="I293" s="286"/>
      <c r="J293" s="252"/>
      <c r="K293" s="252"/>
      <c r="L293" s="252"/>
      <c r="M293" s="252"/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  <c r="Z293" s="252"/>
    </row>
    <row r="294" ht="14.25" customHeight="1">
      <c r="A294" s="252"/>
      <c r="B294" s="252"/>
      <c r="C294" s="252"/>
      <c r="D294" s="252"/>
      <c r="E294" s="252"/>
      <c r="F294" s="252"/>
      <c r="G294" s="252"/>
      <c r="H294" s="252"/>
      <c r="I294" s="286"/>
      <c r="J294" s="252"/>
      <c r="K294" s="252"/>
      <c r="L294" s="252"/>
      <c r="M294" s="252"/>
      <c r="N294" s="252"/>
      <c r="O294" s="252"/>
      <c r="P294" s="252"/>
      <c r="Q294" s="252"/>
      <c r="R294" s="252"/>
      <c r="S294" s="252"/>
      <c r="T294" s="252"/>
      <c r="U294" s="252"/>
      <c r="V294" s="252"/>
      <c r="W294" s="252"/>
      <c r="X294" s="252"/>
      <c r="Y294" s="252"/>
      <c r="Z294" s="252"/>
    </row>
    <row r="295" ht="14.25" customHeight="1">
      <c r="A295" s="252"/>
      <c r="B295" s="252"/>
      <c r="C295" s="252"/>
      <c r="D295" s="252"/>
      <c r="E295" s="252"/>
      <c r="F295" s="252"/>
      <c r="G295" s="252"/>
      <c r="H295" s="252"/>
      <c r="I295" s="286"/>
      <c r="J295" s="252"/>
      <c r="K295" s="252"/>
      <c r="L295" s="252"/>
      <c r="M295" s="252"/>
      <c r="N295" s="252"/>
      <c r="O295" s="252"/>
      <c r="P295" s="252"/>
      <c r="Q295" s="252"/>
      <c r="R295" s="252"/>
      <c r="S295" s="252"/>
      <c r="T295" s="252"/>
      <c r="U295" s="252"/>
      <c r="V295" s="252"/>
      <c r="W295" s="252"/>
      <c r="X295" s="252"/>
      <c r="Y295" s="252"/>
      <c r="Z295" s="252"/>
    </row>
    <row r="296" ht="14.25" customHeight="1">
      <c r="A296" s="252"/>
      <c r="B296" s="252"/>
      <c r="C296" s="252"/>
      <c r="D296" s="252"/>
      <c r="E296" s="252"/>
      <c r="F296" s="252"/>
      <c r="G296" s="252"/>
      <c r="H296" s="252"/>
      <c r="I296" s="286"/>
      <c r="J296" s="252"/>
      <c r="K296" s="252"/>
      <c r="L296" s="252"/>
      <c r="M296" s="252"/>
      <c r="N296" s="252"/>
      <c r="O296" s="252"/>
      <c r="P296" s="252"/>
      <c r="Q296" s="252"/>
      <c r="R296" s="252"/>
      <c r="S296" s="252"/>
      <c r="T296" s="252"/>
      <c r="U296" s="252"/>
      <c r="V296" s="252"/>
      <c r="W296" s="252"/>
      <c r="X296" s="252"/>
      <c r="Y296" s="252"/>
      <c r="Z296" s="252"/>
    </row>
    <row r="297" ht="14.25" customHeight="1">
      <c r="A297" s="252"/>
      <c r="B297" s="252"/>
      <c r="C297" s="252"/>
      <c r="D297" s="252"/>
      <c r="E297" s="252"/>
      <c r="F297" s="252"/>
      <c r="G297" s="252"/>
      <c r="H297" s="252"/>
      <c r="I297" s="286"/>
      <c r="J297" s="252"/>
      <c r="K297" s="252"/>
      <c r="L297" s="252"/>
      <c r="M297" s="252"/>
      <c r="N297" s="252"/>
      <c r="O297" s="252"/>
      <c r="P297" s="252"/>
      <c r="Q297" s="252"/>
      <c r="R297" s="252"/>
      <c r="S297" s="252"/>
      <c r="T297" s="252"/>
      <c r="U297" s="252"/>
      <c r="V297" s="252"/>
      <c r="W297" s="252"/>
      <c r="X297" s="252"/>
      <c r="Y297" s="252"/>
      <c r="Z297" s="252"/>
    </row>
    <row r="298" ht="14.25" customHeight="1">
      <c r="A298" s="252"/>
      <c r="B298" s="252"/>
      <c r="C298" s="252"/>
      <c r="D298" s="252"/>
      <c r="E298" s="252"/>
      <c r="F298" s="252"/>
      <c r="G298" s="252"/>
      <c r="H298" s="252"/>
      <c r="I298" s="286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  <c r="Z298" s="252"/>
    </row>
    <row r="299" ht="14.25" customHeight="1">
      <c r="A299" s="252"/>
      <c r="B299" s="252"/>
      <c r="C299" s="252"/>
      <c r="D299" s="252"/>
      <c r="E299" s="252"/>
      <c r="F299" s="252"/>
      <c r="G299" s="252"/>
      <c r="H299" s="252"/>
      <c r="I299" s="286"/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Z299" s="252"/>
    </row>
    <row r="300" ht="14.25" customHeight="1">
      <c r="A300" s="252"/>
      <c r="B300" s="252"/>
      <c r="C300" s="252"/>
      <c r="D300" s="252"/>
      <c r="E300" s="252"/>
      <c r="F300" s="252"/>
      <c r="G300" s="252"/>
      <c r="H300" s="252"/>
      <c r="I300" s="286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2"/>
      <c r="Z300" s="252"/>
    </row>
    <row r="301" ht="14.25" customHeight="1">
      <c r="A301" s="252"/>
      <c r="B301" s="252"/>
      <c r="C301" s="252"/>
      <c r="D301" s="252"/>
      <c r="E301" s="252"/>
      <c r="F301" s="252"/>
      <c r="G301" s="252"/>
      <c r="H301" s="252"/>
      <c r="I301" s="286"/>
      <c r="J301" s="252"/>
      <c r="K301" s="252"/>
      <c r="L301" s="252"/>
      <c r="M301" s="252"/>
      <c r="N301" s="252"/>
      <c r="O301" s="252"/>
      <c r="P301" s="252"/>
      <c r="Q301" s="252"/>
      <c r="R301" s="252"/>
      <c r="S301" s="252"/>
      <c r="T301" s="252"/>
      <c r="U301" s="252"/>
      <c r="V301" s="252"/>
      <c r="W301" s="252"/>
      <c r="X301" s="252"/>
      <c r="Y301" s="252"/>
      <c r="Z301" s="252"/>
    </row>
    <row r="302" ht="14.25" customHeight="1">
      <c r="A302" s="252"/>
      <c r="B302" s="252"/>
      <c r="C302" s="252"/>
      <c r="D302" s="252"/>
      <c r="E302" s="252"/>
      <c r="F302" s="252"/>
      <c r="G302" s="252"/>
      <c r="H302" s="252"/>
      <c r="I302" s="286"/>
      <c r="J302" s="252"/>
      <c r="K302" s="252"/>
      <c r="L302" s="252"/>
      <c r="M302" s="252"/>
      <c r="N302" s="252"/>
      <c r="O302" s="252"/>
      <c r="P302" s="252"/>
      <c r="Q302" s="252"/>
      <c r="R302" s="252"/>
      <c r="S302" s="252"/>
      <c r="T302" s="252"/>
      <c r="U302" s="252"/>
      <c r="V302" s="252"/>
      <c r="W302" s="252"/>
      <c r="X302" s="252"/>
      <c r="Y302" s="252"/>
      <c r="Z302" s="252"/>
    </row>
    <row r="303" ht="14.25" customHeight="1">
      <c r="A303" s="252"/>
      <c r="B303" s="252"/>
      <c r="C303" s="252"/>
      <c r="D303" s="252"/>
      <c r="E303" s="252"/>
      <c r="F303" s="252"/>
      <c r="G303" s="252"/>
      <c r="H303" s="252"/>
      <c r="I303" s="286"/>
      <c r="J303" s="252"/>
      <c r="K303" s="252"/>
      <c r="L303" s="252"/>
      <c r="M303" s="252"/>
      <c r="N303" s="252"/>
      <c r="O303" s="252"/>
      <c r="P303" s="252"/>
      <c r="Q303" s="252"/>
      <c r="R303" s="252"/>
      <c r="S303" s="252"/>
      <c r="T303" s="252"/>
      <c r="U303" s="252"/>
      <c r="V303" s="252"/>
      <c r="W303" s="252"/>
      <c r="X303" s="252"/>
      <c r="Y303" s="252"/>
      <c r="Z303" s="252"/>
    </row>
    <row r="304" ht="14.25" customHeight="1">
      <c r="A304" s="252"/>
      <c r="B304" s="252"/>
      <c r="C304" s="252"/>
      <c r="D304" s="252"/>
      <c r="E304" s="252"/>
      <c r="F304" s="252"/>
      <c r="G304" s="252"/>
      <c r="H304" s="252"/>
      <c r="I304" s="286"/>
      <c r="J304" s="252"/>
      <c r="K304" s="252"/>
      <c r="L304" s="252"/>
      <c r="M304" s="252"/>
      <c r="N304" s="252"/>
      <c r="O304" s="252"/>
      <c r="P304" s="252"/>
      <c r="Q304" s="252"/>
      <c r="R304" s="252"/>
      <c r="S304" s="252"/>
      <c r="T304" s="252"/>
      <c r="U304" s="252"/>
      <c r="V304" s="252"/>
      <c r="W304" s="252"/>
      <c r="X304" s="252"/>
      <c r="Y304" s="252"/>
      <c r="Z304" s="252"/>
    </row>
    <row r="305" ht="14.25" customHeight="1">
      <c r="A305" s="252"/>
      <c r="B305" s="252"/>
      <c r="C305" s="252"/>
      <c r="D305" s="252"/>
      <c r="E305" s="252"/>
      <c r="F305" s="252"/>
      <c r="G305" s="252"/>
      <c r="H305" s="252"/>
      <c r="I305" s="286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2"/>
      <c r="Z305" s="252"/>
    </row>
    <row r="306" ht="14.25" customHeight="1">
      <c r="A306" s="252"/>
      <c r="B306" s="252"/>
      <c r="C306" s="252"/>
      <c r="D306" s="252"/>
      <c r="E306" s="252"/>
      <c r="F306" s="252"/>
      <c r="G306" s="252"/>
      <c r="H306" s="252"/>
      <c r="I306" s="286"/>
      <c r="J306" s="252"/>
      <c r="K306" s="252"/>
      <c r="L306" s="252"/>
      <c r="M306" s="252"/>
      <c r="N306" s="252"/>
      <c r="O306" s="252"/>
      <c r="P306" s="252"/>
      <c r="Q306" s="252"/>
      <c r="R306" s="252"/>
      <c r="S306" s="252"/>
      <c r="T306" s="252"/>
      <c r="U306" s="252"/>
      <c r="V306" s="252"/>
      <c r="W306" s="252"/>
      <c r="X306" s="252"/>
      <c r="Y306" s="252"/>
      <c r="Z306" s="252"/>
    </row>
    <row r="307" ht="14.25" customHeight="1">
      <c r="A307" s="252"/>
      <c r="B307" s="252"/>
      <c r="C307" s="252"/>
      <c r="D307" s="252"/>
      <c r="E307" s="252"/>
      <c r="F307" s="252"/>
      <c r="G307" s="252"/>
      <c r="H307" s="252"/>
      <c r="I307" s="286"/>
      <c r="J307" s="252"/>
      <c r="K307" s="252"/>
      <c r="L307" s="252"/>
      <c r="M307" s="252"/>
      <c r="N307" s="252"/>
      <c r="O307" s="252"/>
      <c r="P307" s="252"/>
      <c r="Q307" s="252"/>
      <c r="R307" s="252"/>
      <c r="S307" s="252"/>
      <c r="T307" s="252"/>
      <c r="U307" s="252"/>
      <c r="V307" s="252"/>
      <c r="W307" s="252"/>
      <c r="X307" s="252"/>
      <c r="Y307" s="252"/>
      <c r="Z307" s="252"/>
    </row>
    <row r="308" ht="14.25" customHeight="1">
      <c r="A308" s="252"/>
      <c r="B308" s="252"/>
      <c r="C308" s="252"/>
      <c r="D308" s="252"/>
      <c r="E308" s="252"/>
      <c r="F308" s="252"/>
      <c r="G308" s="252"/>
      <c r="H308" s="252"/>
      <c r="I308" s="286"/>
      <c r="J308" s="252"/>
      <c r="K308" s="252"/>
      <c r="L308" s="252"/>
      <c r="M308" s="252"/>
      <c r="N308" s="252"/>
      <c r="O308" s="252"/>
      <c r="P308" s="252"/>
      <c r="Q308" s="252"/>
      <c r="R308" s="252"/>
      <c r="S308" s="252"/>
      <c r="T308" s="252"/>
      <c r="U308" s="252"/>
      <c r="V308" s="252"/>
      <c r="W308" s="252"/>
      <c r="X308" s="252"/>
      <c r="Y308" s="252"/>
      <c r="Z308" s="252"/>
    </row>
    <row r="309" ht="14.25" customHeight="1">
      <c r="A309" s="252"/>
      <c r="B309" s="252"/>
      <c r="C309" s="252"/>
      <c r="D309" s="252"/>
      <c r="E309" s="252"/>
      <c r="F309" s="252"/>
      <c r="G309" s="252"/>
      <c r="H309" s="252"/>
      <c r="I309" s="286"/>
      <c r="J309" s="252"/>
      <c r="K309" s="252"/>
      <c r="L309" s="252"/>
      <c r="M309" s="252"/>
      <c r="N309" s="252"/>
      <c r="O309" s="252"/>
      <c r="P309" s="252"/>
      <c r="Q309" s="252"/>
      <c r="R309" s="252"/>
      <c r="S309" s="252"/>
      <c r="T309" s="252"/>
      <c r="U309" s="252"/>
      <c r="V309" s="252"/>
      <c r="W309" s="252"/>
      <c r="X309" s="252"/>
      <c r="Y309" s="252"/>
      <c r="Z309" s="252"/>
    </row>
    <row r="310" ht="14.25" customHeight="1">
      <c r="A310" s="252"/>
      <c r="B310" s="252"/>
      <c r="C310" s="252"/>
      <c r="D310" s="252"/>
      <c r="E310" s="252"/>
      <c r="F310" s="252"/>
      <c r="G310" s="252"/>
      <c r="H310" s="252"/>
      <c r="I310" s="286"/>
      <c r="J310" s="252"/>
      <c r="K310" s="252"/>
      <c r="L310" s="252"/>
      <c r="M310" s="252"/>
      <c r="N310" s="252"/>
      <c r="O310" s="252"/>
      <c r="P310" s="252"/>
      <c r="Q310" s="252"/>
      <c r="R310" s="252"/>
      <c r="S310" s="252"/>
      <c r="T310" s="252"/>
      <c r="U310" s="252"/>
      <c r="V310" s="252"/>
      <c r="W310" s="252"/>
      <c r="X310" s="252"/>
      <c r="Y310" s="252"/>
      <c r="Z310" s="252"/>
    </row>
    <row r="311" ht="14.25" customHeight="1">
      <c r="A311" s="252"/>
      <c r="B311" s="252"/>
      <c r="C311" s="252"/>
      <c r="D311" s="252"/>
      <c r="E311" s="252"/>
      <c r="F311" s="252"/>
      <c r="G311" s="252"/>
      <c r="H311" s="252"/>
      <c r="I311" s="286"/>
      <c r="J311" s="252"/>
      <c r="K311" s="252"/>
      <c r="L311" s="252"/>
      <c r="M311" s="252"/>
      <c r="N311" s="252"/>
      <c r="O311" s="252"/>
      <c r="P311" s="252"/>
      <c r="Q311" s="252"/>
      <c r="R311" s="252"/>
      <c r="S311" s="252"/>
      <c r="T311" s="252"/>
      <c r="U311" s="252"/>
      <c r="V311" s="252"/>
      <c r="W311" s="252"/>
      <c r="X311" s="252"/>
      <c r="Y311" s="252"/>
      <c r="Z311" s="252"/>
    </row>
    <row r="312" ht="14.25" customHeight="1">
      <c r="A312" s="252"/>
      <c r="B312" s="252"/>
      <c r="C312" s="252"/>
      <c r="D312" s="252"/>
      <c r="E312" s="252"/>
      <c r="F312" s="252"/>
      <c r="G312" s="252"/>
      <c r="H312" s="252"/>
      <c r="I312" s="286"/>
      <c r="J312" s="252"/>
      <c r="K312" s="252"/>
      <c r="L312" s="252"/>
      <c r="M312" s="252"/>
      <c r="N312" s="252"/>
      <c r="O312" s="252"/>
      <c r="P312" s="252"/>
      <c r="Q312" s="252"/>
      <c r="R312" s="252"/>
      <c r="S312" s="252"/>
      <c r="T312" s="252"/>
      <c r="U312" s="252"/>
      <c r="V312" s="252"/>
      <c r="W312" s="252"/>
      <c r="X312" s="252"/>
      <c r="Y312" s="252"/>
      <c r="Z312" s="252"/>
    </row>
    <row r="313" ht="14.25" customHeight="1">
      <c r="A313" s="252"/>
      <c r="B313" s="252"/>
      <c r="C313" s="252"/>
      <c r="D313" s="252"/>
      <c r="E313" s="252"/>
      <c r="F313" s="252"/>
      <c r="G313" s="252"/>
      <c r="H313" s="252"/>
      <c r="I313" s="286"/>
      <c r="J313" s="252"/>
      <c r="K313" s="252"/>
      <c r="L313" s="252"/>
      <c r="M313" s="252"/>
      <c r="N313" s="252"/>
      <c r="O313" s="252"/>
      <c r="P313" s="252"/>
      <c r="Q313" s="252"/>
      <c r="R313" s="252"/>
      <c r="S313" s="252"/>
      <c r="T313" s="252"/>
      <c r="U313" s="252"/>
      <c r="V313" s="252"/>
      <c r="W313" s="252"/>
      <c r="X313" s="252"/>
      <c r="Y313" s="252"/>
      <c r="Z313" s="252"/>
    </row>
    <row r="314" ht="14.25" customHeight="1">
      <c r="A314" s="252"/>
      <c r="B314" s="252"/>
      <c r="C314" s="252"/>
      <c r="D314" s="252"/>
      <c r="E314" s="252"/>
      <c r="F314" s="252"/>
      <c r="G314" s="252"/>
      <c r="H314" s="252"/>
      <c r="I314" s="286"/>
      <c r="J314" s="252"/>
      <c r="K314" s="252"/>
      <c r="L314" s="252"/>
      <c r="M314" s="252"/>
      <c r="N314" s="252"/>
      <c r="O314" s="252"/>
      <c r="P314" s="252"/>
      <c r="Q314" s="252"/>
      <c r="R314" s="252"/>
      <c r="S314" s="252"/>
      <c r="T314" s="252"/>
      <c r="U314" s="252"/>
      <c r="V314" s="252"/>
      <c r="W314" s="252"/>
      <c r="X314" s="252"/>
      <c r="Y314" s="252"/>
      <c r="Z314" s="252"/>
    </row>
    <row r="315" ht="14.25" customHeight="1">
      <c r="A315" s="252"/>
      <c r="B315" s="252"/>
      <c r="C315" s="252"/>
      <c r="D315" s="252"/>
      <c r="E315" s="252"/>
      <c r="F315" s="252"/>
      <c r="G315" s="252"/>
      <c r="H315" s="252"/>
      <c r="I315" s="286"/>
      <c r="J315" s="252"/>
      <c r="K315" s="252"/>
      <c r="L315" s="252"/>
      <c r="M315" s="252"/>
      <c r="N315" s="252"/>
      <c r="O315" s="252"/>
      <c r="P315" s="252"/>
      <c r="Q315" s="252"/>
      <c r="R315" s="252"/>
      <c r="S315" s="252"/>
      <c r="T315" s="252"/>
      <c r="U315" s="252"/>
      <c r="V315" s="252"/>
      <c r="W315" s="252"/>
      <c r="X315" s="252"/>
      <c r="Y315" s="252"/>
      <c r="Z315" s="252"/>
    </row>
    <row r="316" ht="14.25" customHeight="1">
      <c r="A316" s="252"/>
      <c r="B316" s="252"/>
      <c r="C316" s="252"/>
      <c r="D316" s="252"/>
      <c r="E316" s="252"/>
      <c r="F316" s="252"/>
      <c r="G316" s="252"/>
      <c r="H316" s="252"/>
      <c r="I316" s="286"/>
      <c r="J316" s="252"/>
      <c r="K316" s="252"/>
      <c r="L316" s="252"/>
      <c r="M316" s="252"/>
      <c r="N316" s="252"/>
      <c r="O316" s="252"/>
      <c r="P316" s="252"/>
      <c r="Q316" s="252"/>
      <c r="R316" s="252"/>
      <c r="S316" s="252"/>
      <c r="T316" s="252"/>
      <c r="U316" s="252"/>
      <c r="V316" s="252"/>
      <c r="W316" s="252"/>
      <c r="X316" s="252"/>
      <c r="Y316" s="252"/>
      <c r="Z316" s="252"/>
    </row>
    <row r="317" ht="14.25" customHeight="1">
      <c r="A317" s="252"/>
      <c r="B317" s="252"/>
      <c r="C317" s="252"/>
      <c r="D317" s="252"/>
      <c r="E317" s="252"/>
      <c r="F317" s="252"/>
      <c r="G317" s="252"/>
      <c r="H317" s="252"/>
      <c r="I317" s="286"/>
      <c r="J317" s="252"/>
      <c r="K317" s="252"/>
      <c r="L317" s="252"/>
      <c r="M317" s="252"/>
      <c r="N317" s="252"/>
      <c r="O317" s="252"/>
      <c r="P317" s="252"/>
      <c r="Q317" s="252"/>
      <c r="R317" s="252"/>
      <c r="S317" s="252"/>
      <c r="T317" s="252"/>
      <c r="U317" s="252"/>
      <c r="V317" s="252"/>
      <c r="W317" s="252"/>
      <c r="X317" s="252"/>
      <c r="Y317" s="252"/>
      <c r="Z317" s="252"/>
    </row>
    <row r="318" ht="14.25" customHeight="1">
      <c r="A318" s="252"/>
      <c r="B318" s="252"/>
      <c r="C318" s="252"/>
      <c r="D318" s="252"/>
      <c r="E318" s="252"/>
      <c r="F318" s="252"/>
      <c r="G318" s="252"/>
      <c r="H318" s="252"/>
      <c r="I318" s="286"/>
      <c r="J318" s="252"/>
      <c r="K318" s="252"/>
      <c r="L318" s="252"/>
      <c r="M318" s="252"/>
      <c r="N318" s="252"/>
      <c r="O318" s="252"/>
      <c r="P318" s="252"/>
      <c r="Q318" s="252"/>
      <c r="R318" s="252"/>
      <c r="S318" s="252"/>
      <c r="T318" s="252"/>
      <c r="U318" s="252"/>
      <c r="V318" s="252"/>
      <c r="W318" s="252"/>
      <c r="X318" s="252"/>
      <c r="Y318" s="252"/>
      <c r="Z318" s="252"/>
    </row>
    <row r="319" ht="14.25" customHeight="1">
      <c r="A319" s="252"/>
      <c r="B319" s="252"/>
      <c r="C319" s="252"/>
      <c r="D319" s="252"/>
      <c r="E319" s="252"/>
      <c r="F319" s="252"/>
      <c r="G319" s="252"/>
      <c r="H319" s="252"/>
      <c r="I319" s="286"/>
      <c r="J319" s="252"/>
      <c r="K319" s="252"/>
      <c r="L319" s="252"/>
      <c r="M319" s="252"/>
      <c r="N319" s="252"/>
      <c r="O319" s="252"/>
      <c r="P319" s="252"/>
      <c r="Q319" s="252"/>
      <c r="R319" s="252"/>
      <c r="S319" s="252"/>
      <c r="T319" s="252"/>
      <c r="U319" s="252"/>
      <c r="V319" s="252"/>
      <c r="W319" s="252"/>
      <c r="X319" s="252"/>
      <c r="Y319" s="252"/>
      <c r="Z319" s="252"/>
    </row>
    <row r="320" ht="14.25" customHeight="1">
      <c r="A320" s="252"/>
      <c r="B320" s="252"/>
      <c r="C320" s="252"/>
      <c r="D320" s="252"/>
      <c r="E320" s="252"/>
      <c r="F320" s="252"/>
      <c r="G320" s="252"/>
      <c r="H320" s="252"/>
      <c r="I320" s="286"/>
      <c r="J320" s="252"/>
      <c r="K320" s="252"/>
      <c r="L320" s="252"/>
      <c r="M320" s="252"/>
      <c r="N320" s="252"/>
      <c r="O320" s="252"/>
      <c r="P320" s="252"/>
      <c r="Q320" s="252"/>
      <c r="R320" s="252"/>
      <c r="S320" s="252"/>
      <c r="T320" s="252"/>
      <c r="U320" s="252"/>
      <c r="V320" s="252"/>
      <c r="W320" s="252"/>
      <c r="X320" s="252"/>
      <c r="Y320" s="252"/>
      <c r="Z320" s="252"/>
    </row>
    <row r="321" ht="14.25" customHeight="1">
      <c r="A321" s="252"/>
      <c r="B321" s="252"/>
      <c r="C321" s="252"/>
      <c r="D321" s="252"/>
      <c r="E321" s="252"/>
      <c r="F321" s="252"/>
      <c r="G321" s="252"/>
      <c r="H321" s="252"/>
      <c r="I321" s="286"/>
      <c r="J321" s="252"/>
      <c r="K321" s="252"/>
      <c r="L321" s="252"/>
      <c r="M321" s="252"/>
      <c r="N321" s="252"/>
      <c r="O321" s="252"/>
      <c r="P321" s="252"/>
      <c r="Q321" s="252"/>
      <c r="R321" s="252"/>
      <c r="S321" s="252"/>
      <c r="T321" s="252"/>
      <c r="U321" s="252"/>
      <c r="V321" s="252"/>
      <c r="W321" s="252"/>
      <c r="X321" s="252"/>
      <c r="Y321" s="252"/>
      <c r="Z321" s="252"/>
    </row>
    <row r="322" ht="14.25" customHeight="1">
      <c r="A322" s="252"/>
      <c r="B322" s="252"/>
      <c r="C322" s="252"/>
      <c r="D322" s="252"/>
      <c r="E322" s="252"/>
      <c r="F322" s="252"/>
      <c r="G322" s="252"/>
      <c r="H322" s="252"/>
      <c r="I322" s="286"/>
      <c r="J322" s="252"/>
      <c r="K322" s="252"/>
      <c r="L322" s="252"/>
      <c r="M322" s="252"/>
      <c r="N322" s="252"/>
      <c r="O322" s="252"/>
      <c r="P322" s="252"/>
      <c r="Q322" s="252"/>
      <c r="R322" s="252"/>
      <c r="S322" s="252"/>
      <c r="T322" s="252"/>
      <c r="U322" s="252"/>
      <c r="V322" s="252"/>
      <c r="W322" s="252"/>
      <c r="X322" s="252"/>
      <c r="Y322" s="252"/>
      <c r="Z322" s="252"/>
    </row>
    <row r="323" ht="14.25" customHeight="1">
      <c r="A323" s="252"/>
      <c r="B323" s="252"/>
      <c r="C323" s="252"/>
      <c r="D323" s="252"/>
      <c r="E323" s="252"/>
      <c r="F323" s="252"/>
      <c r="G323" s="252"/>
      <c r="H323" s="252"/>
      <c r="I323" s="286"/>
      <c r="J323" s="252"/>
      <c r="K323" s="252"/>
      <c r="L323" s="252"/>
      <c r="M323" s="252"/>
      <c r="N323" s="252"/>
      <c r="O323" s="252"/>
      <c r="P323" s="252"/>
      <c r="Q323" s="252"/>
      <c r="R323" s="252"/>
      <c r="S323" s="252"/>
      <c r="T323" s="252"/>
      <c r="U323" s="252"/>
      <c r="V323" s="252"/>
      <c r="W323" s="252"/>
      <c r="X323" s="252"/>
      <c r="Y323" s="252"/>
      <c r="Z323" s="252"/>
    </row>
    <row r="324" ht="14.25" customHeight="1">
      <c r="A324" s="252"/>
      <c r="B324" s="252"/>
      <c r="C324" s="252"/>
      <c r="D324" s="252"/>
      <c r="E324" s="252"/>
      <c r="F324" s="252"/>
      <c r="G324" s="252"/>
      <c r="H324" s="252"/>
      <c r="I324" s="286"/>
      <c r="J324" s="252"/>
      <c r="K324" s="252"/>
      <c r="L324" s="252"/>
      <c r="M324" s="252"/>
      <c r="N324" s="252"/>
      <c r="O324" s="252"/>
      <c r="P324" s="252"/>
      <c r="Q324" s="252"/>
      <c r="R324" s="252"/>
      <c r="S324" s="252"/>
      <c r="T324" s="252"/>
      <c r="U324" s="252"/>
      <c r="V324" s="252"/>
      <c r="W324" s="252"/>
      <c r="X324" s="252"/>
      <c r="Y324" s="252"/>
      <c r="Z324" s="252"/>
    </row>
    <row r="325" ht="14.25" customHeight="1">
      <c r="A325" s="252"/>
      <c r="B325" s="252"/>
      <c r="C325" s="252"/>
      <c r="D325" s="252"/>
      <c r="E325" s="252"/>
      <c r="F325" s="252"/>
      <c r="G325" s="252"/>
      <c r="H325" s="252"/>
      <c r="I325" s="286"/>
      <c r="J325" s="252"/>
      <c r="K325" s="252"/>
      <c r="L325" s="252"/>
      <c r="M325" s="252"/>
      <c r="N325" s="252"/>
      <c r="O325" s="252"/>
      <c r="P325" s="252"/>
      <c r="Q325" s="252"/>
      <c r="R325" s="252"/>
      <c r="S325" s="252"/>
      <c r="T325" s="252"/>
      <c r="U325" s="252"/>
      <c r="V325" s="252"/>
      <c r="W325" s="252"/>
      <c r="X325" s="252"/>
      <c r="Y325" s="252"/>
      <c r="Z325" s="252"/>
    </row>
    <row r="326" ht="14.25" customHeight="1">
      <c r="A326" s="252"/>
      <c r="B326" s="252"/>
      <c r="C326" s="252"/>
      <c r="D326" s="252"/>
      <c r="E326" s="252"/>
      <c r="F326" s="252"/>
      <c r="G326" s="252"/>
      <c r="H326" s="252"/>
      <c r="I326" s="286"/>
      <c r="J326" s="252"/>
      <c r="K326" s="252"/>
      <c r="L326" s="252"/>
      <c r="M326" s="252"/>
      <c r="N326" s="252"/>
      <c r="O326" s="252"/>
      <c r="P326" s="252"/>
      <c r="Q326" s="252"/>
      <c r="R326" s="252"/>
      <c r="S326" s="252"/>
      <c r="T326" s="252"/>
      <c r="U326" s="252"/>
      <c r="V326" s="252"/>
      <c r="W326" s="252"/>
      <c r="X326" s="252"/>
      <c r="Y326" s="252"/>
      <c r="Z326" s="252"/>
    </row>
    <row r="327" ht="14.25" customHeight="1">
      <c r="A327" s="252"/>
      <c r="B327" s="252"/>
      <c r="C327" s="252"/>
      <c r="D327" s="252"/>
      <c r="E327" s="252"/>
      <c r="F327" s="252"/>
      <c r="G327" s="252"/>
      <c r="H327" s="252"/>
      <c r="I327" s="286"/>
      <c r="J327" s="252"/>
      <c r="K327" s="252"/>
      <c r="L327" s="252"/>
      <c r="M327" s="252"/>
      <c r="N327" s="252"/>
      <c r="O327" s="252"/>
      <c r="P327" s="252"/>
      <c r="Q327" s="252"/>
      <c r="R327" s="252"/>
      <c r="S327" s="252"/>
      <c r="T327" s="252"/>
      <c r="U327" s="252"/>
      <c r="V327" s="252"/>
      <c r="W327" s="252"/>
      <c r="X327" s="252"/>
      <c r="Y327" s="252"/>
      <c r="Z327" s="252"/>
    </row>
    <row r="328" ht="14.25" customHeight="1">
      <c r="A328" s="252"/>
      <c r="B328" s="252"/>
      <c r="C328" s="252"/>
      <c r="D328" s="252"/>
      <c r="E328" s="252"/>
      <c r="F328" s="252"/>
      <c r="G328" s="252"/>
      <c r="H328" s="252"/>
      <c r="I328" s="286"/>
      <c r="J328" s="252"/>
      <c r="K328" s="252"/>
      <c r="L328" s="252"/>
      <c r="M328" s="252"/>
      <c r="N328" s="252"/>
      <c r="O328" s="252"/>
      <c r="P328" s="252"/>
      <c r="Q328" s="252"/>
      <c r="R328" s="252"/>
      <c r="S328" s="252"/>
      <c r="T328" s="252"/>
      <c r="U328" s="252"/>
      <c r="V328" s="252"/>
      <c r="W328" s="252"/>
      <c r="X328" s="252"/>
      <c r="Y328" s="252"/>
      <c r="Z328" s="252"/>
    </row>
    <row r="329" ht="14.25" customHeight="1">
      <c r="A329" s="252"/>
      <c r="B329" s="252"/>
      <c r="C329" s="252"/>
      <c r="D329" s="252"/>
      <c r="E329" s="252"/>
      <c r="F329" s="252"/>
      <c r="G329" s="252"/>
      <c r="H329" s="252"/>
      <c r="I329" s="286"/>
      <c r="J329" s="252"/>
      <c r="K329" s="252"/>
      <c r="L329" s="252"/>
      <c r="M329" s="252"/>
      <c r="N329" s="252"/>
      <c r="O329" s="252"/>
      <c r="P329" s="252"/>
      <c r="Q329" s="252"/>
      <c r="R329" s="252"/>
      <c r="S329" s="252"/>
      <c r="T329" s="252"/>
      <c r="U329" s="252"/>
      <c r="V329" s="252"/>
      <c r="W329" s="252"/>
      <c r="X329" s="252"/>
      <c r="Y329" s="252"/>
      <c r="Z329" s="252"/>
    </row>
    <row r="330" ht="14.25" customHeight="1">
      <c r="A330" s="252"/>
      <c r="B330" s="252"/>
      <c r="C330" s="252"/>
      <c r="D330" s="252"/>
      <c r="E330" s="252"/>
      <c r="F330" s="252"/>
      <c r="G330" s="252"/>
      <c r="H330" s="252"/>
      <c r="I330" s="286"/>
      <c r="J330" s="252"/>
      <c r="K330" s="252"/>
      <c r="L330" s="252"/>
      <c r="M330" s="252"/>
      <c r="N330" s="252"/>
      <c r="O330" s="252"/>
      <c r="P330" s="252"/>
      <c r="Q330" s="252"/>
      <c r="R330" s="252"/>
      <c r="S330" s="252"/>
      <c r="T330" s="252"/>
      <c r="U330" s="252"/>
      <c r="V330" s="252"/>
      <c r="W330" s="252"/>
      <c r="X330" s="252"/>
      <c r="Y330" s="252"/>
      <c r="Z330" s="252"/>
    </row>
    <row r="331" ht="14.25" customHeight="1">
      <c r="A331" s="252"/>
      <c r="B331" s="252"/>
      <c r="C331" s="252"/>
      <c r="D331" s="252"/>
      <c r="E331" s="252"/>
      <c r="F331" s="252"/>
      <c r="G331" s="252"/>
      <c r="H331" s="252"/>
      <c r="I331" s="286"/>
      <c r="J331" s="252"/>
      <c r="K331" s="252"/>
      <c r="L331" s="252"/>
      <c r="M331" s="252"/>
      <c r="N331" s="252"/>
      <c r="O331" s="252"/>
      <c r="P331" s="252"/>
      <c r="Q331" s="252"/>
      <c r="R331" s="252"/>
      <c r="S331" s="252"/>
      <c r="T331" s="252"/>
      <c r="U331" s="252"/>
      <c r="V331" s="252"/>
      <c r="W331" s="252"/>
      <c r="X331" s="252"/>
      <c r="Y331" s="252"/>
      <c r="Z331" s="252"/>
    </row>
    <row r="332" ht="14.25" customHeight="1">
      <c r="A332" s="252"/>
      <c r="B332" s="252"/>
      <c r="C332" s="252"/>
      <c r="D332" s="252"/>
      <c r="E332" s="252"/>
      <c r="F332" s="252"/>
      <c r="G332" s="252"/>
      <c r="H332" s="252"/>
      <c r="I332" s="286"/>
      <c r="J332" s="252"/>
      <c r="K332" s="252"/>
      <c r="L332" s="252"/>
      <c r="M332" s="252"/>
      <c r="N332" s="252"/>
      <c r="O332" s="252"/>
      <c r="P332" s="252"/>
      <c r="Q332" s="252"/>
      <c r="R332" s="252"/>
      <c r="S332" s="252"/>
      <c r="T332" s="252"/>
      <c r="U332" s="252"/>
      <c r="V332" s="252"/>
      <c r="W332" s="252"/>
      <c r="X332" s="252"/>
      <c r="Y332" s="252"/>
      <c r="Z332" s="252"/>
    </row>
    <row r="333" ht="14.25" customHeight="1">
      <c r="A333" s="252"/>
      <c r="B333" s="252"/>
      <c r="C333" s="252"/>
      <c r="D333" s="252"/>
      <c r="E333" s="252"/>
      <c r="F333" s="252"/>
      <c r="G333" s="252"/>
      <c r="H333" s="252"/>
      <c r="I333" s="286"/>
      <c r="J333" s="252"/>
      <c r="K333" s="252"/>
      <c r="L333" s="252"/>
      <c r="M333" s="252"/>
      <c r="N333" s="252"/>
      <c r="O333" s="252"/>
      <c r="P333" s="252"/>
      <c r="Q333" s="252"/>
      <c r="R333" s="252"/>
      <c r="S333" s="252"/>
      <c r="T333" s="252"/>
      <c r="U333" s="252"/>
      <c r="V333" s="252"/>
      <c r="W333" s="252"/>
      <c r="X333" s="252"/>
      <c r="Y333" s="252"/>
      <c r="Z333" s="252"/>
    </row>
    <row r="334" ht="14.25" customHeight="1">
      <c r="A334" s="252"/>
      <c r="B334" s="252"/>
      <c r="C334" s="252"/>
      <c r="D334" s="252"/>
      <c r="E334" s="252"/>
      <c r="F334" s="252"/>
      <c r="G334" s="252"/>
      <c r="H334" s="252"/>
      <c r="I334" s="286"/>
      <c r="J334" s="252"/>
      <c r="K334" s="252"/>
      <c r="L334" s="252"/>
      <c r="M334" s="252"/>
      <c r="N334" s="252"/>
      <c r="O334" s="252"/>
      <c r="P334" s="252"/>
      <c r="Q334" s="252"/>
      <c r="R334" s="252"/>
      <c r="S334" s="252"/>
      <c r="T334" s="252"/>
      <c r="U334" s="252"/>
      <c r="V334" s="252"/>
      <c r="W334" s="252"/>
      <c r="X334" s="252"/>
      <c r="Y334" s="252"/>
      <c r="Z334" s="252"/>
    </row>
    <row r="335" ht="14.25" customHeight="1">
      <c r="A335" s="252"/>
      <c r="B335" s="252"/>
      <c r="C335" s="252"/>
      <c r="D335" s="252"/>
      <c r="E335" s="252"/>
      <c r="F335" s="252"/>
      <c r="G335" s="252"/>
      <c r="H335" s="252"/>
      <c r="I335" s="286"/>
      <c r="J335" s="252"/>
      <c r="K335" s="252"/>
      <c r="L335" s="252"/>
      <c r="M335" s="252"/>
      <c r="N335" s="252"/>
      <c r="O335" s="252"/>
      <c r="P335" s="252"/>
      <c r="Q335" s="252"/>
      <c r="R335" s="252"/>
      <c r="S335" s="252"/>
      <c r="T335" s="252"/>
      <c r="U335" s="252"/>
      <c r="V335" s="252"/>
      <c r="W335" s="252"/>
      <c r="X335" s="252"/>
      <c r="Y335" s="252"/>
      <c r="Z335" s="252"/>
    </row>
    <row r="336" ht="14.25" customHeight="1">
      <c r="A336" s="252"/>
      <c r="B336" s="252"/>
      <c r="C336" s="252"/>
      <c r="D336" s="252"/>
      <c r="E336" s="252"/>
      <c r="F336" s="252"/>
      <c r="G336" s="252"/>
      <c r="H336" s="252"/>
      <c r="I336" s="286"/>
      <c r="J336" s="252"/>
      <c r="K336" s="252"/>
      <c r="L336" s="252"/>
      <c r="M336" s="252"/>
      <c r="N336" s="252"/>
      <c r="O336" s="252"/>
      <c r="P336" s="252"/>
      <c r="Q336" s="252"/>
      <c r="R336" s="252"/>
      <c r="S336" s="252"/>
      <c r="T336" s="252"/>
      <c r="U336" s="252"/>
      <c r="V336" s="252"/>
      <c r="W336" s="252"/>
      <c r="X336" s="252"/>
      <c r="Y336" s="252"/>
      <c r="Z336" s="252"/>
    </row>
    <row r="337" ht="14.25" customHeight="1">
      <c r="A337" s="252"/>
      <c r="B337" s="252"/>
      <c r="C337" s="252"/>
      <c r="D337" s="252"/>
      <c r="E337" s="252"/>
      <c r="F337" s="252"/>
      <c r="G337" s="252"/>
      <c r="H337" s="252"/>
      <c r="I337" s="286"/>
      <c r="J337" s="252"/>
      <c r="K337" s="252"/>
      <c r="L337" s="252"/>
      <c r="M337" s="252"/>
      <c r="N337" s="252"/>
      <c r="O337" s="252"/>
      <c r="P337" s="252"/>
      <c r="Q337" s="252"/>
      <c r="R337" s="252"/>
      <c r="S337" s="252"/>
      <c r="T337" s="252"/>
      <c r="U337" s="252"/>
      <c r="V337" s="252"/>
      <c r="W337" s="252"/>
      <c r="X337" s="252"/>
      <c r="Y337" s="252"/>
      <c r="Z337" s="252"/>
    </row>
    <row r="338" ht="14.25" customHeight="1">
      <c r="A338" s="252"/>
      <c r="B338" s="252"/>
      <c r="C338" s="252"/>
      <c r="D338" s="252"/>
      <c r="E338" s="252"/>
      <c r="F338" s="252"/>
      <c r="G338" s="252"/>
      <c r="H338" s="252"/>
      <c r="I338" s="286"/>
      <c r="J338" s="252"/>
      <c r="K338" s="252"/>
      <c r="L338" s="252"/>
      <c r="M338" s="252"/>
      <c r="N338" s="252"/>
      <c r="O338" s="252"/>
      <c r="P338" s="252"/>
      <c r="Q338" s="252"/>
      <c r="R338" s="252"/>
      <c r="S338" s="252"/>
      <c r="T338" s="252"/>
      <c r="U338" s="252"/>
      <c r="V338" s="252"/>
      <c r="W338" s="252"/>
      <c r="X338" s="252"/>
      <c r="Y338" s="252"/>
      <c r="Z338" s="252"/>
    </row>
    <row r="339" ht="14.25" customHeight="1">
      <c r="A339" s="252"/>
      <c r="B339" s="252"/>
      <c r="C339" s="252"/>
      <c r="D339" s="252"/>
      <c r="E339" s="252"/>
      <c r="F339" s="252"/>
      <c r="G339" s="252"/>
      <c r="H339" s="252"/>
      <c r="I339" s="286"/>
      <c r="J339" s="252"/>
      <c r="K339" s="252"/>
      <c r="L339" s="252"/>
      <c r="M339" s="252"/>
      <c r="N339" s="252"/>
      <c r="O339" s="252"/>
      <c r="P339" s="252"/>
      <c r="Q339" s="252"/>
      <c r="R339" s="252"/>
      <c r="S339" s="252"/>
      <c r="T339" s="252"/>
      <c r="U339" s="252"/>
      <c r="V339" s="252"/>
      <c r="W339" s="252"/>
      <c r="X339" s="252"/>
      <c r="Y339" s="252"/>
      <c r="Z339" s="252"/>
    </row>
    <row r="340" ht="14.25" customHeight="1">
      <c r="A340" s="252"/>
      <c r="B340" s="252"/>
      <c r="C340" s="252"/>
      <c r="D340" s="252"/>
      <c r="E340" s="252"/>
      <c r="F340" s="252"/>
      <c r="G340" s="252"/>
      <c r="H340" s="252"/>
      <c r="I340" s="286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  <c r="Z340" s="252"/>
    </row>
    <row r="341" ht="14.25" customHeight="1">
      <c r="A341" s="252"/>
      <c r="B341" s="252"/>
      <c r="C341" s="252"/>
      <c r="D341" s="252"/>
      <c r="E341" s="252"/>
      <c r="F341" s="252"/>
      <c r="G341" s="252"/>
      <c r="H341" s="252"/>
      <c r="I341" s="286"/>
      <c r="J341" s="252"/>
      <c r="K341" s="252"/>
      <c r="L341" s="252"/>
      <c r="M341" s="252"/>
      <c r="N341" s="252"/>
      <c r="O341" s="252"/>
      <c r="P341" s="252"/>
      <c r="Q341" s="252"/>
      <c r="R341" s="252"/>
      <c r="S341" s="252"/>
      <c r="T341" s="252"/>
      <c r="U341" s="252"/>
      <c r="V341" s="252"/>
      <c r="W341" s="252"/>
      <c r="X341" s="252"/>
      <c r="Y341" s="252"/>
      <c r="Z341" s="252"/>
    </row>
    <row r="342" ht="14.25" customHeight="1">
      <c r="A342" s="252"/>
      <c r="B342" s="252"/>
      <c r="C342" s="252"/>
      <c r="D342" s="252"/>
      <c r="E342" s="252"/>
      <c r="F342" s="252"/>
      <c r="G342" s="252"/>
      <c r="H342" s="252"/>
      <c r="I342" s="286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2"/>
      <c r="Z342" s="252"/>
    </row>
    <row r="343" ht="14.25" customHeight="1">
      <c r="A343" s="252"/>
      <c r="B343" s="252"/>
      <c r="C343" s="252"/>
      <c r="D343" s="252"/>
      <c r="E343" s="252"/>
      <c r="F343" s="252"/>
      <c r="G343" s="252"/>
      <c r="H343" s="252"/>
      <c r="I343" s="286"/>
      <c r="J343" s="252"/>
      <c r="K343" s="252"/>
      <c r="L343" s="252"/>
      <c r="M343" s="252"/>
      <c r="N343" s="252"/>
      <c r="O343" s="252"/>
      <c r="P343" s="252"/>
      <c r="Q343" s="252"/>
      <c r="R343" s="252"/>
      <c r="S343" s="252"/>
      <c r="T343" s="252"/>
      <c r="U343" s="252"/>
      <c r="V343" s="252"/>
      <c r="W343" s="252"/>
      <c r="X343" s="252"/>
      <c r="Y343" s="252"/>
      <c r="Z343" s="252"/>
    </row>
    <row r="344" ht="14.25" customHeight="1">
      <c r="A344" s="252"/>
      <c r="B344" s="252"/>
      <c r="C344" s="252"/>
      <c r="D344" s="252"/>
      <c r="E344" s="252"/>
      <c r="F344" s="252"/>
      <c r="G344" s="252"/>
      <c r="H344" s="252"/>
      <c r="I344" s="286"/>
      <c r="J344" s="252"/>
      <c r="K344" s="252"/>
      <c r="L344" s="252"/>
      <c r="M344" s="252"/>
      <c r="N344" s="252"/>
      <c r="O344" s="252"/>
      <c r="P344" s="252"/>
      <c r="Q344" s="252"/>
      <c r="R344" s="252"/>
      <c r="S344" s="252"/>
      <c r="T344" s="252"/>
      <c r="U344" s="252"/>
      <c r="V344" s="252"/>
      <c r="W344" s="252"/>
      <c r="X344" s="252"/>
      <c r="Y344" s="252"/>
      <c r="Z344" s="252"/>
    </row>
    <row r="345" ht="14.25" customHeight="1">
      <c r="A345" s="252"/>
      <c r="B345" s="252"/>
      <c r="C345" s="252"/>
      <c r="D345" s="252"/>
      <c r="E345" s="252"/>
      <c r="F345" s="252"/>
      <c r="G345" s="252"/>
      <c r="H345" s="252"/>
      <c r="I345" s="286"/>
      <c r="J345" s="252"/>
      <c r="K345" s="252"/>
      <c r="L345" s="252"/>
      <c r="M345" s="252"/>
      <c r="N345" s="252"/>
      <c r="O345" s="252"/>
      <c r="P345" s="252"/>
      <c r="Q345" s="252"/>
      <c r="R345" s="252"/>
      <c r="S345" s="252"/>
      <c r="T345" s="252"/>
      <c r="U345" s="252"/>
      <c r="V345" s="252"/>
      <c r="W345" s="252"/>
      <c r="X345" s="252"/>
      <c r="Y345" s="252"/>
      <c r="Z345" s="252"/>
    </row>
    <row r="346" ht="14.25" customHeight="1">
      <c r="A346" s="252"/>
      <c r="B346" s="252"/>
      <c r="C346" s="252"/>
      <c r="D346" s="252"/>
      <c r="E346" s="252"/>
      <c r="F346" s="252"/>
      <c r="G346" s="252"/>
      <c r="H346" s="252"/>
      <c r="I346" s="286"/>
      <c r="J346" s="252"/>
      <c r="K346" s="252"/>
      <c r="L346" s="252"/>
      <c r="M346" s="252"/>
      <c r="N346" s="252"/>
      <c r="O346" s="252"/>
      <c r="P346" s="252"/>
      <c r="Q346" s="252"/>
      <c r="R346" s="252"/>
      <c r="S346" s="252"/>
      <c r="T346" s="252"/>
      <c r="U346" s="252"/>
      <c r="V346" s="252"/>
      <c r="W346" s="252"/>
      <c r="X346" s="252"/>
      <c r="Y346" s="252"/>
      <c r="Z346" s="252"/>
    </row>
    <row r="347" ht="14.25" customHeight="1">
      <c r="A347" s="252"/>
      <c r="B347" s="252"/>
      <c r="C347" s="252"/>
      <c r="D347" s="252"/>
      <c r="E347" s="252"/>
      <c r="F347" s="252"/>
      <c r="G347" s="252"/>
      <c r="H347" s="252"/>
      <c r="I347" s="286"/>
      <c r="J347" s="252"/>
      <c r="K347" s="252"/>
      <c r="L347" s="252"/>
      <c r="M347" s="252"/>
      <c r="N347" s="252"/>
      <c r="O347" s="252"/>
      <c r="P347" s="252"/>
      <c r="Q347" s="252"/>
      <c r="R347" s="252"/>
      <c r="S347" s="252"/>
      <c r="T347" s="252"/>
      <c r="U347" s="252"/>
      <c r="V347" s="252"/>
      <c r="W347" s="252"/>
      <c r="X347" s="252"/>
      <c r="Y347" s="252"/>
      <c r="Z347" s="252"/>
    </row>
    <row r="348" ht="14.25" customHeight="1">
      <c r="A348" s="252"/>
      <c r="B348" s="252"/>
      <c r="C348" s="252"/>
      <c r="D348" s="252"/>
      <c r="E348" s="252"/>
      <c r="F348" s="252"/>
      <c r="G348" s="252"/>
      <c r="H348" s="252"/>
      <c r="I348" s="286"/>
      <c r="J348" s="252"/>
      <c r="K348" s="252"/>
      <c r="L348" s="252"/>
      <c r="M348" s="252"/>
      <c r="N348" s="252"/>
      <c r="O348" s="252"/>
      <c r="P348" s="252"/>
      <c r="Q348" s="252"/>
      <c r="R348" s="252"/>
      <c r="S348" s="252"/>
      <c r="T348" s="252"/>
      <c r="U348" s="252"/>
      <c r="V348" s="252"/>
      <c r="W348" s="252"/>
      <c r="X348" s="252"/>
      <c r="Y348" s="252"/>
      <c r="Z348" s="252"/>
    </row>
    <row r="349" ht="14.25" customHeight="1">
      <c r="A349" s="252"/>
      <c r="B349" s="252"/>
      <c r="C349" s="252"/>
      <c r="D349" s="252"/>
      <c r="E349" s="252"/>
      <c r="F349" s="252"/>
      <c r="G349" s="252"/>
      <c r="H349" s="252"/>
      <c r="I349" s="286"/>
      <c r="J349" s="252"/>
      <c r="K349" s="252"/>
      <c r="L349" s="252"/>
      <c r="M349" s="252"/>
      <c r="N349" s="252"/>
      <c r="O349" s="252"/>
      <c r="P349" s="252"/>
      <c r="Q349" s="252"/>
      <c r="R349" s="252"/>
      <c r="S349" s="252"/>
      <c r="T349" s="252"/>
      <c r="U349" s="252"/>
      <c r="V349" s="252"/>
      <c r="W349" s="252"/>
      <c r="X349" s="252"/>
      <c r="Y349" s="252"/>
      <c r="Z349" s="252"/>
    </row>
    <row r="350" ht="14.25" customHeight="1">
      <c r="A350" s="252"/>
      <c r="B350" s="252"/>
      <c r="C350" s="252"/>
      <c r="D350" s="252"/>
      <c r="E350" s="252"/>
      <c r="F350" s="252"/>
      <c r="G350" s="252"/>
      <c r="H350" s="252"/>
      <c r="I350" s="286"/>
      <c r="J350" s="252"/>
      <c r="K350" s="252"/>
      <c r="L350" s="252"/>
      <c r="M350" s="252"/>
      <c r="N350" s="252"/>
      <c r="O350" s="252"/>
      <c r="P350" s="252"/>
      <c r="Q350" s="252"/>
      <c r="R350" s="252"/>
      <c r="S350" s="252"/>
      <c r="T350" s="252"/>
      <c r="U350" s="252"/>
      <c r="V350" s="252"/>
      <c r="W350" s="252"/>
      <c r="X350" s="252"/>
      <c r="Y350" s="252"/>
      <c r="Z350" s="252"/>
    </row>
    <row r="351" ht="14.25" customHeight="1">
      <c r="A351" s="252"/>
      <c r="B351" s="252"/>
      <c r="C351" s="252"/>
      <c r="D351" s="252"/>
      <c r="E351" s="252"/>
      <c r="F351" s="252"/>
      <c r="G351" s="252"/>
      <c r="H351" s="252"/>
      <c r="I351" s="286"/>
      <c r="J351" s="252"/>
      <c r="K351" s="252"/>
      <c r="L351" s="252"/>
      <c r="M351" s="252"/>
      <c r="N351" s="252"/>
      <c r="O351" s="252"/>
      <c r="P351" s="252"/>
      <c r="Q351" s="252"/>
      <c r="R351" s="252"/>
      <c r="S351" s="252"/>
      <c r="T351" s="252"/>
      <c r="U351" s="252"/>
      <c r="V351" s="252"/>
      <c r="W351" s="252"/>
      <c r="X351" s="252"/>
      <c r="Y351" s="252"/>
      <c r="Z351" s="252"/>
    </row>
    <row r="352" ht="14.25" customHeight="1">
      <c r="A352" s="252"/>
      <c r="B352" s="252"/>
      <c r="C352" s="252"/>
      <c r="D352" s="252"/>
      <c r="E352" s="252"/>
      <c r="F352" s="252"/>
      <c r="G352" s="252"/>
      <c r="H352" s="252"/>
      <c r="I352" s="286"/>
      <c r="J352" s="252"/>
      <c r="K352" s="252"/>
      <c r="L352" s="252"/>
      <c r="M352" s="252"/>
      <c r="N352" s="252"/>
      <c r="O352" s="252"/>
      <c r="P352" s="252"/>
      <c r="Q352" s="252"/>
      <c r="R352" s="252"/>
      <c r="S352" s="252"/>
      <c r="T352" s="252"/>
      <c r="U352" s="252"/>
      <c r="V352" s="252"/>
      <c r="W352" s="252"/>
      <c r="X352" s="252"/>
      <c r="Y352" s="252"/>
      <c r="Z352" s="252"/>
    </row>
    <row r="353" ht="14.25" customHeight="1">
      <c r="A353" s="252"/>
      <c r="B353" s="252"/>
      <c r="C353" s="252"/>
      <c r="D353" s="252"/>
      <c r="E353" s="252"/>
      <c r="F353" s="252"/>
      <c r="G353" s="252"/>
      <c r="H353" s="252"/>
      <c r="I353" s="286"/>
      <c r="J353" s="252"/>
      <c r="K353" s="252"/>
      <c r="L353" s="252"/>
      <c r="M353" s="252"/>
      <c r="N353" s="252"/>
      <c r="O353" s="252"/>
      <c r="P353" s="252"/>
      <c r="Q353" s="252"/>
      <c r="R353" s="252"/>
      <c r="S353" s="252"/>
      <c r="T353" s="252"/>
      <c r="U353" s="252"/>
      <c r="V353" s="252"/>
      <c r="W353" s="252"/>
      <c r="X353" s="252"/>
      <c r="Y353" s="252"/>
      <c r="Z353" s="252"/>
    </row>
    <row r="354" ht="14.25" customHeight="1">
      <c r="A354" s="252"/>
      <c r="B354" s="252"/>
      <c r="C354" s="252"/>
      <c r="D354" s="252"/>
      <c r="E354" s="252"/>
      <c r="F354" s="252"/>
      <c r="G354" s="252"/>
      <c r="H354" s="252"/>
      <c r="I354" s="286"/>
      <c r="J354" s="252"/>
      <c r="K354" s="252"/>
      <c r="L354" s="252"/>
      <c r="M354" s="252"/>
      <c r="N354" s="252"/>
      <c r="O354" s="252"/>
      <c r="P354" s="252"/>
      <c r="Q354" s="252"/>
      <c r="R354" s="252"/>
      <c r="S354" s="252"/>
      <c r="T354" s="252"/>
      <c r="U354" s="252"/>
      <c r="V354" s="252"/>
      <c r="W354" s="252"/>
      <c r="X354" s="252"/>
      <c r="Y354" s="252"/>
      <c r="Z354" s="252"/>
    </row>
    <row r="355" ht="14.25" customHeight="1">
      <c r="A355" s="252"/>
      <c r="B355" s="252"/>
      <c r="C355" s="252"/>
      <c r="D355" s="252"/>
      <c r="E355" s="252"/>
      <c r="F355" s="252"/>
      <c r="G355" s="252"/>
      <c r="H355" s="252"/>
      <c r="I355" s="286"/>
      <c r="J355" s="252"/>
      <c r="K355" s="252"/>
      <c r="L355" s="252"/>
      <c r="M355" s="252"/>
      <c r="N355" s="252"/>
      <c r="O355" s="252"/>
      <c r="P355" s="252"/>
      <c r="Q355" s="252"/>
      <c r="R355" s="252"/>
      <c r="S355" s="252"/>
      <c r="T355" s="252"/>
      <c r="U355" s="252"/>
      <c r="V355" s="252"/>
      <c r="W355" s="252"/>
      <c r="X355" s="252"/>
      <c r="Y355" s="252"/>
      <c r="Z355" s="252"/>
    </row>
    <row r="356" ht="14.25" customHeight="1">
      <c r="A356" s="252"/>
      <c r="B356" s="252"/>
      <c r="C356" s="252"/>
      <c r="D356" s="252"/>
      <c r="E356" s="252"/>
      <c r="F356" s="252"/>
      <c r="G356" s="252"/>
      <c r="H356" s="252"/>
      <c r="I356" s="286"/>
      <c r="J356" s="252"/>
      <c r="K356" s="252"/>
      <c r="L356" s="252"/>
      <c r="M356" s="252"/>
      <c r="N356" s="252"/>
      <c r="O356" s="252"/>
      <c r="P356" s="252"/>
      <c r="Q356" s="252"/>
      <c r="R356" s="252"/>
      <c r="S356" s="252"/>
      <c r="T356" s="252"/>
      <c r="U356" s="252"/>
      <c r="V356" s="252"/>
      <c r="W356" s="252"/>
      <c r="X356" s="252"/>
      <c r="Y356" s="252"/>
      <c r="Z356" s="252"/>
    </row>
    <row r="357" ht="14.25" customHeight="1">
      <c r="A357" s="252"/>
      <c r="B357" s="252"/>
      <c r="C357" s="252"/>
      <c r="D357" s="252"/>
      <c r="E357" s="252"/>
      <c r="F357" s="252"/>
      <c r="G357" s="252"/>
      <c r="H357" s="252"/>
      <c r="I357" s="286"/>
      <c r="J357" s="252"/>
      <c r="K357" s="252"/>
      <c r="L357" s="252"/>
      <c r="M357" s="252"/>
      <c r="N357" s="252"/>
      <c r="O357" s="252"/>
      <c r="P357" s="252"/>
      <c r="Q357" s="252"/>
      <c r="R357" s="252"/>
      <c r="S357" s="252"/>
      <c r="T357" s="252"/>
      <c r="U357" s="252"/>
      <c r="V357" s="252"/>
      <c r="W357" s="252"/>
      <c r="X357" s="252"/>
      <c r="Y357" s="252"/>
      <c r="Z357" s="252"/>
    </row>
    <row r="358" ht="14.25" customHeight="1">
      <c r="A358" s="252"/>
      <c r="B358" s="252"/>
      <c r="C358" s="252"/>
      <c r="D358" s="252"/>
      <c r="E358" s="252"/>
      <c r="F358" s="252"/>
      <c r="G358" s="252"/>
      <c r="H358" s="252"/>
      <c r="I358" s="286"/>
      <c r="J358" s="252"/>
      <c r="K358" s="252"/>
      <c r="L358" s="252"/>
      <c r="M358" s="252"/>
      <c r="N358" s="252"/>
      <c r="O358" s="252"/>
      <c r="P358" s="252"/>
      <c r="Q358" s="252"/>
      <c r="R358" s="252"/>
      <c r="S358" s="252"/>
      <c r="T358" s="252"/>
      <c r="U358" s="252"/>
      <c r="V358" s="252"/>
      <c r="W358" s="252"/>
      <c r="X358" s="252"/>
      <c r="Y358" s="252"/>
      <c r="Z358" s="252"/>
    </row>
    <row r="359" ht="14.25" customHeight="1">
      <c r="A359" s="252"/>
      <c r="B359" s="252"/>
      <c r="C359" s="252"/>
      <c r="D359" s="252"/>
      <c r="E359" s="252"/>
      <c r="F359" s="252"/>
      <c r="G359" s="252"/>
      <c r="H359" s="252"/>
      <c r="I359" s="286"/>
      <c r="J359" s="252"/>
      <c r="K359" s="252"/>
      <c r="L359" s="252"/>
      <c r="M359" s="252"/>
      <c r="N359" s="252"/>
      <c r="O359" s="252"/>
      <c r="P359" s="252"/>
      <c r="Q359" s="252"/>
      <c r="R359" s="252"/>
      <c r="S359" s="252"/>
      <c r="T359" s="252"/>
      <c r="U359" s="252"/>
      <c r="V359" s="252"/>
      <c r="W359" s="252"/>
      <c r="X359" s="252"/>
      <c r="Y359" s="252"/>
      <c r="Z359" s="252"/>
    </row>
    <row r="360" ht="14.25" customHeight="1">
      <c r="A360" s="252"/>
      <c r="B360" s="252"/>
      <c r="C360" s="252"/>
      <c r="D360" s="252"/>
      <c r="E360" s="252"/>
      <c r="F360" s="252"/>
      <c r="G360" s="252"/>
      <c r="H360" s="252"/>
      <c r="I360" s="286"/>
      <c r="J360" s="252"/>
      <c r="K360" s="252"/>
      <c r="L360" s="252"/>
      <c r="M360" s="252"/>
      <c r="N360" s="252"/>
      <c r="O360" s="252"/>
      <c r="P360" s="252"/>
      <c r="Q360" s="252"/>
      <c r="R360" s="252"/>
      <c r="S360" s="252"/>
      <c r="T360" s="252"/>
      <c r="U360" s="252"/>
      <c r="V360" s="252"/>
      <c r="W360" s="252"/>
      <c r="X360" s="252"/>
      <c r="Y360" s="252"/>
      <c r="Z360" s="252"/>
    </row>
    <row r="361" ht="14.25" customHeight="1">
      <c r="A361" s="252"/>
      <c r="B361" s="252"/>
      <c r="C361" s="252"/>
      <c r="D361" s="252"/>
      <c r="E361" s="252"/>
      <c r="F361" s="252"/>
      <c r="G361" s="252"/>
      <c r="H361" s="252"/>
      <c r="I361" s="286"/>
      <c r="J361" s="252"/>
      <c r="K361" s="252"/>
      <c r="L361" s="252"/>
      <c r="M361" s="252"/>
      <c r="N361" s="252"/>
      <c r="O361" s="252"/>
      <c r="P361" s="252"/>
      <c r="Q361" s="252"/>
      <c r="R361" s="252"/>
      <c r="S361" s="252"/>
      <c r="T361" s="252"/>
      <c r="U361" s="252"/>
      <c r="V361" s="252"/>
      <c r="W361" s="252"/>
      <c r="X361" s="252"/>
      <c r="Y361" s="252"/>
      <c r="Z361" s="252"/>
    </row>
    <row r="362" ht="14.25" customHeight="1">
      <c r="A362" s="252"/>
      <c r="B362" s="252"/>
      <c r="C362" s="252"/>
      <c r="D362" s="252"/>
      <c r="E362" s="252"/>
      <c r="F362" s="252"/>
      <c r="G362" s="252"/>
      <c r="H362" s="252"/>
      <c r="I362" s="286"/>
      <c r="J362" s="252"/>
      <c r="K362" s="252"/>
      <c r="L362" s="252"/>
      <c r="M362" s="252"/>
      <c r="N362" s="252"/>
      <c r="O362" s="252"/>
      <c r="P362" s="252"/>
      <c r="Q362" s="252"/>
      <c r="R362" s="252"/>
      <c r="S362" s="252"/>
      <c r="T362" s="252"/>
      <c r="U362" s="252"/>
      <c r="V362" s="252"/>
      <c r="W362" s="252"/>
      <c r="X362" s="252"/>
      <c r="Y362" s="252"/>
      <c r="Z362" s="252"/>
    </row>
    <row r="363" ht="14.25" customHeight="1">
      <c r="A363" s="252"/>
      <c r="B363" s="252"/>
      <c r="C363" s="252"/>
      <c r="D363" s="252"/>
      <c r="E363" s="252"/>
      <c r="F363" s="252"/>
      <c r="G363" s="252"/>
      <c r="H363" s="252"/>
      <c r="I363" s="286"/>
      <c r="J363" s="252"/>
      <c r="K363" s="252"/>
      <c r="L363" s="252"/>
      <c r="M363" s="252"/>
      <c r="N363" s="252"/>
      <c r="O363" s="252"/>
      <c r="P363" s="252"/>
      <c r="Q363" s="252"/>
      <c r="R363" s="252"/>
      <c r="S363" s="252"/>
      <c r="T363" s="252"/>
      <c r="U363" s="252"/>
      <c r="V363" s="252"/>
      <c r="W363" s="252"/>
      <c r="X363" s="252"/>
      <c r="Y363" s="252"/>
      <c r="Z363" s="252"/>
    </row>
    <row r="364" ht="14.25" customHeight="1">
      <c r="A364" s="252"/>
      <c r="B364" s="252"/>
      <c r="C364" s="252"/>
      <c r="D364" s="252"/>
      <c r="E364" s="252"/>
      <c r="F364" s="252"/>
      <c r="G364" s="252"/>
      <c r="H364" s="252"/>
      <c r="I364" s="286"/>
      <c r="J364" s="252"/>
      <c r="K364" s="252"/>
      <c r="L364" s="252"/>
      <c r="M364" s="252"/>
      <c r="N364" s="252"/>
      <c r="O364" s="252"/>
      <c r="P364" s="252"/>
      <c r="Q364" s="252"/>
      <c r="R364" s="252"/>
      <c r="S364" s="252"/>
      <c r="T364" s="252"/>
      <c r="U364" s="252"/>
      <c r="V364" s="252"/>
      <c r="W364" s="252"/>
      <c r="X364" s="252"/>
      <c r="Y364" s="252"/>
      <c r="Z364" s="252"/>
    </row>
    <row r="365" ht="14.25" customHeight="1">
      <c r="A365" s="252"/>
      <c r="B365" s="252"/>
      <c r="C365" s="252"/>
      <c r="D365" s="252"/>
      <c r="E365" s="252"/>
      <c r="F365" s="252"/>
      <c r="G365" s="252"/>
      <c r="H365" s="252"/>
      <c r="I365" s="286"/>
      <c r="J365" s="252"/>
      <c r="K365" s="252"/>
      <c r="L365" s="252"/>
      <c r="M365" s="252"/>
      <c r="N365" s="252"/>
      <c r="O365" s="252"/>
      <c r="P365" s="252"/>
      <c r="Q365" s="252"/>
      <c r="R365" s="252"/>
      <c r="S365" s="252"/>
      <c r="T365" s="252"/>
      <c r="U365" s="252"/>
      <c r="V365" s="252"/>
      <c r="W365" s="252"/>
      <c r="X365" s="252"/>
      <c r="Y365" s="252"/>
      <c r="Z365" s="252"/>
    </row>
    <row r="366" ht="14.25" customHeight="1">
      <c r="A366" s="252"/>
      <c r="B366" s="252"/>
      <c r="C366" s="252"/>
      <c r="D366" s="252"/>
      <c r="E366" s="252"/>
      <c r="F366" s="252"/>
      <c r="G366" s="252"/>
      <c r="H366" s="252"/>
      <c r="I366" s="286"/>
      <c r="J366" s="252"/>
      <c r="K366" s="252"/>
      <c r="L366" s="252"/>
      <c r="M366" s="252"/>
      <c r="N366" s="252"/>
      <c r="O366" s="252"/>
      <c r="P366" s="252"/>
      <c r="Q366" s="252"/>
      <c r="R366" s="252"/>
      <c r="S366" s="252"/>
      <c r="T366" s="252"/>
      <c r="U366" s="252"/>
      <c r="V366" s="252"/>
      <c r="W366" s="252"/>
      <c r="X366" s="252"/>
      <c r="Y366" s="252"/>
      <c r="Z366" s="252"/>
    </row>
    <row r="367" ht="14.25" customHeight="1">
      <c r="A367" s="252"/>
      <c r="B367" s="252"/>
      <c r="C367" s="252"/>
      <c r="D367" s="252"/>
      <c r="E367" s="252"/>
      <c r="F367" s="252"/>
      <c r="G367" s="252"/>
      <c r="H367" s="252"/>
      <c r="I367" s="286"/>
      <c r="J367" s="252"/>
      <c r="K367" s="252"/>
      <c r="L367" s="252"/>
      <c r="M367" s="252"/>
      <c r="N367" s="252"/>
      <c r="O367" s="252"/>
      <c r="P367" s="252"/>
      <c r="Q367" s="252"/>
      <c r="R367" s="252"/>
      <c r="S367" s="252"/>
      <c r="T367" s="252"/>
      <c r="U367" s="252"/>
      <c r="V367" s="252"/>
      <c r="W367" s="252"/>
      <c r="X367" s="252"/>
      <c r="Y367" s="252"/>
      <c r="Z367" s="252"/>
    </row>
    <row r="368" ht="14.25" customHeight="1">
      <c r="A368" s="252"/>
      <c r="B368" s="252"/>
      <c r="C368" s="252"/>
      <c r="D368" s="252"/>
      <c r="E368" s="252"/>
      <c r="F368" s="252"/>
      <c r="G368" s="252"/>
      <c r="H368" s="252"/>
      <c r="I368" s="286"/>
      <c r="J368" s="252"/>
      <c r="K368" s="252"/>
      <c r="L368" s="252"/>
      <c r="M368" s="252"/>
      <c r="N368" s="252"/>
      <c r="O368" s="252"/>
      <c r="P368" s="252"/>
      <c r="Q368" s="252"/>
      <c r="R368" s="252"/>
      <c r="S368" s="252"/>
      <c r="T368" s="252"/>
      <c r="U368" s="252"/>
      <c r="V368" s="252"/>
      <c r="W368" s="252"/>
      <c r="X368" s="252"/>
      <c r="Y368" s="252"/>
      <c r="Z368" s="252"/>
    </row>
    <row r="369" ht="14.25" customHeight="1">
      <c r="A369" s="252"/>
      <c r="B369" s="252"/>
      <c r="C369" s="252"/>
      <c r="D369" s="252"/>
      <c r="E369" s="252"/>
      <c r="F369" s="252"/>
      <c r="G369" s="252"/>
      <c r="H369" s="252"/>
      <c r="I369" s="286"/>
      <c r="J369" s="252"/>
      <c r="K369" s="252"/>
      <c r="L369" s="252"/>
      <c r="M369" s="252"/>
      <c r="N369" s="252"/>
      <c r="O369" s="252"/>
      <c r="P369" s="252"/>
      <c r="Q369" s="252"/>
      <c r="R369" s="252"/>
      <c r="S369" s="252"/>
      <c r="T369" s="252"/>
      <c r="U369" s="252"/>
      <c r="V369" s="252"/>
      <c r="W369" s="252"/>
      <c r="X369" s="252"/>
      <c r="Y369" s="252"/>
      <c r="Z369" s="252"/>
    </row>
    <row r="370" ht="14.25" customHeight="1">
      <c r="A370" s="252"/>
      <c r="B370" s="252"/>
      <c r="C370" s="252"/>
      <c r="D370" s="252"/>
      <c r="E370" s="252"/>
      <c r="F370" s="252"/>
      <c r="G370" s="252"/>
      <c r="H370" s="252"/>
      <c r="I370" s="286"/>
      <c r="J370" s="252"/>
      <c r="K370" s="252"/>
      <c r="L370" s="252"/>
      <c r="M370" s="252"/>
      <c r="N370" s="252"/>
      <c r="O370" s="252"/>
      <c r="P370" s="252"/>
      <c r="Q370" s="252"/>
      <c r="R370" s="252"/>
      <c r="S370" s="252"/>
      <c r="T370" s="252"/>
      <c r="U370" s="252"/>
      <c r="V370" s="252"/>
      <c r="W370" s="252"/>
      <c r="X370" s="252"/>
      <c r="Y370" s="252"/>
      <c r="Z370" s="252"/>
    </row>
    <row r="371" ht="14.25" customHeight="1">
      <c r="A371" s="252"/>
      <c r="B371" s="252"/>
      <c r="C371" s="252"/>
      <c r="D371" s="252"/>
      <c r="E371" s="252"/>
      <c r="F371" s="252"/>
      <c r="G371" s="252"/>
      <c r="H371" s="252"/>
      <c r="I371" s="286"/>
      <c r="J371" s="252"/>
      <c r="K371" s="252"/>
      <c r="L371" s="252"/>
      <c r="M371" s="252"/>
      <c r="N371" s="252"/>
      <c r="O371" s="252"/>
      <c r="P371" s="252"/>
      <c r="Q371" s="252"/>
      <c r="R371" s="252"/>
      <c r="S371" s="252"/>
      <c r="T371" s="252"/>
      <c r="U371" s="252"/>
      <c r="V371" s="252"/>
      <c r="W371" s="252"/>
      <c r="X371" s="252"/>
      <c r="Y371" s="252"/>
      <c r="Z371" s="252"/>
    </row>
    <row r="372" ht="14.25" customHeight="1">
      <c r="A372" s="252"/>
      <c r="B372" s="252"/>
      <c r="C372" s="252"/>
      <c r="D372" s="252"/>
      <c r="E372" s="252"/>
      <c r="F372" s="252"/>
      <c r="G372" s="252"/>
      <c r="H372" s="252"/>
      <c r="I372" s="286"/>
      <c r="J372" s="252"/>
      <c r="K372" s="252"/>
      <c r="L372" s="252"/>
      <c r="M372" s="252"/>
      <c r="N372" s="252"/>
      <c r="O372" s="252"/>
      <c r="P372" s="252"/>
      <c r="Q372" s="252"/>
      <c r="R372" s="252"/>
      <c r="S372" s="252"/>
      <c r="T372" s="252"/>
      <c r="U372" s="252"/>
      <c r="V372" s="252"/>
      <c r="W372" s="252"/>
      <c r="X372" s="252"/>
      <c r="Y372" s="252"/>
      <c r="Z372" s="252"/>
    </row>
    <row r="373" ht="14.25" customHeight="1">
      <c r="A373" s="252"/>
      <c r="B373" s="252"/>
      <c r="C373" s="252"/>
      <c r="D373" s="252"/>
      <c r="E373" s="252"/>
      <c r="F373" s="252"/>
      <c r="G373" s="252"/>
      <c r="H373" s="252"/>
      <c r="I373" s="286"/>
      <c r="J373" s="252"/>
      <c r="K373" s="252"/>
      <c r="L373" s="252"/>
      <c r="M373" s="252"/>
      <c r="N373" s="252"/>
      <c r="O373" s="252"/>
      <c r="P373" s="252"/>
      <c r="Q373" s="252"/>
      <c r="R373" s="252"/>
      <c r="S373" s="252"/>
      <c r="T373" s="252"/>
      <c r="U373" s="252"/>
      <c r="V373" s="252"/>
      <c r="W373" s="252"/>
      <c r="X373" s="252"/>
      <c r="Y373" s="252"/>
      <c r="Z373" s="252"/>
    </row>
    <row r="374" ht="14.25" customHeight="1">
      <c r="A374" s="252"/>
      <c r="B374" s="252"/>
      <c r="C374" s="252"/>
      <c r="D374" s="252"/>
      <c r="E374" s="252"/>
      <c r="F374" s="252"/>
      <c r="G374" s="252"/>
      <c r="H374" s="252"/>
      <c r="I374" s="286"/>
      <c r="J374" s="252"/>
      <c r="K374" s="252"/>
      <c r="L374" s="252"/>
      <c r="M374" s="252"/>
      <c r="N374" s="252"/>
      <c r="O374" s="252"/>
      <c r="P374" s="252"/>
      <c r="Q374" s="252"/>
      <c r="R374" s="252"/>
      <c r="S374" s="252"/>
      <c r="T374" s="252"/>
      <c r="U374" s="252"/>
      <c r="V374" s="252"/>
      <c r="W374" s="252"/>
      <c r="X374" s="252"/>
      <c r="Y374" s="252"/>
      <c r="Z374" s="252"/>
    </row>
    <row r="375" ht="14.25" customHeight="1">
      <c r="A375" s="252"/>
      <c r="B375" s="252"/>
      <c r="C375" s="252"/>
      <c r="D375" s="252"/>
      <c r="E375" s="252"/>
      <c r="F375" s="252"/>
      <c r="G375" s="252"/>
      <c r="H375" s="252"/>
      <c r="I375" s="286"/>
      <c r="J375" s="252"/>
      <c r="K375" s="252"/>
      <c r="L375" s="252"/>
      <c r="M375" s="252"/>
      <c r="N375" s="252"/>
      <c r="O375" s="252"/>
      <c r="P375" s="252"/>
      <c r="Q375" s="252"/>
      <c r="R375" s="252"/>
      <c r="S375" s="252"/>
      <c r="T375" s="252"/>
      <c r="U375" s="252"/>
      <c r="V375" s="252"/>
      <c r="W375" s="252"/>
      <c r="X375" s="252"/>
      <c r="Y375" s="252"/>
      <c r="Z375" s="252"/>
    </row>
    <row r="376" ht="14.25" customHeight="1">
      <c r="A376" s="252"/>
      <c r="B376" s="252"/>
      <c r="C376" s="252"/>
      <c r="D376" s="252"/>
      <c r="E376" s="252"/>
      <c r="F376" s="252"/>
      <c r="G376" s="252"/>
      <c r="H376" s="252"/>
      <c r="I376" s="286"/>
      <c r="J376" s="252"/>
      <c r="K376" s="252"/>
      <c r="L376" s="252"/>
      <c r="M376" s="252"/>
      <c r="N376" s="252"/>
      <c r="O376" s="252"/>
      <c r="P376" s="252"/>
      <c r="Q376" s="252"/>
      <c r="R376" s="252"/>
      <c r="S376" s="252"/>
      <c r="T376" s="252"/>
      <c r="U376" s="252"/>
      <c r="V376" s="252"/>
      <c r="W376" s="252"/>
      <c r="X376" s="252"/>
      <c r="Y376" s="252"/>
      <c r="Z376" s="252"/>
    </row>
    <row r="377" ht="14.25" customHeight="1">
      <c r="A377" s="252"/>
      <c r="B377" s="252"/>
      <c r="C377" s="252"/>
      <c r="D377" s="252"/>
      <c r="E377" s="252"/>
      <c r="F377" s="252"/>
      <c r="G377" s="252"/>
      <c r="H377" s="252"/>
      <c r="I377" s="286"/>
      <c r="J377" s="252"/>
      <c r="K377" s="252"/>
      <c r="L377" s="252"/>
      <c r="M377" s="252"/>
      <c r="N377" s="252"/>
      <c r="O377" s="252"/>
      <c r="P377" s="252"/>
      <c r="Q377" s="252"/>
      <c r="R377" s="252"/>
      <c r="S377" s="252"/>
      <c r="T377" s="252"/>
      <c r="U377" s="252"/>
      <c r="V377" s="252"/>
      <c r="W377" s="252"/>
      <c r="X377" s="252"/>
      <c r="Y377" s="252"/>
      <c r="Z377" s="252"/>
    </row>
    <row r="378" ht="14.25" customHeight="1">
      <c r="A378" s="252"/>
      <c r="B378" s="252"/>
      <c r="C378" s="252"/>
      <c r="D378" s="252"/>
      <c r="E378" s="252"/>
      <c r="F378" s="252"/>
      <c r="G378" s="252"/>
      <c r="H378" s="252"/>
      <c r="I378" s="286"/>
      <c r="J378" s="252"/>
      <c r="K378" s="252"/>
      <c r="L378" s="252"/>
      <c r="M378" s="252"/>
      <c r="N378" s="252"/>
      <c r="O378" s="252"/>
      <c r="P378" s="252"/>
      <c r="Q378" s="252"/>
      <c r="R378" s="252"/>
      <c r="S378" s="252"/>
      <c r="T378" s="252"/>
      <c r="U378" s="252"/>
      <c r="V378" s="252"/>
      <c r="W378" s="252"/>
      <c r="X378" s="252"/>
      <c r="Y378" s="252"/>
      <c r="Z378" s="252"/>
    </row>
    <row r="379" ht="14.25" customHeight="1">
      <c r="A379" s="252"/>
      <c r="B379" s="252"/>
      <c r="C379" s="252"/>
      <c r="D379" s="252"/>
      <c r="E379" s="252"/>
      <c r="F379" s="252"/>
      <c r="G379" s="252"/>
      <c r="H379" s="252"/>
      <c r="I379" s="286"/>
      <c r="J379" s="252"/>
      <c r="K379" s="252"/>
      <c r="L379" s="252"/>
      <c r="M379" s="252"/>
      <c r="N379" s="252"/>
      <c r="O379" s="252"/>
      <c r="P379" s="252"/>
      <c r="Q379" s="252"/>
      <c r="R379" s="252"/>
      <c r="S379" s="252"/>
      <c r="T379" s="252"/>
      <c r="U379" s="252"/>
      <c r="V379" s="252"/>
      <c r="W379" s="252"/>
      <c r="X379" s="252"/>
      <c r="Y379" s="252"/>
      <c r="Z379" s="252"/>
    </row>
    <row r="380" ht="14.25" customHeight="1">
      <c r="A380" s="252"/>
      <c r="B380" s="252"/>
      <c r="C380" s="252"/>
      <c r="D380" s="252"/>
      <c r="E380" s="252"/>
      <c r="F380" s="252"/>
      <c r="G380" s="252"/>
      <c r="H380" s="252"/>
      <c r="I380" s="286"/>
      <c r="J380" s="252"/>
      <c r="K380" s="252"/>
      <c r="L380" s="252"/>
      <c r="M380" s="252"/>
      <c r="N380" s="252"/>
      <c r="O380" s="252"/>
      <c r="P380" s="252"/>
      <c r="Q380" s="252"/>
      <c r="R380" s="252"/>
      <c r="S380" s="252"/>
      <c r="T380" s="252"/>
      <c r="U380" s="252"/>
      <c r="V380" s="252"/>
      <c r="W380" s="252"/>
      <c r="X380" s="252"/>
      <c r="Y380" s="252"/>
      <c r="Z380" s="252"/>
    </row>
    <row r="381" ht="14.25" customHeight="1">
      <c r="A381" s="252"/>
      <c r="B381" s="252"/>
      <c r="C381" s="252"/>
      <c r="D381" s="252"/>
      <c r="E381" s="252"/>
      <c r="F381" s="252"/>
      <c r="G381" s="252"/>
      <c r="H381" s="252"/>
      <c r="I381" s="286"/>
      <c r="J381" s="252"/>
      <c r="K381" s="252"/>
      <c r="L381" s="252"/>
      <c r="M381" s="252"/>
      <c r="N381" s="252"/>
      <c r="O381" s="252"/>
      <c r="P381" s="252"/>
      <c r="Q381" s="252"/>
      <c r="R381" s="252"/>
      <c r="S381" s="252"/>
      <c r="T381" s="252"/>
      <c r="U381" s="252"/>
      <c r="V381" s="252"/>
      <c r="W381" s="252"/>
      <c r="X381" s="252"/>
      <c r="Y381" s="252"/>
      <c r="Z381" s="252"/>
    </row>
    <row r="382" ht="14.25" customHeight="1">
      <c r="A382" s="252"/>
      <c r="B382" s="252"/>
      <c r="C382" s="252"/>
      <c r="D382" s="252"/>
      <c r="E382" s="252"/>
      <c r="F382" s="252"/>
      <c r="G382" s="252"/>
      <c r="H382" s="252"/>
      <c r="I382" s="286"/>
      <c r="J382" s="252"/>
      <c r="K382" s="252"/>
      <c r="L382" s="252"/>
      <c r="M382" s="252"/>
      <c r="N382" s="252"/>
      <c r="O382" s="252"/>
      <c r="P382" s="252"/>
      <c r="Q382" s="252"/>
      <c r="R382" s="252"/>
      <c r="S382" s="252"/>
      <c r="T382" s="252"/>
      <c r="U382" s="252"/>
      <c r="V382" s="252"/>
      <c r="W382" s="252"/>
      <c r="X382" s="252"/>
      <c r="Y382" s="252"/>
      <c r="Z382" s="252"/>
    </row>
    <row r="383" ht="14.25" customHeight="1">
      <c r="A383" s="252"/>
      <c r="B383" s="252"/>
      <c r="C383" s="252"/>
      <c r="D383" s="252"/>
      <c r="E383" s="252"/>
      <c r="F383" s="252"/>
      <c r="G383" s="252"/>
      <c r="H383" s="252"/>
      <c r="I383" s="286"/>
      <c r="J383" s="252"/>
      <c r="K383" s="252"/>
      <c r="L383" s="252"/>
      <c r="M383" s="252"/>
      <c r="N383" s="252"/>
      <c r="O383" s="252"/>
      <c r="P383" s="252"/>
      <c r="Q383" s="252"/>
      <c r="R383" s="252"/>
      <c r="S383" s="252"/>
      <c r="T383" s="252"/>
      <c r="U383" s="252"/>
      <c r="V383" s="252"/>
      <c r="W383" s="252"/>
      <c r="X383" s="252"/>
      <c r="Y383" s="252"/>
      <c r="Z383" s="252"/>
    </row>
    <row r="384" ht="14.25" customHeight="1">
      <c r="A384" s="252"/>
      <c r="B384" s="252"/>
      <c r="C384" s="252"/>
      <c r="D384" s="252"/>
      <c r="E384" s="252"/>
      <c r="F384" s="252"/>
      <c r="G384" s="252"/>
      <c r="H384" s="252"/>
      <c r="I384" s="286"/>
      <c r="J384" s="252"/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</row>
    <row r="385" ht="14.25" customHeight="1">
      <c r="A385" s="252"/>
      <c r="B385" s="252"/>
      <c r="C385" s="252"/>
      <c r="D385" s="252"/>
      <c r="E385" s="252"/>
      <c r="F385" s="252"/>
      <c r="G385" s="252"/>
      <c r="H385" s="252"/>
      <c r="I385" s="286"/>
      <c r="J385" s="252"/>
      <c r="K385" s="252"/>
      <c r="L385" s="252"/>
      <c r="M385" s="252"/>
      <c r="N385" s="252"/>
      <c r="O385" s="252"/>
      <c r="P385" s="252"/>
      <c r="Q385" s="252"/>
      <c r="R385" s="252"/>
      <c r="S385" s="252"/>
      <c r="T385" s="252"/>
      <c r="U385" s="252"/>
      <c r="V385" s="252"/>
      <c r="W385" s="252"/>
      <c r="X385" s="252"/>
      <c r="Y385" s="252"/>
      <c r="Z385" s="252"/>
    </row>
    <row r="386" ht="14.25" customHeight="1">
      <c r="A386" s="252"/>
      <c r="B386" s="252"/>
      <c r="C386" s="252"/>
      <c r="D386" s="252"/>
      <c r="E386" s="252"/>
      <c r="F386" s="252"/>
      <c r="G386" s="252"/>
      <c r="H386" s="252"/>
      <c r="I386" s="286"/>
      <c r="J386" s="252"/>
      <c r="K386" s="252"/>
      <c r="L386" s="252"/>
      <c r="M386" s="252"/>
      <c r="N386" s="252"/>
      <c r="O386" s="252"/>
      <c r="P386" s="252"/>
      <c r="Q386" s="252"/>
      <c r="R386" s="252"/>
      <c r="S386" s="252"/>
      <c r="T386" s="252"/>
      <c r="U386" s="252"/>
      <c r="V386" s="252"/>
      <c r="W386" s="252"/>
      <c r="X386" s="252"/>
      <c r="Y386" s="252"/>
      <c r="Z386" s="252"/>
    </row>
    <row r="387" ht="14.25" customHeight="1">
      <c r="A387" s="252"/>
      <c r="B387" s="252"/>
      <c r="C387" s="252"/>
      <c r="D387" s="252"/>
      <c r="E387" s="252"/>
      <c r="F387" s="252"/>
      <c r="G387" s="252"/>
      <c r="H387" s="252"/>
      <c r="I387" s="286"/>
      <c r="J387" s="252"/>
      <c r="K387" s="252"/>
      <c r="L387" s="252"/>
      <c r="M387" s="252"/>
      <c r="N387" s="252"/>
      <c r="O387" s="252"/>
      <c r="P387" s="252"/>
      <c r="Q387" s="252"/>
      <c r="R387" s="252"/>
      <c r="S387" s="252"/>
      <c r="T387" s="252"/>
      <c r="U387" s="252"/>
      <c r="V387" s="252"/>
      <c r="W387" s="252"/>
      <c r="X387" s="252"/>
      <c r="Y387" s="252"/>
      <c r="Z387" s="252"/>
    </row>
    <row r="388" ht="14.25" customHeight="1">
      <c r="A388" s="252"/>
      <c r="B388" s="252"/>
      <c r="C388" s="252"/>
      <c r="D388" s="252"/>
      <c r="E388" s="252"/>
      <c r="F388" s="252"/>
      <c r="G388" s="252"/>
      <c r="H388" s="252"/>
      <c r="I388" s="286"/>
      <c r="J388" s="252"/>
      <c r="K388" s="252"/>
      <c r="L388" s="252"/>
      <c r="M388" s="252"/>
      <c r="N388" s="252"/>
      <c r="O388" s="252"/>
      <c r="P388" s="252"/>
      <c r="Q388" s="252"/>
      <c r="R388" s="252"/>
      <c r="S388" s="252"/>
      <c r="T388" s="252"/>
      <c r="U388" s="252"/>
      <c r="V388" s="252"/>
      <c r="W388" s="252"/>
      <c r="X388" s="252"/>
      <c r="Y388" s="252"/>
      <c r="Z388" s="252"/>
    </row>
    <row r="389" ht="14.25" customHeight="1">
      <c r="A389" s="252"/>
      <c r="B389" s="252"/>
      <c r="C389" s="252"/>
      <c r="D389" s="252"/>
      <c r="E389" s="252"/>
      <c r="F389" s="252"/>
      <c r="G389" s="252"/>
      <c r="H389" s="252"/>
      <c r="I389" s="286"/>
      <c r="J389" s="252"/>
      <c r="K389" s="252"/>
      <c r="L389" s="252"/>
      <c r="M389" s="252"/>
      <c r="N389" s="252"/>
      <c r="O389" s="252"/>
      <c r="P389" s="252"/>
      <c r="Q389" s="252"/>
      <c r="R389" s="252"/>
      <c r="S389" s="252"/>
      <c r="T389" s="252"/>
      <c r="U389" s="252"/>
      <c r="V389" s="252"/>
      <c r="W389" s="252"/>
      <c r="X389" s="252"/>
      <c r="Y389" s="252"/>
      <c r="Z389" s="252"/>
    </row>
    <row r="390" ht="14.25" customHeight="1">
      <c r="A390" s="252"/>
      <c r="B390" s="252"/>
      <c r="C390" s="252"/>
      <c r="D390" s="252"/>
      <c r="E390" s="252"/>
      <c r="F390" s="252"/>
      <c r="G390" s="252"/>
      <c r="H390" s="252"/>
      <c r="I390" s="286"/>
      <c r="J390" s="252"/>
      <c r="K390" s="252"/>
      <c r="L390" s="252"/>
      <c r="M390" s="252"/>
      <c r="N390" s="252"/>
      <c r="O390" s="252"/>
      <c r="P390" s="252"/>
      <c r="Q390" s="252"/>
      <c r="R390" s="252"/>
      <c r="S390" s="252"/>
      <c r="T390" s="252"/>
      <c r="U390" s="252"/>
      <c r="V390" s="252"/>
      <c r="W390" s="252"/>
      <c r="X390" s="252"/>
      <c r="Y390" s="252"/>
      <c r="Z390" s="252"/>
    </row>
    <row r="391" ht="14.25" customHeight="1">
      <c r="A391" s="252"/>
      <c r="B391" s="252"/>
      <c r="C391" s="252"/>
      <c r="D391" s="252"/>
      <c r="E391" s="252"/>
      <c r="F391" s="252"/>
      <c r="G391" s="252"/>
      <c r="H391" s="252"/>
      <c r="I391" s="286"/>
      <c r="J391" s="252"/>
      <c r="K391" s="252"/>
      <c r="L391" s="252"/>
      <c r="M391" s="252"/>
      <c r="N391" s="252"/>
      <c r="O391" s="252"/>
      <c r="P391" s="252"/>
      <c r="Q391" s="252"/>
      <c r="R391" s="252"/>
      <c r="S391" s="252"/>
      <c r="T391" s="252"/>
      <c r="U391" s="252"/>
      <c r="V391" s="252"/>
      <c r="W391" s="252"/>
      <c r="X391" s="252"/>
      <c r="Y391" s="252"/>
      <c r="Z391" s="252"/>
    </row>
    <row r="392" ht="14.25" customHeight="1">
      <c r="A392" s="252"/>
      <c r="B392" s="252"/>
      <c r="C392" s="252"/>
      <c r="D392" s="252"/>
      <c r="E392" s="252"/>
      <c r="F392" s="252"/>
      <c r="G392" s="252"/>
      <c r="H392" s="252"/>
      <c r="I392" s="286"/>
      <c r="J392" s="252"/>
      <c r="K392" s="252"/>
      <c r="L392" s="252"/>
      <c r="M392" s="252"/>
      <c r="N392" s="252"/>
      <c r="O392" s="252"/>
      <c r="P392" s="252"/>
      <c r="Q392" s="252"/>
      <c r="R392" s="252"/>
      <c r="S392" s="252"/>
      <c r="T392" s="252"/>
      <c r="U392" s="252"/>
      <c r="V392" s="252"/>
      <c r="W392" s="252"/>
      <c r="X392" s="252"/>
      <c r="Y392" s="252"/>
      <c r="Z392" s="252"/>
    </row>
    <row r="393" ht="14.25" customHeight="1">
      <c r="A393" s="252"/>
      <c r="B393" s="252"/>
      <c r="C393" s="252"/>
      <c r="D393" s="252"/>
      <c r="E393" s="252"/>
      <c r="F393" s="252"/>
      <c r="G393" s="252"/>
      <c r="H393" s="252"/>
      <c r="I393" s="286"/>
      <c r="J393" s="252"/>
      <c r="K393" s="252"/>
      <c r="L393" s="252"/>
      <c r="M393" s="252"/>
      <c r="N393" s="252"/>
      <c r="O393" s="252"/>
      <c r="P393" s="252"/>
      <c r="Q393" s="252"/>
      <c r="R393" s="252"/>
      <c r="S393" s="252"/>
      <c r="T393" s="252"/>
      <c r="U393" s="252"/>
      <c r="V393" s="252"/>
      <c r="W393" s="252"/>
      <c r="X393" s="252"/>
      <c r="Y393" s="252"/>
      <c r="Z393" s="252"/>
    </row>
    <row r="394" ht="14.25" customHeight="1">
      <c r="A394" s="252"/>
      <c r="B394" s="252"/>
      <c r="C394" s="252"/>
      <c r="D394" s="252"/>
      <c r="E394" s="252"/>
      <c r="F394" s="252"/>
      <c r="G394" s="252"/>
      <c r="H394" s="252"/>
      <c r="I394" s="286"/>
      <c r="J394" s="252"/>
      <c r="K394" s="252"/>
      <c r="L394" s="252"/>
      <c r="M394" s="252"/>
      <c r="N394" s="252"/>
      <c r="O394" s="252"/>
      <c r="P394" s="252"/>
      <c r="Q394" s="252"/>
      <c r="R394" s="252"/>
      <c r="S394" s="252"/>
      <c r="T394" s="252"/>
      <c r="U394" s="252"/>
      <c r="V394" s="252"/>
      <c r="W394" s="252"/>
      <c r="X394" s="252"/>
      <c r="Y394" s="252"/>
      <c r="Z394" s="252"/>
    </row>
    <row r="395" ht="14.25" customHeight="1">
      <c r="A395" s="252"/>
      <c r="B395" s="252"/>
      <c r="C395" s="252"/>
      <c r="D395" s="252"/>
      <c r="E395" s="252"/>
      <c r="F395" s="252"/>
      <c r="G395" s="252"/>
      <c r="H395" s="252"/>
      <c r="I395" s="286"/>
      <c r="J395" s="252"/>
      <c r="K395" s="252"/>
      <c r="L395" s="252"/>
      <c r="M395" s="252"/>
      <c r="N395" s="252"/>
      <c r="O395" s="252"/>
      <c r="P395" s="252"/>
      <c r="Q395" s="252"/>
      <c r="R395" s="252"/>
      <c r="S395" s="252"/>
      <c r="T395" s="252"/>
      <c r="U395" s="252"/>
      <c r="V395" s="252"/>
      <c r="W395" s="252"/>
      <c r="X395" s="252"/>
      <c r="Y395" s="252"/>
      <c r="Z395" s="252"/>
    </row>
    <row r="396" ht="14.25" customHeight="1">
      <c r="A396" s="252"/>
      <c r="B396" s="252"/>
      <c r="C396" s="252"/>
      <c r="D396" s="252"/>
      <c r="E396" s="252"/>
      <c r="F396" s="252"/>
      <c r="G396" s="252"/>
      <c r="H396" s="252"/>
      <c r="I396" s="286"/>
      <c r="J396" s="252"/>
      <c r="K396" s="252"/>
      <c r="L396" s="252"/>
      <c r="M396" s="252"/>
      <c r="N396" s="252"/>
      <c r="O396" s="252"/>
      <c r="P396" s="252"/>
      <c r="Q396" s="252"/>
      <c r="R396" s="252"/>
      <c r="S396" s="252"/>
      <c r="T396" s="252"/>
      <c r="U396" s="252"/>
      <c r="V396" s="252"/>
      <c r="W396" s="252"/>
      <c r="X396" s="252"/>
      <c r="Y396" s="252"/>
      <c r="Z396" s="252"/>
    </row>
    <row r="397" ht="14.25" customHeight="1">
      <c r="A397" s="252"/>
      <c r="B397" s="252"/>
      <c r="C397" s="252"/>
      <c r="D397" s="252"/>
      <c r="E397" s="252"/>
      <c r="F397" s="252"/>
      <c r="G397" s="252"/>
      <c r="H397" s="252"/>
      <c r="I397" s="286"/>
      <c r="J397" s="252"/>
      <c r="K397" s="252"/>
      <c r="L397" s="252"/>
      <c r="M397" s="252"/>
      <c r="N397" s="252"/>
      <c r="O397" s="252"/>
      <c r="P397" s="252"/>
      <c r="Q397" s="252"/>
      <c r="R397" s="252"/>
      <c r="S397" s="252"/>
      <c r="T397" s="252"/>
      <c r="U397" s="252"/>
      <c r="V397" s="252"/>
      <c r="W397" s="252"/>
      <c r="X397" s="252"/>
      <c r="Y397" s="252"/>
      <c r="Z397" s="252"/>
    </row>
    <row r="398" ht="14.25" customHeight="1">
      <c r="A398" s="252"/>
      <c r="B398" s="252"/>
      <c r="C398" s="252"/>
      <c r="D398" s="252"/>
      <c r="E398" s="252"/>
      <c r="F398" s="252"/>
      <c r="G398" s="252"/>
      <c r="H398" s="252"/>
      <c r="I398" s="286"/>
      <c r="J398" s="252"/>
      <c r="K398" s="252"/>
      <c r="L398" s="252"/>
      <c r="M398" s="252"/>
      <c r="N398" s="252"/>
      <c r="O398" s="252"/>
      <c r="P398" s="252"/>
      <c r="Q398" s="252"/>
      <c r="R398" s="252"/>
      <c r="S398" s="252"/>
      <c r="T398" s="252"/>
      <c r="U398" s="252"/>
      <c r="V398" s="252"/>
      <c r="W398" s="252"/>
      <c r="X398" s="252"/>
      <c r="Y398" s="252"/>
      <c r="Z398" s="252"/>
    </row>
    <row r="399" ht="14.25" customHeight="1">
      <c r="A399" s="252"/>
      <c r="B399" s="252"/>
      <c r="C399" s="252"/>
      <c r="D399" s="252"/>
      <c r="E399" s="252"/>
      <c r="F399" s="252"/>
      <c r="G399" s="252"/>
      <c r="H399" s="252"/>
      <c r="I399" s="286"/>
      <c r="J399" s="252"/>
      <c r="K399" s="252"/>
      <c r="L399" s="252"/>
      <c r="M399" s="252"/>
      <c r="N399" s="252"/>
      <c r="O399" s="252"/>
      <c r="P399" s="252"/>
      <c r="Q399" s="252"/>
      <c r="R399" s="252"/>
      <c r="S399" s="252"/>
      <c r="T399" s="252"/>
      <c r="U399" s="252"/>
      <c r="V399" s="252"/>
      <c r="W399" s="252"/>
      <c r="X399" s="252"/>
      <c r="Y399" s="252"/>
      <c r="Z399" s="252"/>
    </row>
    <row r="400" ht="14.25" customHeight="1">
      <c r="A400" s="252"/>
      <c r="B400" s="252"/>
      <c r="C400" s="252"/>
      <c r="D400" s="252"/>
      <c r="E400" s="252"/>
      <c r="F400" s="252"/>
      <c r="G400" s="252"/>
      <c r="H400" s="252"/>
      <c r="I400" s="286"/>
      <c r="J400" s="252"/>
      <c r="K400" s="252"/>
      <c r="L400" s="252"/>
      <c r="M400" s="252"/>
      <c r="N400" s="252"/>
      <c r="O400" s="252"/>
      <c r="P400" s="252"/>
      <c r="Q400" s="252"/>
      <c r="R400" s="252"/>
      <c r="S400" s="252"/>
      <c r="T400" s="252"/>
      <c r="U400" s="252"/>
      <c r="V400" s="252"/>
      <c r="W400" s="252"/>
      <c r="X400" s="252"/>
      <c r="Y400" s="252"/>
      <c r="Z400" s="252"/>
    </row>
    <row r="401" ht="14.25" customHeight="1">
      <c r="A401" s="252"/>
      <c r="B401" s="252"/>
      <c r="C401" s="252"/>
      <c r="D401" s="252"/>
      <c r="E401" s="252"/>
      <c r="F401" s="252"/>
      <c r="G401" s="252"/>
      <c r="H401" s="252"/>
      <c r="I401" s="286"/>
      <c r="J401" s="252"/>
      <c r="K401" s="252"/>
      <c r="L401" s="252"/>
      <c r="M401" s="252"/>
      <c r="N401" s="252"/>
      <c r="O401" s="252"/>
      <c r="P401" s="252"/>
      <c r="Q401" s="252"/>
      <c r="R401" s="252"/>
      <c r="S401" s="252"/>
      <c r="T401" s="252"/>
      <c r="U401" s="252"/>
      <c r="V401" s="252"/>
      <c r="W401" s="252"/>
      <c r="X401" s="252"/>
      <c r="Y401" s="252"/>
      <c r="Z401" s="252"/>
    </row>
    <row r="402" ht="14.25" customHeight="1">
      <c r="A402" s="252"/>
      <c r="B402" s="252"/>
      <c r="C402" s="252"/>
      <c r="D402" s="252"/>
      <c r="E402" s="252"/>
      <c r="F402" s="252"/>
      <c r="G402" s="252"/>
      <c r="H402" s="252"/>
      <c r="I402" s="286"/>
      <c r="J402" s="252"/>
      <c r="K402" s="252"/>
      <c r="L402" s="252"/>
      <c r="M402" s="252"/>
      <c r="N402" s="252"/>
      <c r="O402" s="252"/>
      <c r="P402" s="252"/>
      <c r="Q402" s="252"/>
      <c r="R402" s="252"/>
      <c r="S402" s="252"/>
      <c r="T402" s="252"/>
      <c r="U402" s="252"/>
      <c r="V402" s="252"/>
      <c r="W402" s="252"/>
      <c r="X402" s="252"/>
      <c r="Y402" s="252"/>
      <c r="Z402" s="252"/>
    </row>
    <row r="403" ht="14.25" customHeight="1">
      <c r="A403" s="252"/>
      <c r="B403" s="252"/>
      <c r="C403" s="252"/>
      <c r="D403" s="252"/>
      <c r="E403" s="252"/>
      <c r="F403" s="252"/>
      <c r="G403" s="252"/>
      <c r="H403" s="252"/>
      <c r="I403" s="286"/>
      <c r="J403" s="252"/>
      <c r="K403" s="252"/>
      <c r="L403" s="252"/>
      <c r="M403" s="252"/>
      <c r="N403" s="252"/>
      <c r="O403" s="252"/>
      <c r="P403" s="252"/>
      <c r="Q403" s="252"/>
      <c r="R403" s="252"/>
      <c r="S403" s="252"/>
      <c r="T403" s="252"/>
      <c r="U403" s="252"/>
      <c r="V403" s="252"/>
      <c r="W403" s="252"/>
      <c r="X403" s="252"/>
      <c r="Y403" s="252"/>
      <c r="Z403" s="252"/>
    </row>
    <row r="404" ht="14.25" customHeight="1">
      <c r="A404" s="252"/>
      <c r="B404" s="252"/>
      <c r="C404" s="252"/>
      <c r="D404" s="252"/>
      <c r="E404" s="252"/>
      <c r="F404" s="252"/>
      <c r="G404" s="252"/>
      <c r="H404" s="252"/>
      <c r="I404" s="286"/>
      <c r="J404" s="252"/>
      <c r="K404" s="252"/>
      <c r="L404" s="252"/>
      <c r="M404" s="252"/>
      <c r="N404" s="252"/>
      <c r="O404" s="252"/>
      <c r="P404" s="252"/>
      <c r="Q404" s="252"/>
      <c r="R404" s="252"/>
      <c r="S404" s="252"/>
      <c r="T404" s="252"/>
      <c r="U404" s="252"/>
      <c r="V404" s="252"/>
      <c r="W404" s="252"/>
      <c r="X404" s="252"/>
      <c r="Y404" s="252"/>
      <c r="Z404" s="252"/>
    </row>
    <row r="405" ht="14.25" customHeight="1">
      <c r="A405" s="252"/>
      <c r="B405" s="252"/>
      <c r="C405" s="252"/>
      <c r="D405" s="252"/>
      <c r="E405" s="252"/>
      <c r="F405" s="252"/>
      <c r="G405" s="252"/>
      <c r="H405" s="252"/>
      <c r="I405" s="286"/>
      <c r="J405" s="252"/>
      <c r="K405" s="252"/>
      <c r="L405" s="252"/>
      <c r="M405" s="252"/>
      <c r="N405" s="252"/>
      <c r="O405" s="252"/>
      <c r="P405" s="252"/>
      <c r="Q405" s="252"/>
      <c r="R405" s="252"/>
      <c r="S405" s="252"/>
      <c r="T405" s="252"/>
      <c r="U405" s="252"/>
      <c r="V405" s="252"/>
      <c r="W405" s="252"/>
      <c r="X405" s="252"/>
      <c r="Y405" s="252"/>
      <c r="Z405" s="252"/>
    </row>
    <row r="406" ht="14.25" customHeight="1">
      <c r="A406" s="252"/>
      <c r="B406" s="252"/>
      <c r="C406" s="252"/>
      <c r="D406" s="252"/>
      <c r="E406" s="252"/>
      <c r="F406" s="252"/>
      <c r="G406" s="252"/>
      <c r="H406" s="252"/>
      <c r="I406" s="286"/>
      <c r="J406" s="252"/>
      <c r="K406" s="252"/>
      <c r="L406" s="252"/>
      <c r="M406" s="252"/>
      <c r="N406" s="252"/>
      <c r="O406" s="252"/>
      <c r="P406" s="252"/>
      <c r="Q406" s="252"/>
      <c r="R406" s="252"/>
      <c r="S406" s="252"/>
      <c r="T406" s="252"/>
      <c r="U406" s="252"/>
      <c r="V406" s="252"/>
      <c r="W406" s="252"/>
      <c r="X406" s="252"/>
      <c r="Y406" s="252"/>
      <c r="Z406" s="252"/>
    </row>
    <row r="407" ht="14.25" customHeight="1">
      <c r="A407" s="252"/>
      <c r="B407" s="252"/>
      <c r="C407" s="252"/>
      <c r="D407" s="252"/>
      <c r="E407" s="252"/>
      <c r="F407" s="252"/>
      <c r="G407" s="252"/>
      <c r="H407" s="252"/>
      <c r="I407" s="286"/>
      <c r="J407" s="252"/>
      <c r="K407" s="252"/>
      <c r="L407" s="252"/>
      <c r="M407" s="252"/>
      <c r="N407" s="252"/>
      <c r="O407" s="252"/>
      <c r="P407" s="252"/>
      <c r="Q407" s="252"/>
      <c r="R407" s="252"/>
      <c r="S407" s="252"/>
      <c r="T407" s="252"/>
      <c r="U407" s="252"/>
      <c r="V407" s="252"/>
      <c r="W407" s="252"/>
      <c r="X407" s="252"/>
      <c r="Y407" s="252"/>
      <c r="Z407" s="252"/>
    </row>
    <row r="408" ht="14.25" customHeight="1">
      <c r="A408" s="252"/>
      <c r="B408" s="252"/>
      <c r="C408" s="252"/>
      <c r="D408" s="252"/>
      <c r="E408" s="252"/>
      <c r="F408" s="252"/>
      <c r="G408" s="252"/>
      <c r="H408" s="252"/>
      <c r="I408" s="286"/>
      <c r="J408" s="252"/>
      <c r="K408" s="252"/>
      <c r="L408" s="252"/>
      <c r="M408" s="252"/>
      <c r="N408" s="252"/>
      <c r="O408" s="252"/>
      <c r="P408" s="252"/>
      <c r="Q408" s="252"/>
      <c r="R408" s="252"/>
      <c r="S408" s="252"/>
      <c r="T408" s="252"/>
      <c r="U408" s="252"/>
      <c r="V408" s="252"/>
      <c r="W408" s="252"/>
      <c r="X408" s="252"/>
      <c r="Y408" s="252"/>
      <c r="Z408" s="252"/>
    </row>
    <row r="409" ht="14.25" customHeight="1">
      <c r="A409" s="252"/>
      <c r="B409" s="252"/>
      <c r="C409" s="252"/>
      <c r="D409" s="252"/>
      <c r="E409" s="252"/>
      <c r="F409" s="252"/>
      <c r="G409" s="252"/>
      <c r="H409" s="252"/>
      <c r="I409" s="286"/>
      <c r="J409" s="252"/>
      <c r="K409" s="252"/>
      <c r="L409" s="252"/>
      <c r="M409" s="252"/>
      <c r="N409" s="252"/>
      <c r="O409" s="252"/>
      <c r="P409" s="252"/>
      <c r="Q409" s="252"/>
      <c r="R409" s="252"/>
      <c r="S409" s="252"/>
      <c r="T409" s="252"/>
      <c r="U409" s="252"/>
      <c r="V409" s="252"/>
      <c r="W409" s="252"/>
      <c r="X409" s="252"/>
      <c r="Y409" s="252"/>
      <c r="Z409" s="252"/>
    </row>
    <row r="410" ht="14.25" customHeight="1">
      <c r="A410" s="252"/>
      <c r="B410" s="252"/>
      <c r="C410" s="252"/>
      <c r="D410" s="252"/>
      <c r="E410" s="252"/>
      <c r="F410" s="252"/>
      <c r="G410" s="252"/>
      <c r="H410" s="252"/>
      <c r="I410" s="286"/>
      <c r="J410" s="252"/>
      <c r="K410" s="252"/>
      <c r="L410" s="252"/>
      <c r="M410" s="252"/>
      <c r="N410" s="252"/>
      <c r="O410" s="252"/>
      <c r="P410" s="252"/>
      <c r="Q410" s="252"/>
      <c r="R410" s="252"/>
      <c r="S410" s="252"/>
      <c r="T410" s="252"/>
      <c r="U410" s="252"/>
      <c r="V410" s="252"/>
      <c r="W410" s="252"/>
      <c r="X410" s="252"/>
      <c r="Y410" s="252"/>
      <c r="Z410" s="252"/>
    </row>
    <row r="411" ht="14.25" customHeight="1">
      <c r="A411" s="252"/>
      <c r="B411" s="252"/>
      <c r="C411" s="252"/>
      <c r="D411" s="252"/>
      <c r="E411" s="252"/>
      <c r="F411" s="252"/>
      <c r="G411" s="252"/>
      <c r="H411" s="252"/>
      <c r="I411" s="286"/>
      <c r="J411" s="252"/>
      <c r="K411" s="252"/>
      <c r="L411" s="252"/>
      <c r="M411" s="252"/>
      <c r="N411" s="252"/>
      <c r="O411" s="252"/>
      <c r="P411" s="252"/>
      <c r="Q411" s="252"/>
      <c r="R411" s="252"/>
      <c r="S411" s="252"/>
      <c r="T411" s="252"/>
      <c r="U411" s="252"/>
      <c r="V411" s="252"/>
      <c r="W411" s="252"/>
      <c r="X411" s="252"/>
      <c r="Y411" s="252"/>
      <c r="Z411" s="252"/>
    </row>
    <row r="412" ht="14.25" customHeight="1">
      <c r="A412" s="252"/>
      <c r="B412" s="252"/>
      <c r="C412" s="252"/>
      <c r="D412" s="252"/>
      <c r="E412" s="252"/>
      <c r="F412" s="252"/>
      <c r="G412" s="252"/>
      <c r="H412" s="252"/>
      <c r="I412" s="286"/>
      <c r="J412" s="252"/>
      <c r="K412" s="252"/>
      <c r="L412" s="252"/>
      <c r="M412" s="252"/>
      <c r="N412" s="252"/>
      <c r="O412" s="252"/>
      <c r="P412" s="252"/>
      <c r="Q412" s="252"/>
      <c r="R412" s="252"/>
      <c r="S412" s="252"/>
      <c r="T412" s="252"/>
      <c r="U412" s="252"/>
      <c r="V412" s="252"/>
      <c r="W412" s="252"/>
      <c r="X412" s="252"/>
      <c r="Y412" s="252"/>
      <c r="Z412" s="252"/>
    </row>
    <row r="413" ht="14.25" customHeight="1">
      <c r="A413" s="252"/>
      <c r="B413" s="252"/>
      <c r="C413" s="252"/>
      <c r="D413" s="252"/>
      <c r="E413" s="252"/>
      <c r="F413" s="252"/>
      <c r="G413" s="252"/>
      <c r="H413" s="252"/>
      <c r="I413" s="286"/>
      <c r="J413" s="252"/>
      <c r="K413" s="252"/>
      <c r="L413" s="252"/>
      <c r="M413" s="252"/>
      <c r="N413" s="252"/>
      <c r="O413" s="252"/>
      <c r="P413" s="252"/>
      <c r="Q413" s="252"/>
      <c r="R413" s="252"/>
      <c r="S413" s="252"/>
      <c r="T413" s="252"/>
      <c r="U413" s="252"/>
      <c r="V413" s="252"/>
      <c r="W413" s="252"/>
      <c r="X413" s="252"/>
      <c r="Y413" s="252"/>
      <c r="Z413" s="252"/>
    </row>
    <row r="414" ht="14.25" customHeight="1">
      <c r="A414" s="252"/>
      <c r="B414" s="252"/>
      <c r="C414" s="252"/>
      <c r="D414" s="252"/>
      <c r="E414" s="252"/>
      <c r="F414" s="252"/>
      <c r="G414" s="252"/>
      <c r="H414" s="252"/>
      <c r="I414" s="286"/>
      <c r="J414" s="252"/>
      <c r="K414" s="252"/>
      <c r="L414" s="252"/>
      <c r="M414" s="252"/>
      <c r="N414" s="252"/>
      <c r="O414" s="252"/>
      <c r="P414" s="252"/>
      <c r="Q414" s="252"/>
      <c r="R414" s="252"/>
      <c r="S414" s="252"/>
      <c r="T414" s="252"/>
      <c r="U414" s="252"/>
      <c r="V414" s="252"/>
      <c r="W414" s="252"/>
      <c r="X414" s="252"/>
      <c r="Y414" s="252"/>
      <c r="Z414" s="252"/>
    </row>
    <row r="415" ht="14.25" customHeight="1">
      <c r="A415" s="252"/>
      <c r="B415" s="252"/>
      <c r="C415" s="252"/>
      <c r="D415" s="252"/>
      <c r="E415" s="252"/>
      <c r="F415" s="252"/>
      <c r="G415" s="252"/>
      <c r="H415" s="252"/>
      <c r="I415" s="286"/>
      <c r="J415" s="252"/>
      <c r="K415" s="252"/>
      <c r="L415" s="252"/>
      <c r="M415" s="252"/>
      <c r="N415" s="252"/>
      <c r="O415" s="252"/>
      <c r="P415" s="252"/>
      <c r="Q415" s="252"/>
      <c r="R415" s="252"/>
      <c r="S415" s="252"/>
      <c r="T415" s="252"/>
      <c r="U415" s="252"/>
      <c r="V415" s="252"/>
      <c r="W415" s="252"/>
      <c r="X415" s="252"/>
      <c r="Y415" s="252"/>
      <c r="Z415" s="252"/>
    </row>
    <row r="416" ht="14.25" customHeight="1">
      <c r="A416" s="252"/>
      <c r="B416" s="252"/>
      <c r="C416" s="252"/>
      <c r="D416" s="252"/>
      <c r="E416" s="252"/>
      <c r="F416" s="252"/>
      <c r="G416" s="252"/>
      <c r="H416" s="252"/>
      <c r="I416" s="286"/>
      <c r="J416" s="252"/>
      <c r="K416" s="252"/>
      <c r="L416" s="252"/>
      <c r="M416" s="252"/>
      <c r="N416" s="252"/>
      <c r="O416" s="252"/>
      <c r="P416" s="252"/>
      <c r="Q416" s="252"/>
      <c r="R416" s="252"/>
      <c r="S416" s="252"/>
      <c r="T416" s="252"/>
      <c r="U416" s="252"/>
      <c r="V416" s="252"/>
      <c r="W416" s="252"/>
      <c r="X416" s="252"/>
      <c r="Y416" s="252"/>
      <c r="Z416" s="252"/>
    </row>
    <row r="417" ht="14.25" customHeight="1">
      <c r="A417" s="252"/>
      <c r="B417" s="252"/>
      <c r="C417" s="252"/>
      <c r="D417" s="252"/>
      <c r="E417" s="252"/>
      <c r="F417" s="252"/>
      <c r="G417" s="252"/>
      <c r="H417" s="252"/>
      <c r="I417" s="286"/>
      <c r="J417" s="252"/>
      <c r="K417" s="252"/>
      <c r="L417" s="252"/>
      <c r="M417" s="252"/>
      <c r="N417" s="252"/>
      <c r="O417" s="252"/>
      <c r="P417" s="252"/>
      <c r="Q417" s="252"/>
      <c r="R417" s="252"/>
      <c r="S417" s="252"/>
      <c r="T417" s="252"/>
      <c r="U417" s="252"/>
      <c r="V417" s="252"/>
      <c r="W417" s="252"/>
      <c r="X417" s="252"/>
      <c r="Y417" s="252"/>
      <c r="Z417" s="252"/>
    </row>
    <row r="418" ht="14.25" customHeight="1">
      <c r="A418" s="252"/>
      <c r="B418" s="252"/>
      <c r="C418" s="252"/>
      <c r="D418" s="252"/>
      <c r="E418" s="252"/>
      <c r="F418" s="252"/>
      <c r="G418" s="252"/>
      <c r="H418" s="252"/>
      <c r="I418" s="286"/>
      <c r="J418" s="252"/>
      <c r="K418" s="252"/>
      <c r="L418" s="252"/>
      <c r="M418" s="252"/>
      <c r="N418" s="252"/>
      <c r="O418" s="252"/>
      <c r="P418" s="252"/>
      <c r="Q418" s="252"/>
      <c r="R418" s="252"/>
      <c r="S418" s="252"/>
      <c r="T418" s="252"/>
      <c r="U418" s="252"/>
      <c r="V418" s="252"/>
      <c r="W418" s="252"/>
      <c r="X418" s="252"/>
      <c r="Y418" s="252"/>
      <c r="Z418" s="252"/>
    </row>
    <row r="419" ht="14.25" customHeight="1">
      <c r="A419" s="252"/>
      <c r="B419" s="252"/>
      <c r="C419" s="252"/>
      <c r="D419" s="252"/>
      <c r="E419" s="252"/>
      <c r="F419" s="252"/>
      <c r="G419" s="252"/>
      <c r="H419" s="252"/>
      <c r="I419" s="286"/>
      <c r="J419" s="252"/>
      <c r="K419" s="252"/>
      <c r="L419" s="252"/>
      <c r="M419" s="252"/>
      <c r="N419" s="252"/>
      <c r="O419" s="252"/>
      <c r="P419" s="252"/>
      <c r="Q419" s="252"/>
      <c r="R419" s="252"/>
      <c r="S419" s="252"/>
      <c r="T419" s="252"/>
      <c r="U419" s="252"/>
      <c r="V419" s="252"/>
      <c r="W419" s="252"/>
      <c r="X419" s="252"/>
      <c r="Y419" s="252"/>
      <c r="Z419" s="252"/>
    </row>
    <row r="420" ht="14.25" customHeight="1">
      <c r="A420" s="252"/>
      <c r="B420" s="252"/>
      <c r="C420" s="252"/>
      <c r="D420" s="252"/>
      <c r="E420" s="252"/>
      <c r="F420" s="252"/>
      <c r="G420" s="252"/>
      <c r="H420" s="252"/>
      <c r="I420" s="286"/>
      <c r="J420" s="252"/>
      <c r="K420" s="252"/>
      <c r="L420" s="252"/>
      <c r="M420" s="252"/>
      <c r="N420" s="252"/>
      <c r="O420" s="252"/>
      <c r="P420" s="252"/>
      <c r="Q420" s="252"/>
      <c r="R420" s="252"/>
      <c r="S420" s="252"/>
      <c r="T420" s="252"/>
      <c r="U420" s="252"/>
      <c r="V420" s="252"/>
      <c r="W420" s="252"/>
      <c r="X420" s="252"/>
      <c r="Y420" s="252"/>
      <c r="Z420" s="252"/>
    </row>
    <row r="421" ht="14.25" customHeight="1">
      <c r="A421" s="252"/>
      <c r="B421" s="252"/>
      <c r="C421" s="252"/>
      <c r="D421" s="252"/>
      <c r="E421" s="252"/>
      <c r="F421" s="252"/>
      <c r="G421" s="252"/>
      <c r="H421" s="252"/>
      <c r="I421" s="286"/>
      <c r="J421" s="252"/>
      <c r="K421" s="252"/>
      <c r="L421" s="252"/>
      <c r="M421" s="252"/>
      <c r="N421" s="252"/>
      <c r="O421" s="252"/>
      <c r="P421" s="252"/>
      <c r="Q421" s="252"/>
      <c r="R421" s="252"/>
      <c r="S421" s="252"/>
      <c r="T421" s="252"/>
      <c r="U421" s="252"/>
      <c r="V421" s="252"/>
      <c r="W421" s="252"/>
      <c r="X421" s="252"/>
      <c r="Y421" s="252"/>
      <c r="Z421" s="252"/>
    </row>
    <row r="422" ht="14.25" customHeight="1">
      <c r="A422" s="252"/>
      <c r="B422" s="252"/>
      <c r="C422" s="252"/>
      <c r="D422" s="252"/>
      <c r="E422" s="252"/>
      <c r="F422" s="252"/>
      <c r="G422" s="252"/>
      <c r="H422" s="252"/>
      <c r="I422" s="286"/>
      <c r="J422" s="252"/>
      <c r="K422" s="252"/>
      <c r="L422" s="252"/>
      <c r="M422" s="252"/>
      <c r="N422" s="252"/>
      <c r="O422" s="252"/>
      <c r="P422" s="252"/>
      <c r="Q422" s="252"/>
      <c r="R422" s="252"/>
      <c r="S422" s="252"/>
      <c r="T422" s="252"/>
      <c r="U422" s="252"/>
      <c r="V422" s="252"/>
      <c r="W422" s="252"/>
      <c r="X422" s="252"/>
      <c r="Y422" s="252"/>
      <c r="Z422" s="252"/>
    </row>
    <row r="423" ht="14.25" customHeight="1">
      <c r="A423" s="252"/>
      <c r="B423" s="252"/>
      <c r="C423" s="252"/>
      <c r="D423" s="252"/>
      <c r="E423" s="252"/>
      <c r="F423" s="252"/>
      <c r="G423" s="252"/>
      <c r="H423" s="252"/>
      <c r="I423" s="286"/>
      <c r="J423" s="252"/>
      <c r="K423" s="252"/>
      <c r="L423" s="252"/>
      <c r="M423" s="252"/>
      <c r="N423" s="252"/>
      <c r="O423" s="252"/>
      <c r="P423" s="252"/>
      <c r="Q423" s="252"/>
      <c r="R423" s="252"/>
      <c r="S423" s="252"/>
      <c r="T423" s="252"/>
      <c r="U423" s="252"/>
      <c r="V423" s="252"/>
      <c r="W423" s="252"/>
      <c r="X423" s="252"/>
      <c r="Y423" s="252"/>
      <c r="Z423" s="252"/>
    </row>
    <row r="424" ht="14.25" customHeight="1">
      <c r="A424" s="252"/>
      <c r="B424" s="252"/>
      <c r="C424" s="252"/>
      <c r="D424" s="252"/>
      <c r="E424" s="252"/>
      <c r="F424" s="252"/>
      <c r="G424" s="252"/>
      <c r="H424" s="252"/>
      <c r="I424" s="286"/>
      <c r="J424" s="252"/>
      <c r="K424" s="252"/>
      <c r="L424" s="252"/>
      <c r="M424" s="252"/>
      <c r="N424" s="252"/>
      <c r="O424" s="252"/>
      <c r="P424" s="252"/>
      <c r="Q424" s="252"/>
      <c r="R424" s="252"/>
      <c r="S424" s="252"/>
      <c r="T424" s="252"/>
      <c r="U424" s="252"/>
      <c r="V424" s="252"/>
      <c r="W424" s="252"/>
      <c r="X424" s="252"/>
      <c r="Y424" s="252"/>
      <c r="Z424" s="252"/>
    </row>
    <row r="425" ht="14.25" customHeight="1">
      <c r="A425" s="252"/>
      <c r="B425" s="252"/>
      <c r="C425" s="252"/>
      <c r="D425" s="252"/>
      <c r="E425" s="252"/>
      <c r="F425" s="252"/>
      <c r="G425" s="252"/>
      <c r="H425" s="252"/>
      <c r="I425" s="286"/>
      <c r="J425" s="252"/>
      <c r="K425" s="252"/>
      <c r="L425" s="252"/>
      <c r="M425" s="252"/>
      <c r="N425" s="252"/>
      <c r="O425" s="252"/>
      <c r="P425" s="252"/>
      <c r="Q425" s="252"/>
      <c r="R425" s="252"/>
      <c r="S425" s="252"/>
      <c r="T425" s="252"/>
      <c r="U425" s="252"/>
      <c r="V425" s="252"/>
      <c r="W425" s="252"/>
      <c r="X425" s="252"/>
      <c r="Y425" s="252"/>
      <c r="Z425" s="252"/>
    </row>
    <row r="426" ht="14.25" customHeight="1">
      <c r="A426" s="252"/>
      <c r="B426" s="252"/>
      <c r="C426" s="252"/>
      <c r="D426" s="252"/>
      <c r="E426" s="252"/>
      <c r="F426" s="252"/>
      <c r="G426" s="252"/>
      <c r="H426" s="252"/>
      <c r="I426" s="286"/>
      <c r="J426" s="252"/>
      <c r="K426" s="252"/>
      <c r="L426" s="252"/>
      <c r="M426" s="252"/>
      <c r="N426" s="252"/>
      <c r="O426" s="252"/>
      <c r="P426" s="252"/>
      <c r="Q426" s="252"/>
      <c r="R426" s="252"/>
      <c r="S426" s="252"/>
      <c r="T426" s="252"/>
      <c r="U426" s="252"/>
      <c r="V426" s="252"/>
      <c r="W426" s="252"/>
      <c r="X426" s="252"/>
      <c r="Y426" s="252"/>
      <c r="Z426" s="252"/>
    </row>
    <row r="427" ht="14.25" customHeight="1">
      <c r="A427" s="252"/>
      <c r="B427" s="252"/>
      <c r="C427" s="252"/>
      <c r="D427" s="252"/>
      <c r="E427" s="252"/>
      <c r="F427" s="252"/>
      <c r="G427" s="252"/>
      <c r="H427" s="252"/>
      <c r="I427" s="286"/>
      <c r="J427" s="252"/>
      <c r="K427" s="252"/>
      <c r="L427" s="252"/>
      <c r="M427" s="252"/>
      <c r="N427" s="252"/>
      <c r="O427" s="252"/>
      <c r="P427" s="252"/>
      <c r="Q427" s="252"/>
      <c r="R427" s="252"/>
      <c r="S427" s="252"/>
      <c r="T427" s="252"/>
      <c r="U427" s="252"/>
      <c r="V427" s="252"/>
      <c r="W427" s="252"/>
      <c r="X427" s="252"/>
      <c r="Y427" s="252"/>
      <c r="Z427" s="252"/>
    </row>
    <row r="428" ht="14.25" customHeight="1">
      <c r="A428" s="252"/>
      <c r="B428" s="252"/>
      <c r="C428" s="252"/>
      <c r="D428" s="252"/>
      <c r="E428" s="252"/>
      <c r="F428" s="252"/>
      <c r="G428" s="252"/>
      <c r="H428" s="252"/>
      <c r="I428" s="286"/>
      <c r="J428" s="252"/>
      <c r="K428" s="252"/>
      <c r="L428" s="252"/>
      <c r="M428" s="252"/>
      <c r="N428" s="252"/>
      <c r="O428" s="252"/>
      <c r="P428" s="252"/>
      <c r="Q428" s="252"/>
      <c r="R428" s="252"/>
      <c r="S428" s="252"/>
      <c r="T428" s="252"/>
      <c r="U428" s="252"/>
      <c r="V428" s="252"/>
      <c r="W428" s="252"/>
      <c r="X428" s="252"/>
      <c r="Y428" s="252"/>
      <c r="Z428" s="252"/>
    </row>
    <row r="429" ht="14.25" customHeight="1">
      <c r="A429" s="252"/>
      <c r="B429" s="252"/>
      <c r="C429" s="252"/>
      <c r="D429" s="252"/>
      <c r="E429" s="252"/>
      <c r="F429" s="252"/>
      <c r="G429" s="252"/>
      <c r="H429" s="252"/>
      <c r="I429" s="286"/>
      <c r="J429" s="252"/>
      <c r="K429" s="252"/>
      <c r="L429" s="252"/>
      <c r="M429" s="252"/>
      <c r="N429" s="252"/>
      <c r="O429" s="252"/>
      <c r="P429" s="252"/>
      <c r="Q429" s="252"/>
      <c r="R429" s="252"/>
      <c r="S429" s="252"/>
      <c r="T429" s="252"/>
      <c r="U429" s="252"/>
      <c r="V429" s="252"/>
      <c r="W429" s="252"/>
      <c r="X429" s="252"/>
      <c r="Y429" s="252"/>
      <c r="Z429" s="252"/>
    </row>
    <row r="430" ht="14.25" customHeight="1">
      <c r="A430" s="252"/>
      <c r="B430" s="252"/>
      <c r="C430" s="252"/>
      <c r="D430" s="252"/>
      <c r="E430" s="252"/>
      <c r="F430" s="252"/>
      <c r="G430" s="252"/>
      <c r="H430" s="252"/>
      <c r="I430" s="286"/>
      <c r="J430" s="252"/>
      <c r="K430" s="252"/>
      <c r="L430" s="252"/>
      <c r="M430" s="252"/>
      <c r="N430" s="252"/>
      <c r="O430" s="252"/>
      <c r="P430" s="252"/>
      <c r="Q430" s="252"/>
      <c r="R430" s="252"/>
      <c r="S430" s="252"/>
      <c r="T430" s="252"/>
      <c r="U430" s="252"/>
      <c r="V430" s="252"/>
      <c r="W430" s="252"/>
      <c r="X430" s="252"/>
      <c r="Y430" s="252"/>
      <c r="Z430" s="252"/>
    </row>
    <row r="431" ht="14.25" customHeight="1">
      <c r="A431" s="252"/>
      <c r="B431" s="252"/>
      <c r="C431" s="252"/>
      <c r="D431" s="252"/>
      <c r="E431" s="252"/>
      <c r="F431" s="252"/>
      <c r="G431" s="252"/>
      <c r="H431" s="252"/>
      <c r="I431" s="286"/>
      <c r="J431" s="252"/>
      <c r="K431" s="252"/>
      <c r="L431" s="252"/>
      <c r="M431" s="252"/>
      <c r="N431" s="252"/>
      <c r="O431" s="252"/>
      <c r="P431" s="252"/>
      <c r="Q431" s="252"/>
      <c r="R431" s="252"/>
      <c r="S431" s="252"/>
      <c r="T431" s="252"/>
      <c r="U431" s="252"/>
      <c r="V431" s="252"/>
      <c r="W431" s="252"/>
      <c r="X431" s="252"/>
      <c r="Y431" s="252"/>
      <c r="Z431" s="252"/>
    </row>
    <row r="432" ht="14.25" customHeight="1">
      <c r="A432" s="252"/>
      <c r="B432" s="252"/>
      <c r="C432" s="252"/>
      <c r="D432" s="252"/>
      <c r="E432" s="252"/>
      <c r="F432" s="252"/>
      <c r="G432" s="252"/>
      <c r="H432" s="252"/>
      <c r="I432" s="286"/>
      <c r="J432" s="252"/>
      <c r="K432" s="252"/>
      <c r="L432" s="252"/>
      <c r="M432" s="252"/>
      <c r="N432" s="252"/>
      <c r="O432" s="252"/>
      <c r="P432" s="252"/>
      <c r="Q432" s="252"/>
      <c r="R432" s="252"/>
      <c r="S432" s="252"/>
      <c r="T432" s="252"/>
      <c r="U432" s="252"/>
      <c r="V432" s="252"/>
      <c r="W432" s="252"/>
      <c r="X432" s="252"/>
      <c r="Y432" s="252"/>
      <c r="Z432" s="252"/>
    </row>
    <row r="433" ht="14.25" customHeight="1">
      <c r="A433" s="252"/>
      <c r="B433" s="252"/>
      <c r="C433" s="252"/>
      <c r="D433" s="252"/>
      <c r="E433" s="252"/>
      <c r="F433" s="252"/>
      <c r="G433" s="252"/>
      <c r="H433" s="252"/>
      <c r="I433" s="286"/>
      <c r="J433" s="252"/>
      <c r="K433" s="252"/>
      <c r="L433" s="252"/>
      <c r="M433" s="252"/>
      <c r="N433" s="252"/>
      <c r="O433" s="252"/>
      <c r="P433" s="252"/>
      <c r="Q433" s="252"/>
      <c r="R433" s="252"/>
      <c r="S433" s="252"/>
      <c r="T433" s="252"/>
      <c r="U433" s="252"/>
      <c r="V433" s="252"/>
      <c r="W433" s="252"/>
      <c r="X433" s="252"/>
      <c r="Y433" s="252"/>
      <c r="Z433" s="252"/>
    </row>
    <row r="434" ht="14.25" customHeight="1">
      <c r="A434" s="252"/>
      <c r="B434" s="252"/>
      <c r="C434" s="252"/>
      <c r="D434" s="252"/>
      <c r="E434" s="252"/>
      <c r="F434" s="252"/>
      <c r="G434" s="252"/>
      <c r="H434" s="252"/>
      <c r="I434" s="286"/>
      <c r="J434" s="252"/>
      <c r="K434" s="252"/>
      <c r="L434" s="252"/>
      <c r="M434" s="252"/>
      <c r="N434" s="252"/>
      <c r="O434" s="252"/>
      <c r="P434" s="252"/>
      <c r="Q434" s="252"/>
      <c r="R434" s="252"/>
      <c r="S434" s="252"/>
      <c r="T434" s="252"/>
      <c r="U434" s="252"/>
      <c r="V434" s="252"/>
      <c r="W434" s="252"/>
      <c r="X434" s="252"/>
      <c r="Y434" s="252"/>
      <c r="Z434" s="252"/>
    </row>
    <row r="435" ht="14.25" customHeight="1">
      <c r="A435" s="252"/>
      <c r="B435" s="252"/>
      <c r="C435" s="252"/>
      <c r="D435" s="252"/>
      <c r="E435" s="252"/>
      <c r="F435" s="252"/>
      <c r="G435" s="252"/>
      <c r="H435" s="252"/>
      <c r="I435" s="286"/>
      <c r="J435" s="252"/>
      <c r="K435" s="252"/>
      <c r="L435" s="252"/>
      <c r="M435" s="252"/>
      <c r="N435" s="252"/>
      <c r="O435" s="252"/>
      <c r="P435" s="252"/>
      <c r="Q435" s="252"/>
      <c r="R435" s="252"/>
      <c r="S435" s="252"/>
      <c r="T435" s="252"/>
      <c r="U435" s="252"/>
      <c r="V435" s="252"/>
      <c r="W435" s="252"/>
      <c r="X435" s="252"/>
      <c r="Y435" s="252"/>
      <c r="Z435" s="252"/>
    </row>
    <row r="436" ht="14.25" customHeight="1">
      <c r="A436" s="252"/>
      <c r="B436" s="252"/>
      <c r="C436" s="252"/>
      <c r="D436" s="252"/>
      <c r="E436" s="252"/>
      <c r="F436" s="252"/>
      <c r="G436" s="252"/>
      <c r="H436" s="252"/>
      <c r="I436" s="286"/>
      <c r="J436" s="252"/>
      <c r="K436" s="252"/>
      <c r="L436" s="252"/>
      <c r="M436" s="252"/>
      <c r="N436" s="252"/>
      <c r="O436" s="252"/>
      <c r="P436" s="252"/>
      <c r="Q436" s="252"/>
      <c r="R436" s="252"/>
      <c r="S436" s="252"/>
      <c r="T436" s="252"/>
      <c r="U436" s="252"/>
      <c r="V436" s="252"/>
      <c r="W436" s="252"/>
      <c r="X436" s="252"/>
      <c r="Y436" s="252"/>
      <c r="Z436" s="252"/>
    </row>
    <row r="437" ht="14.25" customHeight="1">
      <c r="A437" s="252"/>
      <c r="B437" s="252"/>
      <c r="C437" s="252"/>
      <c r="D437" s="252"/>
      <c r="E437" s="252"/>
      <c r="F437" s="252"/>
      <c r="G437" s="252"/>
      <c r="H437" s="252"/>
      <c r="I437" s="286"/>
      <c r="J437" s="252"/>
      <c r="K437" s="252"/>
      <c r="L437" s="252"/>
      <c r="M437" s="252"/>
      <c r="N437" s="252"/>
      <c r="O437" s="252"/>
      <c r="P437" s="252"/>
      <c r="Q437" s="252"/>
      <c r="R437" s="252"/>
      <c r="S437" s="252"/>
      <c r="T437" s="252"/>
      <c r="U437" s="252"/>
      <c r="V437" s="252"/>
      <c r="W437" s="252"/>
      <c r="X437" s="252"/>
      <c r="Y437" s="252"/>
      <c r="Z437" s="252"/>
    </row>
    <row r="438" ht="14.25" customHeight="1">
      <c r="A438" s="252"/>
      <c r="B438" s="252"/>
      <c r="C438" s="252"/>
      <c r="D438" s="252"/>
      <c r="E438" s="252"/>
      <c r="F438" s="252"/>
      <c r="G438" s="252"/>
      <c r="H438" s="252"/>
      <c r="I438" s="286"/>
      <c r="J438" s="252"/>
      <c r="K438" s="252"/>
      <c r="L438" s="252"/>
      <c r="M438" s="252"/>
      <c r="N438" s="252"/>
      <c r="O438" s="252"/>
      <c r="P438" s="252"/>
      <c r="Q438" s="252"/>
      <c r="R438" s="252"/>
      <c r="S438" s="252"/>
      <c r="T438" s="252"/>
      <c r="U438" s="252"/>
      <c r="V438" s="252"/>
      <c r="W438" s="252"/>
      <c r="X438" s="252"/>
      <c r="Y438" s="252"/>
      <c r="Z438" s="252"/>
    </row>
    <row r="439" ht="14.25" customHeight="1">
      <c r="A439" s="252"/>
      <c r="B439" s="252"/>
      <c r="C439" s="252"/>
      <c r="D439" s="252"/>
      <c r="E439" s="252"/>
      <c r="F439" s="252"/>
      <c r="G439" s="252"/>
      <c r="H439" s="252"/>
      <c r="I439" s="286"/>
      <c r="J439" s="252"/>
      <c r="K439" s="252"/>
      <c r="L439" s="252"/>
      <c r="M439" s="252"/>
      <c r="N439" s="252"/>
      <c r="O439" s="252"/>
      <c r="P439" s="252"/>
      <c r="Q439" s="252"/>
      <c r="R439" s="252"/>
      <c r="S439" s="252"/>
      <c r="T439" s="252"/>
      <c r="U439" s="252"/>
      <c r="V439" s="252"/>
      <c r="W439" s="252"/>
      <c r="X439" s="252"/>
      <c r="Y439" s="252"/>
      <c r="Z439" s="252"/>
    </row>
    <row r="440" ht="14.25" customHeight="1">
      <c r="A440" s="252"/>
      <c r="B440" s="252"/>
      <c r="C440" s="252"/>
      <c r="D440" s="252"/>
      <c r="E440" s="252"/>
      <c r="F440" s="252"/>
      <c r="G440" s="252"/>
      <c r="H440" s="252"/>
      <c r="I440" s="286"/>
      <c r="J440" s="252"/>
      <c r="K440" s="252"/>
      <c r="L440" s="252"/>
      <c r="M440" s="252"/>
      <c r="N440" s="252"/>
      <c r="O440" s="252"/>
      <c r="P440" s="252"/>
      <c r="Q440" s="252"/>
      <c r="R440" s="252"/>
      <c r="S440" s="252"/>
      <c r="T440" s="252"/>
      <c r="U440" s="252"/>
      <c r="V440" s="252"/>
      <c r="W440" s="252"/>
      <c r="X440" s="252"/>
      <c r="Y440" s="252"/>
      <c r="Z440" s="252"/>
    </row>
    <row r="441" ht="14.25" customHeight="1">
      <c r="A441" s="252"/>
      <c r="B441" s="252"/>
      <c r="C441" s="252"/>
      <c r="D441" s="252"/>
      <c r="E441" s="252"/>
      <c r="F441" s="252"/>
      <c r="G441" s="252"/>
      <c r="H441" s="252"/>
      <c r="I441" s="286"/>
      <c r="J441" s="252"/>
      <c r="K441" s="252"/>
      <c r="L441" s="252"/>
      <c r="M441" s="252"/>
      <c r="N441" s="252"/>
      <c r="O441" s="252"/>
      <c r="P441" s="252"/>
      <c r="Q441" s="252"/>
      <c r="R441" s="252"/>
      <c r="S441" s="252"/>
      <c r="T441" s="252"/>
      <c r="U441" s="252"/>
      <c r="V441" s="252"/>
      <c r="W441" s="252"/>
      <c r="X441" s="252"/>
      <c r="Y441" s="252"/>
      <c r="Z441" s="252"/>
    </row>
    <row r="442" ht="14.25" customHeight="1">
      <c r="A442" s="252"/>
      <c r="B442" s="252"/>
      <c r="C442" s="252"/>
      <c r="D442" s="252"/>
      <c r="E442" s="252"/>
      <c r="F442" s="252"/>
      <c r="G442" s="252"/>
      <c r="H442" s="252"/>
      <c r="I442" s="286"/>
      <c r="J442" s="252"/>
      <c r="K442" s="252"/>
      <c r="L442" s="252"/>
      <c r="M442" s="252"/>
      <c r="N442" s="252"/>
      <c r="O442" s="252"/>
      <c r="P442" s="252"/>
      <c r="Q442" s="252"/>
      <c r="R442" s="252"/>
      <c r="S442" s="252"/>
      <c r="T442" s="252"/>
      <c r="U442" s="252"/>
      <c r="V442" s="252"/>
      <c r="W442" s="252"/>
      <c r="X442" s="252"/>
      <c r="Y442" s="252"/>
      <c r="Z442" s="252"/>
    </row>
    <row r="443" ht="14.25" customHeight="1">
      <c r="A443" s="252"/>
      <c r="B443" s="252"/>
      <c r="C443" s="252"/>
      <c r="D443" s="252"/>
      <c r="E443" s="252"/>
      <c r="F443" s="252"/>
      <c r="G443" s="252"/>
      <c r="H443" s="252"/>
      <c r="I443" s="286"/>
      <c r="J443" s="252"/>
      <c r="K443" s="252"/>
      <c r="L443" s="252"/>
      <c r="M443" s="252"/>
      <c r="N443" s="252"/>
      <c r="O443" s="252"/>
      <c r="P443" s="252"/>
      <c r="Q443" s="252"/>
      <c r="R443" s="252"/>
      <c r="S443" s="252"/>
      <c r="T443" s="252"/>
      <c r="U443" s="252"/>
      <c r="V443" s="252"/>
      <c r="W443" s="252"/>
      <c r="X443" s="252"/>
      <c r="Y443" s="252"/>
      <c r="Z443" s="252"/>
    </row>
    <row r="444" ht="14.25" customHeight="1">
      <c r="A444" s="252"/>
      <c r="B444" s="252"/>
      <c r="C444" s="252"/>
      <c r="D444" s="252"/>
      <c r="E444" s="252"/>
      <c r="F444" s="252"/>
      <c r="G444" s="252"/>
      <c r="H444" s="252"/>
      <c r="I444" s="286"/>
      <c r="J444" s="252"/>
      <c r="K444" s="252"/>
      <c r="L444" s="252"/>
      <c r="M444" s="252"/>
      <c r="N444" s="252"/>
      <c r="O444" s="252"/>
      <c r="P444" s="252"/>
      <c r="Q444" s="252"/>
      <c r="R444" s="252"/>
      <c r="S444" s="252"/>
      <c r="T444" s="252"/>
      <c r="U444" s="252"/>
      <c r="V444" s="252"/>
      <c r="W444" s="252"/>
      <c r="X444" s="252"/>
      <c r="Y444" s="252"/>
      <c r="Z444" s="252"/>
    </row>
    <row r="445" ht="14.25" customHeight="1">
      <c r="A445" s="252"/>
      <c r="B445" s="252"/>
      <c r="C445" s="252"/>
      <c r="D445" s="252"/>
      <c r="E445" s="252"/>
      <c r="F445" s="252"/>
      <c r="G445" s="252"/>
      <c r="H445" s="252"/>
      <c r="I445" s="286"/>
      <c r="J445" s="252"/>
      <c r="K445" s="252"/>
      <c r="L445" s="252"/>
      <c r="M445" s="252"/>
      <c r="N445" s="252"/>
      <c r="O445" s="252"/>
      <c r="P445" s="252"/>
      <c r="Q445" s="252"/>
      <c r="R445" s="252"/>
      <c r="S445" s="252"/>
      <c r="T445" s="252"/>
      <c r="U445" s="252"/>
      <c r="V445" s="252"/>
      <c r="W445" s="252"/>
      <c r="X445" s="252"/>
      <c r="Y445" s="252"/>
      <c r="Z445" s="252"/>
    </row>
    <row r="446" ht="14.25" customHeight="1">
      <c r="A446" s="252"/>
      <c r="B446" s="252"/>
      <c r="C446" s="252"/>
      <c r="D446" s="252"/>
      <c r="E446" s="252"/>
      <c r="F446" s="252"/>
      <c r="G446" s="252"/>
      <c r="H446" s="252"/>
      <c r="I446" s="286"/>
      <c r="J446" s="252"/>
      <c r="K446" s="252"/>
      <c r="L446" s="252"/>
      <c r="M446" s="252"/>
      <c r="N446" s="252"/>
      <c r="O446" s="252"/>
      <c r="P446" s="252"/>
      <c r="Q446" s="252"/>
      <c r="R446" s="252"/>
      <c r="S446" s="252"/>
      <c r="T446" s="252"/>
      <c r="U446" s="252"/>
      <c r="V446" s="252"/>
      <c r="W446" s="252"/>
      <c r="X446" s="252"/>
      <c r="Y446" s="252"/>
      <c r="Z446" s="252"/>
    </row>
    <row r="447" ht="14.25" customHeight="1">
      <c r="A447" s="252"/>
      <c r="B447" s="252"/>
      <c r="C447" s="252"/>
      <c r="D447" s="252"/>
      <c r="E447" s="252"/>
      <c r="F447" s="252"/>
      <c r="G447" s="252"/>
      <c r="H447" s="252"/>
      <c r="I447" s="286"/>
      <c r="J447" s="252"/>
      <c r="K447" s="252"/>
      <c r="L447" s="252"/>
      <c r="M447" s="252"/>
      <c r="N447" s="252"/>
      <c r="O447" s="252"/>
      <c r="P447" s="252"/>
      <c r="Q447" s="252"/>
      <c r="R447" s="252"/>
      <c r="S447" s="252"/>
      <c r="T447" s="252"/>
      <c r="U447" s="252"/>
      <c r="V447" s="252"/>
      <c r="W447" s="252"/>
      <c r="X447" s="252"/>
      <c r="Y447" s="252"/>
      <c r="Z447" s="252"/>
    </row>
    <row r="448" ht="14.25" customHeight="1">
      <c r="A448" s="252"/>
      <c r="B448" s="252"/>
      <c r="C448" s="252"/>
      <c r="D448" s="252"/>
      <c r="E448" s="252"/>
      <c r="F448" s="252"/>
      <c r="G448" s="252"/>
      <c r="H448" s="252"/>
      <c r="I448" s="286"/>
      <c r="J448" s="252"/>
      <c r="K448" s="252"/>
      <c r="L448" s="252"/>
      <c r="M448" s="252"/>
      <c r="N448" s="252"/>
      <c r="O448" s="252"/>
      <c r="P448" s="252"/>
      <c r="Q448" s="252"/>
      <c r="R448" s="252"/>
      <c r="S448" s="252"/>
      <c r="T448" s="252"/>
      <c r="U448" s="252"/>
      <c r="V448" s="252"/>
      <c r="W448" s="252"/>
      <c r="X448" s="252"/>
      <c r="Y448" s="252"/>
      <c r="Z448" s="252"/>
    </row>
    <row r="449" ht="14.25" customHeight="1">
      <c r="A449" s="252"/>
      <c r="B449" s="252"/>
      <c r="C449" s="252"/>
      <c r="D449" s="252"/>
      <c r="E449" s="252"/>
      <c r="F449" s="252"/>
      <c r="G449" s="252"/>
      <c r="H449" s="252"/>
      <c r="I449" s="286"/>
      <c r="J449" s="252"/>
      <c r="K449" s="252"/>
      <c r="L449" s="252"/>
      <c r="M449" s="252"/>
      <c r="N449" s="252"/>
      <c r="O449" s="252"/>
      <c r="P449" s="252"/>
      <c r="Q449" s="252"/>
      <c r="R449" s="252"/>
      <c r="S449" s="252"/>
      <c r="T449" s="252"/>
      <c r="U449" s="252"/>
      <c r="V449" s="252"/>
      <c r="W449" s="252"/>
      <c r="X449" s="252"/>
      <c r="Y449" s="252"/>
      <c r="Z449" s="252"/>
    </row>
    <row r="450" ht="14.25" customHeight="1">
      <c r="A450" s="252"/>
      <c r="B450" s="252"/>
      <c r="C450" s="252"/>
      <c r="D450" s="252"/>
      <c r="E450" s="252"/>
      <c r="F450" s="252"/>
      <c r="G450" s="252"/>
      <c r="H450" s="252"/>
      <c r="I450" s="286"/>
      <c r="J450" s="252"/>
      <c r="K450" s="252"/>
      <c r="L450" s="252"/>
      <c r="M450" s="252"/>
      <c r="N450" s="252"/>
      <c r="O450" s="252"/>
      <c r="P450" s="252"/>
      <c r="Q450" s="252"/>
      <c r="R450" s="252"/>
      <c r="S450" s="252"/>
      <c r="T450" s="252"/>
      <c r="U450" s="252"/>
      <c r="V450" s="252"/>
      <c r="W450" s="252"/>
      <c r="X450" s="252"/>
      <c r="Y450" s="252"/>
      <c r="Z450" s="252"/>
    </row>
    <row r="451" ht="14.25" customHeight="1">
      <c r="A451" s="252"/>
      <c r="B451" s="252"/>
      <c r="C451" s="252"/>
      <c r="D451" s="252"/>
      <c r="E451" s="252"/>
      <c r="F451" s="252"/>
      <c r="G451" s="252"/>
      <c r="H451" s="252"/>
      <c r="I451" s="286"/>
      <c r="J451" s="252"/>
      <c r="K451" s="252"/>
      <c r="L451" s="252"/>
      <c r="M451" s="252"/>
      <c r="N451" s="252"/>
      <c r="O451" s="252"/>
      <c r="P451" s="252"/>
      <c r="Q451" s="252"/>
      <c r="R451" s="252"/>
      <c r="S451" s="252"/>
      <c r="T451" s="252"/>
      <c r="U451" s="252"/>
      <c r="V451" s="252"/>
      <c r="W451" s="252"/>
      <c r="X451" s="252"/>
      <c r="Y451" s="252"/>
      <c r="Z451" s="252"/>
    </row>
    <row r="452" ht="14.25" customHeight="1">
      <c r="A452" s="252"/>
      <c r="B452" s="252"/>
      <c r="C452" s="252"/>
      <c r="D452" s="252"/>
      <c r="E452" s="252"/>
      <c r="F452" s="252"/>
      <c r="G452" s="252"/>
      <c r="H452" s="252"/>
      <c r="I452" s="286"/>
      <c r="J452" s="252"/>
      <c r="K452" s="252"/>
      <c r="L452" s="252"/>
      <c r="M452" s="252"/>
      <c r="N452" s="252"/>
      <c r="O452" s="252"/>
      <c r="P452" s="252"/>
      <c r="Q452" s="252"/>
      <c r="R452" s="252"/>
      <c r="S452" s="252"/>
      <c r="T452" s="252"/>
      <c r="U452" s="252"/>
      <c r="V452" s="252"/>
      <c r="W452" s="252"/>
      <c r="X452" s="252"/>
      <c r="Y452" s="252"/>
      <c r="Z452" s="252"/>
    </row>
    <row r="453" ht="14.25" customHeight="1">
      <c r="A453" s="252"/>
      <c r="B453" s="252"/>
      <c r="C453" s="252"/>
      <c r="D453" s="252"/>
      <c r="E453" s="252"/>
      <c r="F453" s="252"/>
      <c r="G453" s="252"/>
      <c r="H453" s="252"/>
      <c r="I453" s="286"/>
      <c r="J453" s="252"/>
      <c r="K453" s="252"/>
      <c r="L453" s="252"/>
      <c r="M453" s="252"/>
      <c r="N453" s="252"/>
      <c r="O453" s="252"/>
      <c r="P453" s="252"/>
      <c r="Q453" s="252"/>
      <c r="R453" s="252"/>
      <c r="S453" s="252"/>
      <c r="T453" s="252"/>
      <c r="U453" s="252"/>
      <c r="V453" s="252"/>
      <c r="W453" s="252"/>
      <c r="X453" s="252"/>
      <c r="Y453" s="252"/>
      <c r="Z453" s="252"/>
    </row>
    <row r="454" ht="14.25" customHeight="1">
      <c r="A454" s="252"/>
      <c r="B454" s="252"/>
      <c r="C454" s="252"/>
      <c r="D454" s="252"/>
      <c r="E454" s="252"/>
      <c r="F454" s="252"/>
      <c r="G454" s="252"/>
      <c r="H454" s="252"/>
      <c r="I454" s="286"/>
      <c r="J454" s="252"/>
      <c r="K454" s="252"/>
      <c r="L454" s="252"/>
      <c r="M454" s="252"/>
      <c r="N454" s="252"/>
      <c r="O454" s="252"/>
      <c r="P454" s="252"/>
      <c r="Q454" s="252"/>
      <c r="R454" s="252"/>
      <c r="S454" s="252"/>
      <c r="T454" s="252"/>
      <c r="U454" s="252"/>
      <c r="V454" s="252"/>
      <c r="W454" s="252"/>
      <c r="X454" s="252"/>
      <c r="Y454" s="252"/>
      <c r="Z454" s="252"/>
    </row>
    <row r="455" ht="14.25" customHeight="1">
      <c r="A455" s="252"/>
      <c r="B455" s="252"/>
      <c r="C455" s="252"/>
      <c r="D455" s="252"/>
      <c r="E455" s="252"/>
      <c r="F455" s="252"/>
      <c r="G455" s="252"/>
      <c r="H455" s="252"/>
      <c r="I455" s="286"/>
      <c r="J455" s="252"/>
      <c r="K455" s="252"/>
      <c r="L455" s="252"/>
      <c r="M455" s="252"/>
      <c r="N455" s="252"/>
      <c r="O455" s="252"/>
      <c r="P455" s="252"/>
      <c r="Q455" s="252"/>
      <c r="R455" s="252"/>
      <c r="S455" s="252"/>
      <c r="T455" s="252"/>
      <c r="U455" s="252"/>
      <c r="V455" s="252"/>
      <c r="W455" s="252"/>
      <c r="X455" s="252"/>
      <c r="Y455" s="252"/>
      <c r="Z455" s="252"/>
    </row>
    <row r="456" ht="14.25" customHeight="1">
      <c r="A456" s="252"/>
      <c r="B456" s="252"/>
      <c r="C456" s="252"/>
      <c r="D456" s="252"/>
      <c r="E456" s="252"/>
      <c r="F456" s="252"/>
      <c r="G456" s="252"/>
      <c r="H456" s="252"/>
      <c r="I456" s="286"/>
      <c r="J456" s="252"/>
      <c r="K456" s="252"/>
      <c r="L456" s="252"/>
      <c r="M456" s="252"/>
      <c r="N456" s="252"/>
      <c r="O456" s="252"/>
      <c r="P456" s="252"/>
      <c r="Q456" s="252"/>
      <c r="R456" s="252"/>
      <c r="S456" s="252"/>
      <c r="T456" s="252"/>
      <c r="U456" s="252"/>
      <c r="V456" s="252"/>
      <c r="W456" s="252"/>
      <c r="X456" s="252"/>
      <c r="Y456" s="252"/>
      <c r="Z456" s="252"/>
    </row>
    <row r="457" ht="14.25" customHeight="1">
      <c r="A457" s="252"/>
      <c r="B457" s="252"/>
      <c r="C457" s="252"/>
      <c r="D457" s="252"/>
      <c r="E457" s="252"/>
      <c r="F457" s="252"/>
      <c r="G457" s="252"/>
      <c r="H457" s="252"/>
      <c r="I457" s="286"/>
      <c r="J457" s="252"/>
      <c r="K457" s="252"/>
      <c r="L457" s="252"/>
      <c r="M457" s="252"/>
      <c r="N457" s="252"/>
      <c r="O457" s="252"/>
      <c r="P457" s="252"/>
      <c r="Q457" s="252"/>
      <c r="R457" s="252"/>
      <c r="S457" s="252"/>
      <c r="T457" s="252"/>
      <c r="U457" s="252"/>
      <c r="V457" s="252"/>
      <c r="W457" s="252"/>
      <c r="X457" s="252"/>
      <c r="Y457" s="252"/>
      <c r="Z457" s="252"/>
    </row>
    <row r="458" ht="14.25" customHeight="1">
      <c r="A458" s="252"/>
      <c r="B458" s="252"/>
      <c r="C458" s="252"/>
      <c r="D458" s="252"/>
      <c r="E458" s="252"/>
      <c r="F458" s="252"/>
      <c r="G458" s="252"/>
      <c r="H458" s="252"/>
      <c r="I458" s="286"/>
      <c r="J458" s="252"/>
      <c r="K458" s="252"/>
      <c r="L458" s="252"/>
      <c r="M458" s="252"/>
      <c r="N458" s="252"/>
      <c r="O458" s="252"/>
      <c r="P458" s="252"/>
      <c r="Q458" s="252"/>
      <c r="R458" s="252"/>
      <c r="S458" s="252"/>
      <c r="T458" s="252"/>
      <c r="U458" s="252"/>
      <c r="V458" s="252"/>
      <c r="W458" s="252"/>
      <c r="X458" s="252"/>
      <c r="Y458" s="252"/>
      <c r="Z458" s="252"/>
    </row>
    <row r="459" ht="14.25" customHeight="1">
      <c r="A459" s="252"/>
      <c r="B459" s="252"/>
      <c r="C459" s="252"/>
      <c r="D459" s="252"/>
      <c r="E459" s="252"/>
      <c r="F459" s="252"/>
      <c r="G459" s="252"/>
      <c r="H459" s="252"/>
      <c r="I459" s="286"/>
      <c r="J459" s="252"/>
      <c r="K459" s="252"/>
      <c r="L459" s="252"/>
      <c r="M459" s="252"/>
      <c r="N459" s="252"/>
      <c r="O459" s="252"/>
      <c r="P459" s="252"/>
      <c r="Q459" s="252"/>
      <c r="R459" s="252"/>
      <c r="S459" s="252"/>
      <c r="T459" s="252"/>
      <c r="U459" s="252"/>
      <c r="V459" s="252"/>
      <c r="W459" s="252"/>
      <c r="X459" s="252"/>
      <c r="Y459" s="252"/>
      <c r="Z459" s="252"/>
    </row>
    <row r="460" ht="14.25" customHeight="1">
      <c r="A460" s="252"/>
      <c r="B460" s="252"/>
      <c r="C460" s="252"/>
      <c r="D460" s="252"/>
      <c r="E460" s="252"/>
      <c r="F460" s="252"/>
      <c r="G460" s="252"/>
      <c r="H460" s="252"/>
      <c r="I460" s="286"/>
      <c r="J460" s="252"/>
      <c r="K460" s="252"/>
      <c r="L460" s="252"/>
      <c r="M460" s="252"/>
      <c r="N460" s="252"/>
      <c r="O460" s="252"/>
      <c r="P460" s="252"/>
      <c r="Q460" s="252"/>
      <c r="R460" s="252"/>
      <c r="S460" s="252"/>
      <c r="T460" s="252"/>
      <c r="U460" s="252"/>
      <c r="V460" s="252"/>
      <c r="W460" s="252"/>
      <c r="X460" s="252"/>
      <c r="Y460" s="252"/>
      <c r="Z460" s="252"/>
    </row>
    <row r="461" ht="14.25" customHeight="1">
      <c r="A461" s="252"/>
      <c r="B461" s="252"/>
      <c r="C461" s="252"/>
      <c r="D461" s="252"/>
      <c r="E461" s="252"/>
      <c r="F461" s="252"/>
      <c r="G461" s="252"/>
      <c r="H461" s="252"/>
      <c r="I461" s="286"/>
      <c r="J461" s="252"/>
      <c r="K461" s="252"/>
      <c r="L461" s="252"/>
      <c r="M461" s="252"/>
      <c r="N461" s="252"/>
      <c r="O461" s="252"/>
      <c r="P461" s="252"/>
      <c r="Q461" s="252"/>
      <c r="R461" s="252"/>
      <c r="S461" s="252"/>
      <c r="T461" s="252"/>
      <c r="U461" s="252"/>
      <c r="V461" s="252"/>
      <c r="W461" s="252"/>
      <c r="X461" s="252"/>
      <c r="Y461" s="252"/>
      <c r="Z461" s="252"/>
    </row>
    <row r="462" ht="14.25" customHeight="1">
      <c r="A462" s="252"/>
      <c r="B462" s="252"/>
      <c r="C462" s="252"/>
      <c r="D462" s="252"/>
      <c r="E462" s="252"/>
      <c r="F462" s="252"/>
      <c r="G462" s="252"/>
      <c r="H462" s="252"/>
      <c r="I462" s="286"/>
      <c r="J462" s="252"/>
      <c r="K462" s="252"/>
      <c r="L462" s="252"/>
      <c r="M462" s="252"/>
      <c r="N462" s="252"/>
      <c r="O462" s="252"/>
      <c r="P462" s="252"/>
      <c r="Q462" s="252"/>
      <c r="R462" s="252"/>
      <c r="S462" s="252"/>
      <c r="T462" s="252"/>
      <c r="U462" s="252"/>
      <c r="V462" s="252"/>
      <c r="W462" s="252"/>
      <c r="X462" s="252"/>
      <c r="Y462" s="252"/>
      <c r="Z462" s="252"/>
    </row>
    <row r="463" ht="14.25" customHeight="1">
      <c r="A463" s="252"/>
      <c r="B463" s="252"/>
      <c r="C463" s="252"/>
      <c r="D463" s="252"/>
      <c r="E463" s="252"/>
      <c r="F463" s="252"/>
      <c r="G463" s="252"/>
      <c r="H463" s="252"/>
      <c r="I463" s="286"/>
      <c r="J463" s="252"/>
      <c r="K463" s="252"/>
      <c r="L463" s="252"/>
      <c r="M463" s="252"/>
      <c r="N463" s="252"/>
      <c r="O463" s="252"/>
      <c r="P463" s="252"/>
      <c r="Q463" s="252"/>
      <c r="R463" s="252"/>
      <c r="S463" s="252"/>
      <c r="T463" s="252"/>
      <c r="U463" s="252"/>
      <c r="V463" s="252"/>
      <c r="W463" s="252"/>
      <c r="X463" s="252"/>
      <c r="Y463" s="252"/>
      <c r="Z463" s="252"/>
    </row>
    <row r="464" ht="14.25" customHeight="1">
      <c r="A464" s="252"/>
      <c r="B464" s="252"/>
      <c r="C464" s="252"/>
      <c r="D464" s="252"/>
      <c r="E464" s="252"/>
      <c r="F464" s="252"/>
      <c r="G464" s="252"/>
      <c r="H464" s="252"/>
      <c r="I464" s="286"/>
      <c r="J464" s="252"/>
      <c r="K464" s="252"/>
      <c r="L464" s="252"/>
      <c r="M464" s="252"/>
      <c r="N464" s="252"/>
      <c r="O464" s="252"/>
      <c r="P464" s="252"/>
      <c r="Q464" s="252"/>
      <c r="R464" s="252"/>
      <c r="S464" s="252"/>
      <c r="T464" s="252"/>
      <c r="U464" s="252"/>
      <c r="V464" s="252"/>
      <c r="W464" s="252"/>
      <c r="X464" s="252"/>
      <c r="Y464" s="252"/>
      <c r="Z464" s="252"/>
    </row>
    <row r="465" ht="14.25" customHeight="1">
      <c r="A465" s="252"/>
      <c r="B465" s="252"/>
      <c r="C465" s="252"/>
      <c r="D465" s="252"/>
      <c r="E465" s="252"/>
      <c r="F465" s="252"/>
      <c r="G465" s="252"/>
      <c r="H465" s="252"/>
      <c r="I465" s="286"/>
      <c r="J465" s="252"/>
      <c r="K465" s="252"/>
      <c r="L465" s="252"/>
      <c r="M465" s="252"/>
      <c r="N465" s="252"/>
      <c r="O465" s="252"/>
      <c r="P465" s="252"/>
      <c r="Q465" s="252"/>
      <c r="R465" s="252"/>
      <c r="S465" s="252"/>
      <c r="T465" s="252"/>
      <c r="U465" s="252"/>
      <c r="V465" s="252"/>
      <c r="W465" s="252"/>
      <c r="X465" s="252"/>
      <c r="Y465" s="252"/>
      <c r="Z465" s="252"/>
    </row>
    <row r="466" ht="14.25" customHeight="1">
      <c r="A466" s="252"/>
      <c r="B466" s="252"/>
      <c r="C466" s="252"/>
      <c r="D466" s="252"/>
      <c r="E466" s="252"/>
      <c r="F466" s="252"/>
      <c r="G466" s="252"/>
      <c r="H466" s="252"/>
      <c r="I466" s="286"/>
      <c r="J466" s="252"/>
      <c r="K466" s="252"/>
      <c r="L466" s="252"/>
      <c r="M466" s="252"/>
      <c r="N466" s="252"/>
      <c r="O466" s="252"/>
      <c r="P466" s="252"/>
      <c r="Q466" s="252"/>
      <c r="R466" s="252"/>
      <c r="S466" s="252"/>
      <c r="T466" s="252"/>
      <c r="U466" s="252"/>
      <c r="V466" s="252"/>
      <c r="W466" s="252"/>
      <c r="X466" s="252"/>
      <c r="Y466" s="252"/>
      <c r="Z466" s="252"/>
    </row>
    <row r="467" ht="14.25" customHeight="1">
      <c r="A467" s="252"/>
      <c r="B467" s="252"/>
      <c r="C467" s="252"/>
      <c r="D467" s="252"/>
      <c r="E467" s="252"/>
      <c r="F467" s="252"/>
      <c r="G467" s="252"/>
      <c r="H467" s="252"/>
      <c r="I467" s="286"/>
      <c r="J467" s="252"/>
      <c r="K467" s="252"/>
      <c r="L467" s="252"/>
      <c r="M467" s="252"/>
      <c r="N467" s="252"/>
      <c r="O467" s="252"/>
      <c r="P467" s="252"/>
      <c r="Q467" s="252"/>
      <c r="R467" s="252"/>
      <c r="S467" s="252"/>
      <c r="T467" s="252"/>
      <c r="U467" s="252"/>
      <c r="V467" s="252"/>
      <c r="W467" s="252"/>
      <c r="X467" s="252"/>
      <c r="Y467" s="252"/>
      <c r="Z467" s="252"/>
    </row>
    <row r="468" ht="14.25" customHeight="1">
      <c r="A468" s="252"/>
      <c r="B468" s="252"/>
      <c r="C468" s="252"/>
      <c r="D468" s="252"/>
      <c r="E468" s="252"/>
      <c r="F468" s="252"/>
      <c r="G468" s="252"/>
      <c r="H468" s="252"/>
      <c r="I468" s="286"/>
      <c r="J468" s="252"/>
      <c r="K468" s="252"/>
      <c r="L468" s="252"/>
      <c r="M468" s="252"/>
      <c r="N468" s="252"/>
      <c r="O468" s="252"/>
      <c r="P468" s="252"/>
      <c r="Q468" s="252"/>
      <c r="R468" s="252"/>
      <c r="S468" s="252"/>
      <c r="T468" s="252"/>
      <c r="U468" s="252"/>
      <c r="V468" s="252"/>
      <c r="W468" s="252"/>
      <c r="X468" s="252"/>
      <c r="Y468" s="252"/>
      <c r="Z468" s="252"/>
    </row>
    <row r="469" ht="14.25" customHeight="1">
      <c r="A469" s="252"/>
      <c r="B469" s="252"/>
      <c r="C469" s="252"/>
      <c r="D469" s="252"/>
      <c r="E469" s="252"/>
      <c r="F469" s="252"/>
      <c r="G469" s="252"/>
      <c r="H469" s="252"/>
      <c r="I469" s="286"/>
      <c r="J469" s="252"/>
      <c r="K469" s="252"/>
      <c r="L469" s="252"/>
      <c r="M469" s="252"/>
      <c r="N469" s="252"/>
      <c r="O469" s="252"/>
      <c r="P469" s="252"/>
      <c r="Q469" s="252"/>
      <c r="R469" s="252"/>
      <c r="S469" s="252"/>
      <c r="T469" s="252"/>
      <c r="U469" s="252"/>
      <c r="V469" s="252"/>
      <c r="W469" s="252"/>
      <c r="X469" s="252"/>
      <c r="Y469" s="252"/>
      <c r="Z469" s="252"/>
    </row>
    <row r="470" ht="14.25" customHeight="1">
      <c r="A470" s="252"/>
      <c r="B470" s="252"/>
      <c r="C470" s="252"/>
      <c r="D470" s="252"/>
      <c r="E470" s="252"/>
      <c r="F470" s="252"/>
      <c r="G470" s="252"/>
      <c r="H470" s="252"/>
      <c r="I470" s="286"/>
      <c r="J470" s="252"/>
      <c r="K470" s="252"/>
      <c r="L470" s="252"/>
      <c r="M470" s="252"/>
      <c r="N470" s="252"/>
      <c r="O470" s="252"/>
      <c r="P470" s="252"/>
      <c r="Q470" s="252"/>
      <c r="R470" s="252"/>
      <c r="S470" s="252"/>
      <c r="T470" s="252"/>
      <c r="U470" s="252"/>
      <c r="V470" s="252"/>
      <c r="W470" s="252"/>
      <c r="X470" s="252"/>
      <c r="Y470" s="252"/>
      <c r="Z470" s="252"/>
    </row>
    <row r="471" ht="14.25" customHeight="1">
      <c r="A471" s="252"/>
      <c r="B471" s="252"/>
      <c r="C471" s="252"/>
      <c r="D471" s="252"/>
      <c r="E471" s="252"/>
      <c r="F471" s="252"/>
      <c r="G471" s="252"/>
      <c r="H471" s="252"/>
      <c r="I471" s="286"/>
      <c r="J471" s="252"/>
      <c r="K471" s="252"/>
      <c r="L471" s="252"/>
      <c r="M471" s="252"/>
      <c r="N471" s="252"/>
      <c r="O471" s="252"/>
      <c r="P471" s="252"/>
      <c r="Q471" s="252"/>
      <c r="R471" s="252"/>
      <c r="S471" s="252"/>
      <c r="T471" s="252"/>
      <c r="U471" s="252"/>
      <c r="V471" s="252"/>
      <c r="W471" s="252"/>
      <c r="X471" s="252"/>
      <c r="Y471" s="252"/>
      <c r="Z471" s="252"/>
    </row>
    <row r="472" ht="14.25" customHeight="1">
      <c r="A472" s="252"/>
      <c r="B472" s="252"/>
      <c r="C472" s="252"/>
      <c r="D472" s="252"/>
      <c r="E472" s="252"/>
      <c r="F472" s="252"/>
      <c r="G472" s="252"/>
      <c r="H472" s="252"/>
      <c r="I472" s="286"/>
      <c r="J472" s="252"/>
      <c r="K472" s="252"/>
      <c r="L472" s="252"/>
      <c r="M472" s="252"/>
      <c r="N472" s="252"/>
      <c r="O472" s="252"/>
      <c r="P472" s="252"/>
      <c r="Q472" s="252"/>
      <c r="R472" s="252"/>
      <c r="S472" s="252"/>
      <c r="T472" s="252"/>
      <c r="U472" s="252"/>
      <c r="V472" s="252"/>
      <c r="W472" s="252"/>
      <c r="X472" s="252"/>
      <c r="Y472" s="252"/>
      <c r="Z472" s="252"/>
    </row>
    <row r="473" ht="14.25" customHeight="1">
      <c r="A473" s="252"/>
      <c r="B473" s="252"/>
      <c r="C473" s="252"/>
      <c r="D473" s="252"/>
      <c r="E473" s="252"/>
      <c r="F473" s="252"/>
      <c r="G473" s="252"/>
      <c r="H473" s="252"/>
      <c r="I473" s="286"/>
      <c r="J473" s="252"/>
      <c r="K473" s="252"/>
      <c r="L473" s="252"/>
      <c r="M473" s="252"/>
      <c r="N473" s="252"/>
      <c r="O473" s="252"/>
      <c r="P473" s="252"/>
      <c r="Q473" s="252"/>
      <c r="R473" s="252"/>
      <c r="S473" s="252"/>
      <c r="T473" s="252"/>
      <c r="U473" s="252"/>
      <c r="V473" s="252"/>
      <c r="W473" s="252"/>
      <c r="X473" s="252"/>
      <c r="Y473" s="252"/>
      <c r="Z473" s="252"/>
    </row>
    <row r="474" ht="14.25" customHeight="1">
      <c r="A474" s="252"/>
      <c r="B474" s="252"/>
      <c r="C474" s="252"/>
      <c r="D474" s="252"/>
      <c r="E474" s="252"/>
      <c r="F474" s="252"/>
      <c r="G474" s="252"/>
      <c r="H474" s="252"/>
      <c r="I474" s="286"/>
      <c r="J474" s="252"/>
      <c r="K474" s="252"/>
      <c r="L474" s="252"/>
      <c r="M474" s="252"/>
      <c r="N474" s="252"/>
      <c r="O474" s="252"/>
      <c r="P474" s="252"/>
      <c r="Q474" s="252"/>
      <c r="R474" s="252"/>
      <c r="S474" s="252"/>
      <c r="T474" s="252"/>
      <c r="U474" s="252"/>
      <c r="V474" s="252"/>
      <c r="W474" s="252"/>
      <c r="X474" s="252"/>
      <c r="Y474" s="252"/>
      <c r="Z474" s="252"/>
    </row>
    <row r="475" ht="14.25" customHeight="1">
      <c r="A475" s="252"/>
      <c r="B475" s="252"/>
      <c r="C475" s="252"/>
      <c r="D475" s="252"/>
      <c r="E475" s="252"/>
      <c r="F475" s="252"/>
      <c r="G475" s="252"/>
      <c r="H475" s="252"/>
      <c r="I475" s="286"/>
      <c r="J475" s="252"/>
      <c r="K475" s="252"/>
      <c r="L475" s="252"/>
      <c r="M475" s="252"/>
      <c r="N475" s="252"/>
      <c r="O475" s="252"/>
      <c r="P475" s="252"/>
      <c r="Q475" s="252"/>
      <c r="R475" s="252"/>
      <c r="S475" s="252"/>
      <c r="T475" s="252"/>
      <c r="U475" s="252"/>
      <c r="V475" s="252"/>
      <c r="W475" s="252"/>
      <c r="X475" s="252"/>
      <c r="Y475" s="252"/>
      <c r="Z475" s="252"/>
    </row>
    <row r="476" ht="14.25" customHeight="1">
      <c r="A476" s="252"/>
      <c r="B476" s="252"/>
      <c r="C476" s="252"/>
      <c r="D476" s="252"/>
      <c r="E476" s="252"/>
      <c r="F476" s="252"/>
      <c r="G476" s="252"/>
      <c r="H476" s="252"/>
      <c r="I476" s="286"/>
      <c r="J476" s="252"/>
      <c r="K476" s="252"/>
      <c r="L476" s="252"/>
      <c r="M476" s="252"/>
      <c r="N476" s="252"/>
      <c r="O476" s="252"/>
      <c r="P476" s="252"/>
      <c r="Q476" s="252"/>
      <c r="R476" s="252"/>
      <c r="S476" s="252"/>
      <c r="T476" s="252"/>
      <c r="U476" s="252"/>
      <c r="V476" s="252"/>
      <c r="W476" s="252"/>
      <c r="X476" s="252"/>
      <c r="Y476" s="252"/>
      <c r="Z476" s="252"/>
    </row>
    <row r="477" ht="14.25" customHeight="1">
      <c r="A477" s="252"/>
      <c r="B477" s="252"/>
      <c r="C477" s="252"/>
      <c r="D477" s="252"/>
      <c r="E477" s="252"/>
      <c r="F477" s="252"/>
      <c r="G477" s="252"/>
      <c r="H477" s="252"/>
      <c r="I477" s="286"/>
      <c r="J477" s="252"/>
      <c r="K477" s="252"/>
      <c r="L477" s="252"/>
      <c r="M477" s="252"/>
      <c r="N477" s="252"/>
      <c r="O477" s="252"/>
      <c r="P477" s="252"/>
      <c r="Q477" s="252"/>
      <c r="R477" s="252"/>
      <c r="S477" s="252"/>
      <c r="T477" s="252"/>
      <c r="U477" s="252"/>
      <c r="V477" s="252"/>
      <c r="W477" s="252"/>
      <c r="X477" s="252"/>
      <c r="Y477" s="252"/>
      <c r="Z477" s="252"/>
    </row>
    <row r="478" ht="14.25" customHeight="1">
      <c r="A478" s="252"/>
      <c r="B478" s="252"/>
      <c r="C478" s="252"/>
      <c r="D478" s="252"/>
      <c r="E478" s="252"/>
      <c r="F478" s="252"/>
      <c r="G478" s="252"/>
      <c r="H478" s="252"/>
      <c r="I478" s="286"/>
      <c r="J478" s="252"/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</row>
    <row r="479" ht="14.25" customHeight="1">
      <c r="A479" s="252"/>
      <c r="B479" s="252"/>
      <c r="C479" s="252"/>
      <c r="D479" s="252"/>
      <c r="E479" s="252"/>
      <c r="F479" s="252"/>
      <c r="G479" s="252"/>
      <c r="H479" s="252"/>
      <c r="I479" s="286"/>
      <c r="J479" s="252"/>
      <c r="K479" s="252"/>
      <c r="L479" s="252"/>
      <c r="M479" s="252"/>
      <c r="N479" s="252"/>
      <c r="O479" s="252"/>
      <c r="P479" s="252"/>
      <c r="Q479" s="252"/>
      <c r="R479" s="252"/>
      <c r="S479" s="252"/>
      <c r="T479" s="252"/>
      <c r="U479" s="252"/>
      <c r="V479" s="252"/>
      <c r="W479" s="252"/>
      <c r="X479" s="252"/>
      <c r="Y479" s="252"/>
      <c r="Z479" s="252"/>
    </row>
    <row r="480" ht="14.25" customHeight="1">
      <c r="A480" s="252"/>
      <c r="B480" s="252"/>
      <c r="C480" s="252"/>
      <c r="D480" s="252"/>
      <c r="E480" s="252"/>
      <c r="F480" s="252"/>
      <c r="G480" s="252"/>
      <c r="H480" s="252"/>
      <c r="I480" s="286"/>
      <c r="J480" s="252"/>
      <c r="K480" s="252"/>
      <c r="L480" s="252"/>
      <c r="M480" s="252"/>
      <c r="N480" s="252"/>
      <c r="O480" s="252"/>
      <c r="P480" s="252"/>
      <c r="Q480" s="252"/>
      <c r="R480" s="252"/>
      <c r="S480" s="252"/>
      <c r="T480" s="252"/>
      <c r="U480" s="252"/>
      <c r="V480" s="252"/>
      <c r="W480" s="252"/>
      <c r="X480" s="252"/>
      <c r="Y480" s="252"/>
      <c r="Z480" s="252"/>
    </row>
    <row r="481" ht="14.25" customHeight="1">
      <c r="A481" s="252"/>
      <c r="B481" s="252"/>
      <c r="C481" s="252"/>
      <c r="D481" s="252"/>
      <c r="E481" s="252"/>
      <c r="F481" s="252"/>
      <c r="G481" s="252"/>
      <c r="H481" s="252"/>
      <c r="I481" s="286"/>
      <c r="J481" s="252"/>
      <c r="K481" s="252"/>
      <c r="L481" s="252"/>
      <c r="M481" s="252"/>
      <c r="N481" s="252"/>
      <c r="O481" s="252"/>
      <c r="P481" s="252"/>
      <c r="Q481" s="252"/>
      <c r="R481" s="252"/>
      <c r="S481" s="252"/>
      <c r="T481" s="252"/>
      <c r="U481" s="252"/>
      <c r="V481" s="252"/>
      <c r="W481" s="252"/>
      <c r="X481" s="252"/>
      <c r="Y481" s="252"/>
      <c r="Z481" s="252"/>
    </row>
    <row r="482" ht="14.25" customHeight="1">
      <c r="A482" s="252"/>
      <c r="B482" s="252"/>
      <c r="C482" s="252"/>
      <c r="D482" s="252"/>
      <c r="E482" s="252"/>
      <c r="F482" s="252"/>
      <c r="G482" s="252"/>
      <c r="H482" s="252"/>
      <c r="I482" s="286"/>
      <c r="J482" s="252"/>
      <c r="K482" s="252"/>
      <c r="L482" s="252"/>
      <c r="M482" s="252"/>
      <c r="N482" s="252"/>
      <c r="O482" s="252"/>
      <c r="P482" s="252"/>
      <c r="Q482" s="252"/>
      <c r="R482" s="252"/>
      <c r="S482" s="252"/>
      <c r="T482" s="252"/>
      <c r="U482" s="252"/>
      <c r="V482" s="252"/>
      <c r="W482" s="252"/>
      <c r="X482" s="252"/>
      <c r="Y482" s="252"/>
      <c r="Z482" s="252"/>
    </row>
    <row r="483" ht="14.25" customHeight="1">
      <c r="A483" s="252"/>
      <c r="B483" s="252"/>
      <c r="C483" s="252"/>
      <c r="D483" s="252"/>
      <c r="E483" s="252"/>
      <c r="F483" s="252"/>
      <c r="G483" s="252"/>
      <c r="H483" s="252"/>
      <c r="I483" s="286"/>
      <c r="J483" s="252"/>
      <c r="K483" s="252"/>
      <c r="L483" s="252"/>
      <c r="M483" s="252"/>
      <c r="N483" s="252"/>
      <c r="O483" s="252"/>
      <c r="P483" s="252"/>
      <c r="Q483" s="252"/>
      <c r="R483" s="252"/>
      <c r="S483" s="252"/>
      <c r="T483" s="252"/>
      <c r="U483" s="252"/>
      <c r="V483" s="252"/>
      <c r="W483" s="252"/>
      <c r="X483" s="252"/>
      <c r="Y483" s="252"/>
      <c r="Z483" s="252"/>
    </row>
    <row r="484" ht="14.25" customHeight="1">
      <c r="A484" s="252"/>
      <c r="B484" s="252"/>
      <c r="C484" s="252"/>
      <c r="D484" s="252"/>
      <c r="E484" s="252"/>
      <c r="F484" s="252"/>
      <c r="G484" s="252"/>
      <c r="H484" s="252"/>
      <c r="I484" s="286"/>
      <c r="J484" s="252"/>
      <c r="K484" s="252"/>
      <c r="L484" s="252"/>
      <c r="M484" s="252"/>
      <c r="N484" s="252"/>
      <c r="O484" s="252"/>
      <c r="P484" s="252"/>
      <c r="Q484" s="252"/>
      <c r="R484" s="252"/>
      <c r="S484" s="252"/>
      <c r="T484" s="252"/>
      <c r="U484" s="252"/>
      <c r="V484" s="252"/>
      <c r="W484" s="252"/>
      <c r="X484" s="252"/>
      <c r="Y484" s="252"/>
      <c r="Z484" s="252"/>
    </row>
    <row r="485" ht="14.25" customHeight="1">
      <c r="A485" s="252"/>
      <c r="B485" s="252"/>
      <c r="C485" s="252"/>
      <c r="D485" s="252"/>
      <c r="E485" s="252"/>
      <c r="F485" s="252"/>
      <c r="G485" s="252"/>
      <c r="H485" s="252"/>
      <c r="I485" s="286"/>
      <c r="J485" s="252"/>
      <c r="K485" s="252"/>
      <c r="L485" s="252"/>
      <c r="M485" s="252"/>
      <c r="N485" s="252"/>
      <c r="O485" s="252"/>
      <c r="P485" s="252"/>
      <c r="Q485" s="252"/>
      <c r="R485" s="252"/>
      <c r="S485" s="252"/>
      <c r="T485" s="252"/>
      <c r="U485" s="252"/>
      <c r="V485" s="252"/>
      <c r="W485" s="252"/>
      <c r="X485" s="252"/>
      <c r="Y485" s="252"/>
      <c r="Z485" s="252"/>
    </row>
    <row r="486" ht="14.25" customHeight="1">
      <c r="A486" s="252"/>
      <c r="B486" s="252"/>
      <c r="C486" s="252"/>
      <c r="D486" s="252"/>
      <c r="E486" s="252"/>
      <c r="F486" s="252"/>
      <c r="G486" s="252"/>
      <c r="H486" s="252"/>
      <c r="I486" s="286"/>
      <c r="J486" s="252"/>
      <c r="K486" s="252"/>
      <c r="L486" s="252"/>
      <c r="M486" s="252"/>
      <c r="N486" s="252"/>
      <c r="O486" s="252"/>
      <c r="P486" s="252"/>
      <c r="Q486" s="252"/>
      <c r="R486" s="252"/>
      <c r="S486" s="252"/>
      <c r="T486" s="252"/>
      <c r="U486" s="252"/>
      <c r="V486" s="252"/>
      <c r="W486" s="252"/>
      <c r="X486" s="252"/>
      <c r="Y486" s="252"/>
      <c r="Z486" s="252"/>
    </row>
    <row r="487" ht="14.25" customHeight="1">
      <c r="A487" s="252"/>
      <c r="B487" s="252"/>
      <c r="C487" s="252"/>
      <c r="D487" s="252"/>
      <c r="E487" s="252"/>
      <c r="F487" s="252"/>
      <c r="G487" s="252"/>
      <c r="H487" s="252"/>
      <c r="I487" s="286"/>
      <c r="J487" s="252"/>
      <c r="K487" s="252"/>
      <c r="L487" s="252"/>
      <c r="M487" s="252"/>
      <c r="N487" s="252"/>
      <c r="O487" s="252"/>
      <c r="P487" s="252"/>
      <c r="Q487" s="252"/>
      <c r="R487" s="252"/>
      <c r="S487" s="252"/>
      <c r="T487" s="252"/>
      <c r="U487" s="252"/>
      <c r="V487" s="252"/>
      <c r="W487" s="252"/>
      <c r="X487" s="252"/>
      <c r="Y487" s="252"/>
      <c r="Z487" s="252"/>
    </row>
    <row r="488" ht="14.25" customHeight="1">
      <c r="A488" s="252"/>
      <c r="B488" s="252"/>
      <c r="C488" s="252"/>
      <c r="D488" s="252"/>
      <c r="E488" s="252"/>
      <c r="F488" s="252"/>
      <c r="G488" s="252"/>
      <c r="H488" s="252"/>
      <c r="I488" s="286"/>
      <c r="J488" s="252"/>
      <c r="K488" s="252"/>
      <c r="L488" s="252"/>
      <c r="M488" s="252"/>
      <c r="N488" s="252"/>
      <c r="O488" s="252"/>
      <c r="P488" s="252"/>
      <c r="Q488" s="252"/>
      <c r="R488" s="252"/>
      <c r="S488" s="252"/>
      <c r="T488" s="252"/>
      <c r="U488" s="252"/>
      <c r="V488" s="252"/>
      <c r="W488" s="252"/>
      <c r="X488" s="252"/>
      <c r="Y488" s="252"/>
      <c r="Z488" s="252"/>
    </row>
    <row r="489" ht="14.25" customHeight="1">
      <c r="A489" s="252"/>
      <c r="B489" s="252"/>
      <c r="C489" s="252"/>
      <c r="D489" s="252"/>
      <c r="E489" s="252"/>
      <c r="F489" s="252"/>
      <c r="G489" s="252"/>
      <c r="H489" s="252"/>
      <c r="I489" s="286"/>
      <c r="J489" s="252"/>
      <c r="K489" s="252"/>
      <c r="L489" s="252"/>
      <c r="M489" s="252"/>
      <c r="N489" s="252"/>
      <c r="O489" s="252"/>
      <c r="P489" s="252"/>
      <c r="Q489" s="252"/>
      <c r="R489" s="252"/>
      <c r="S489" s="252"/>
      <c r="T489" s="252"/>
      <c r="U489" s="252"/>
      <c r="V489" s="252"/>
      <c r="W489" s="252"/>
      <c r="X489" s="252"/>
      <c r="Y489" s="252"/>
      <c r="Z489" s="252"/>
    </row>
    <row r="490" ht="14.25" customHeight="1">
      <c r="A490" s="252"/>
      <c r="B490" s="252"/>
      <c r="C490" s="252"/>
      <c r="D490" s="252"/>
      <c r="E490" s="252"/>
      <c r="F490" s="252"/>
      <c r="G490" s="252"/>
      <c r="H490" s="252"/>
      <c r="I490" s="286"/>
      <c r="J490" s="252"/>
      <c r="K490" s="252"/>
      <c r="L490" s="252"/>
      <c r="M490" s="252"/>
      <c r="N490" s="252"/>
      <c r="O490" s="252"/>
      <c r="P490" s="252"/>
      <c r="Q490" s="252"/>
      <c r="R490" s="252"/>
      <c r="S490" s="252"/>
      <c r="T490" s="252"/>
      <c r="U490" s="252"/>
      <c r="V490" s="252"/>
      <c r="W490" s="252"/>
      <c r="X490" s="252"/>
      <c r="Y490" s="252"/>
      <c r="Z490" s="252"/>
    </row>
    <row r="491" ht="14.25" customHeight="1">
      <c r="A491" s="252"/>
      <c r="B491" s="252"/>
      <c r="C491" s="252"/>
      <c r="D491" s="252"/>
      <c r="E491" s="252"/>
      <c r="F491" s="252"/>
      <c r="G491" s="252"/>
      <c r="H491" s="252"/>
      <c r="I491" s="286"/>
      <c r="J491" s="252"/>
      <c r="K491" s="252"/>
      <c r="L491" s="252"/>
      <c r="M491" s="252"/>
      <c r="N491" s="252"/>
      <c r="O491" s="252"/>
      <c r="P491" s="252"/>
      <c r="Q491" s="252"/>
      <c r="R491" s="252"/>
      <c r="S491" s="252"/>
      <c r="T491" s="252"/>
      <c r="U491" s="252"/>
      <c r="V491" s="252"/>
      <c r="W491" s="252"/>
      <c r="X491" s="252"/>
      <c r="Y491" s="252"/>
      <c r="Z491" s="252"/>
    </row>
    <row r="492" ht="14.25" customHeight="1">
      <c r="A492" s="252"/>
      <c r="B492" s="252"/>
      <c r="C492" s="252"/>
      <c r="D492" s="252"/>
      <c r="E492" s="252"/>
      <c r="F492" s="252"/>
      <c r="G492" s="252"/>
      <c r="H492" s="252"/>
      <c r="I492" s="286"/>
      <c r="J492" s="252"/>
      <c r="K492" s="252"/>
      <c r="L492" s="252"/>
      <c r="M492" s="252"/>
      <c r="N492" s="252"/>
      <c r="O492" s="252"/>
      <c r="P492" s="252"/>
      <c r="Q492" s="252"/>
      <c r="R492" s="252"/>
      <c r="S492" s="252"/>
      <c r="T492" s="252"/>
      <c r="U492" s="252"/>
      <c r="V492" s="252"/>
      <c r="W492" s="252"/>
      <c r="X492" s="252"/>
      <c r="Y492" s="252"/>
      <c r="Z492" s="252"/>
    </row>
    <row r="493" ht="14.25" customHeight="1">
      <c r="A493" s="252"/>
      <c r="B493" s="252"/>
      <c r="C493" s="252"/>
      <c r="D493" s="252"/>
      <c r="E493" s="252"/>
      <c r="F493" s="252"/>
      <c r="G493" s="252"/>
      <c r="H493" s="252"/>
      <c r="I493" s="286"/>
      <c r="J493" s="252"/>
      <c r="K493" s="252"/>
      <c r="L493" s="252"/>
      <c r="M493" s="252"/>
      <c r="N493" s="252"/>
      <c r="O493" s="252"/>
      <c r="P493" s="252"/>
      <c r="Q493" s="252"/>
      <c r="R493" s="252"/>
      <c r="S493" s="252"/>
      <c r="T493" s="252"/>
      <c r="U493" s="252"/>
      <c r="V493" s="252"/>
      <c r="W493" s="252"/>
      <c r="X493" s="252"/>
      <c r="Y493" s="252"/>
      <c r="Z493" s="252"/>
    </row>
    <row r="494" ht="14.25" customHeight="1">
      <c r="A494" s="252"/>
      <c r="B494" s="252"/>
      <c r="C494" s="252"/>
      <c r="D494" s="252"/>
      <c r="E494" s="252"/>
      <c r="F494" s="252"/>
      <c r="G494" s="252"/>
      <c r="H494" s="252"/>
      <c r="I494" s="286"/>
      <c r="J494" s="252"/>
      <c r="K494" s="252"/>
      <c r="L494" s="252"/>
      <c r="M494" s="252"/>
      <c r="N494" s="252"/>
      <c r="O494" s="252"/>
      <c r="P494" s="252"/>
      <c r="Q494" s="252"/>
      <c r="R494" s="252"/>
      <c r="S494" s="252"/>
      <c r="T494" s="252"/>
      <c r="U494" s="252"/>
      <c r="V494" s="252"/>
      <c r="W494" s="252"/>
      <c r="X494" s="252"/>
      <c r="Y494" s="252"/>
      <c r="Z494" s="252"/>
    </row>
    <row r="495" ht="14.25" customHeight="1">
      <c r="A495" s="252"/>
      <c r="B495" s="252"/>
      <c r="C495" s="252"/>
      <c r="D495" s="252"/>
      <c r="E495" s="252"/>
      <c r="F495" s="252"/>
      <c r="G495" s="252"/>
      <c r="H495" s="252"/>
      <c r="I495" s="286"/>
      <c r="J495" s="252"/>
      <c r="K495" s="252"/>
      <c r="L495" s="252"/>
      <c r="M495" s="252"/>
      <c r="N495" s="252"/>
      <c r="O495" s="252"/>
      <c r="P495" s="252"/>
      <c r="Q495" s="252"/>
      <c r="R495" s="252"/>
      <c r="S495" s="252"/>
      <c r="T495" s="252"/>
      <c r="U495" s="252"/>
      <c r="V495" s="252"/>
      <c r="W495" s="252"/>
      <c r="X495" s="252"/>
      <c r="Y495" s="252"/>
      <c r="Z495" s="252"/>
    </row>
    <row r="496" ht="14.25" customHeight="1">
      <c r="A496" s="252"/>
      <c r="B496" s="252"/>
      <c r="C496" s="252"/>
      <c r="D496" s="252"/>
      <c r="E496" s="252"/>
      <c r="F496" s="252"/>
      <c r="G496" s="252"/>
      <c r="H496" s="252"/>
      <c r="I496" s="286"/>
      <c r="J496" s="252"/>
      <c r="K496" s="252"/>
      <c r="L496" s="252"/>
      <c r="M496" s="252"/>
      <c r="N496" s="252"/>
      <c r="O496" s="252"/>
      <c r="P496" s="252"/>
      <c r="Q496" s="252"/>
      <c r="R496" s="252"/>
      <c r="S496" s="252"/>
      <c r="T496" s="252"/>
      <c r="U496" s="252"/>
      <c r="V496" s="252"/>
      <c r="W496" s="252"/>
      <c r="X496" s="252"/>
      <c r="Y496" s="252"/>
      <c r="Z496" s="252"/>
    </row>
    <row r="497" ht="14.25" customHeight="1">
      <c r="A497" s="252"/>
      <c r="B497" s="252"/>
      <c r="C497" s="252"/>
      <c r="D497" s="252"/>
      <c r="E497" s="252"/>
      <c r="F497" s="252"/>
      <c r="G497" s="252"/>
      <c r="H497" s="252"/>
      <c r="I497" s="286"/>
      <c r="J497" s="252"/>
      <c r="K497" s="252"/>
      <c r="L497" s="252"/>
      <c r="M497" s="252"/>
      <c r="N497" s="252"/>
      <c r="O497" s="252"/>
      <c r="P497" s="252"/>
      <c r="Q497" s="252"/>
      <c r="R497" s="252"/>
      <c r="S497" s="252"/>
      <c r="T497" s="252"/>
      <c r="U497" s="252"/>
      <c r="V497" s="252"/>
      <c r="W497" s="252"/>
      <c r="X497" s="252"/>
      <c r="Y497" s="252"/>
      <c r="Z497" s="252"/>
    </row>
    <row r="498" ht="14.25" customHeight="1">
      <c r="A498" s="252"/>
      <c r="B498" s="252"/>
      <c r="C498" s="252"/>
      <c r="D498" s="252"/>
      <c r="E498" s="252"/>
      <c r="F498" s="252"/>
      <c r="G498" s="252"/>
      <c r="H498" s="252"/>
      <c r="I498" s="286"/>
      <c r="J498" s="252"/>
      <c r="K498" s="252"/>
      <c r="L498" s="252"/>
      <c r="M498" s="252"/>
      <c r="N498" s="252"/>
      <c r="O498" s="252"/>
      <c r="P498" s="252"/>
      <c r="Q498" s="252"/>
      <c r="R498" s="252"/>
      <c r="S498" s="252"/>
      <c r="T498" s="252"/>
      <c r="U498" s="252"/>
      <c r="V498" s="252"/>
      <c r="W498" s="252"/>
      <c r="X498" s="252"/>
      <c r="Y498" s="252"/>
      <c r="Z498" s="252"/>
    </row>
    <row r="499" ht="14.25" customHeight="1">
      <c r="A499" s="252"/>
      <c r="B499" s="252"/>
      <c r="C499" s="252"/>
      <c r="D499" s="252"/>
      <c r="E499" s="252"/>
      <c r="F499" s="252"/>
      <c r="G499" s="252"/>
      <c r="H499" s="252"/>
      <c r="I499" s="286"/>
      <c r="J499" s="252"/>
      <c r="K499" s="252"/>
      <c r="L499" s="252"/>
      <c r="M499" s="252"/>
      <c r="N499" s="252"/>
      <c r="O499" s="252"/>
      <c r="P499" s="252"/>
      <c r="Q499" s="252"/>
      <c r="R499" s="252"/>
      <c r="S499" s="252"/>
      <c r="T499" s="252"/>
      <c r="U499" s="252"/>
      <c r="V499" s="252"/>
      <c r="W499" s="252"/>
      <c r="X499" s="252"/>
      <c r="Y499" s="252"/>
      <c r="Z499" s="252"/>
    </row>
    <row r="500" ht="14.25" customHeight="1">
      <c r="A500" s="252"/>
      <c r="B500" s="252"/>
      <c r="C500" s="252"/>
      <c r="D500" s="252"/>
      <c r="E500" s="252"/>
      <c r="F500" s="252"/>
      <c r="G500" s="252"/>
      <c r="H500" s="252"/>
      <c r="I500" s="286"/>
      <c r="J500" s="252"/>
      <c r="K500" s="252"/>
      <c r="L500" s="252"/>
      <c r="M500" s="252"/>
      <c r="N500" s="252"/>
      <c r="O500" s="252"/>
      <c r="P500" s="252"/>
      <c r="Q500" s="252"/>
      <c r="R500" s="252"/>
      <c r="S500" s="252"/>
      <c r="T500" s="252"/>
      <c r="U500" s="252"/>
      <c r="V500" s="252"/>
      <c r="W500" s="252"/>
      <c r="X500" s="252"/>
      <c r="Y500" s="252"/>
      <c r="Z500" s="252"/>
    </row>
    <row r="501" ht="14.25" customHeight="1">
      <c r="A501" s="252"/>
      <c r="B501" s="252"/>
      <c r="C501" s="252"/>
      <c r="D501" s="252"/>
      <c r="E501" s="252"/>
      <c r="F501" s="252"/>
      <c r="G501" s="252"/>
      <c r="H501" s="252"/>
      <c r="I501" s="286"/>
      <c r="J501" s="252"/>
      <c r="K501" s="252"/>
      <c r="L501" s="252"/>
      <c r="M501" s="252"/>
      <c r="N501" s="252"/>
      <c r="O501" s="252"/>
      <c r="P501" s="252"/>
      <c r="Q501" s="252"/>
      <c r="R501" s="252"/>
      <c r="S501" s="252"/>
      <c r="T501" s="252"/>
      <c r="U501" s="252"/>
      <c r="V501" s="252"/>
      <c r="W501" s="252"/>
      <c r="X501" s="252"/>
      <c r="Y501" s="252"/>
      <c r="Z501" s="252"/>
    </row>
    <row r="502" ht="14.25" customHeight="1">
      <c r="A502" s="252"/>
      <c r="B502" s="252"/>
      <c r="C502" s="252"/>
      <c r="D502" s="252"/>
      <c r="E502" s="252"/>
      <c r="F502" s="252"/>
      <c r="G502" s="252"/>
      <c r="H502" s="252"/>
      <c r="I502" s="286"/>
      <c r="J502" s="252"/>
      <c r="K502" s="252"/>
      <c r="L502" s="252"/>
      <c r="M502" s="252"/>
      <c r="N502" s="252"/>
      <c r="O502" s="252"/>
      <c r="P502" s="252"/>
      <c r="Q502" s="252"/>
      <c r="R502" s="252"/>
      <c r="S502" s="252"/>
      <c r="T502" s="252"/>
      <c r="U502" s="252"/>
      <c r="V502" s="252"/>
      <c r="W502" s="252"/>
      <c r="X502" s="252"/>
      <c r="Y502" s="252"/>
      <c r="Z502" s="252"/>
    </row>
    <row r="503" ht="14.25" customHeight="1">
      <c r="A503" s="252"/>
      <c r="B503" s="252"/>
      <c r="C503" s="252"/>
      <c r="D503" s="252"/>
      <c r="E503" s="252"/>
      <c r="F503" s="252"/>
      <c r="G503" s="252"/>
      <c r="H503" s="252"/>
      <c r="I503" s="286"/>
      <c r="J503" s="252"/>
      <c r="K503" s="252"/>
      <c r="L503" s="252"/>
      <c r="M503" s="252"/>
      <c r="N503" s="252"/>
      <c r="O503" s="252"/>
      <c r="P503" s="252"/>
      <c r="Q503" s="252"/>
      <c r="R503" s="252"/>
      <c r="S503" s="252"/>
      <c r="T503" s="252"/>
      <c r="U503" s="252"/>
      <c r="V503" s="252"/>
      <c r="W503" s="252"/>
      <c r="X503" s="252"/>
      <c r="Y503" s="252"/>
      <c r="Z503" s="252"/>
    </row>
    <row r="504" ht="14.25" customHeight="1">
      <c r="A504" s="252"/>
      <c r="B504" s="252"/>
      <c r="C504" s="252"/>
      <c r="D504" s="252"/>
      <c r="E504" s="252"/>
      <c r="F504" s="252"/>
      <c r="G504" s="252"/>
      <c r="H504" s="252"/>
      <c r="I504" s="286"/>
      <c r="J504" s="252"/>
      <c r="K504" s="252"/>
      <c r="L504" s="252"/>
      <c r="M504" s="252"/>
      <c r="N504" s="252"/>
      <c r="O504" s="252"/>
      <c r="P504" s="252"/>
      <c r="Q504" s="252"/>
      <c r="R504" s="252"/>
      <c r="S504" s="252"/>
      <c r="T504" s="252"/>
      <c r="U504" s="252"/>
      <c r="V504" s="252"/>
      <c r="W504" s="252"/>
      <c r="X504" s="252"/>
      <c r="Y504" s="252"/>
      <c r="Z504" s="252"/>
    </row>
    <row r="505" ht="14.25" customHeight="1">
      <c r="A505" s="252"/>
      <c r="B505" s="252"/>
      <c r="C505" s="252"/>
      <c r="D505" s="252"/>
      <c r="E505" s="252"/>
      <c r="F505" s="252"/>
      <c r="G505" s="252"/>
      <c r="H505" s="252"/>
      <c r="I505" s="286"/>
      <c r="J505" s="252"/>
      <c r="K505" s="252"/>
      <c r="L505" s="252"/>
      <c r="M505" s="252"/>
      <c r="N505" s="252"/>
      <c r="O505" s="252"/>
      <c r="P505" s="252"/>
      <c r="Q505" s="252"/>
      <c r="R505" s="252"/>
      <c r="S505" s="252"/>
      <c r="T505" s="252"/>
      <c r="U505" s="252"/>
      <c r="V505" s="252"/>
      <c r="W505" s="252"/>
      <c r="X505" s="252"/>
      <c r="Y505" s="252"/>
      <c r="Z505" s="252"/>
    </row>
    <row r="506" ht="14.25" customHeight="1">
      <c r="A506" s="252"/>
      <c r="B506" s="252"/>
      <c r="C506" s="252"/>
      <c r="D506" s="252"/>
      <c r="E506" s="252"/>
      <c r="F506" s="252"/>
      <c r="G506" s="252"/>
      <c r="H506" s="252"/>
      <c r="I506" s="286"/>
      <c r="J506" s="252"/>
      <c r="K506" s="252"/>
      <c r="L506" s="252"/>
      <c r="M506" s="252"/>
      <c r="N506" s="252"/>
      <c r="O506" s="252"/>
      <c r="P506" s="252"/>
      <c r="Q506" s="252"/>
      <c r="R506" s="252"/>
      <c r="S506" s="252"/>
      <c r="T506" s="252"/>
      <c r="U506" s="252"/>
      <c r="V506" s="252"/>
      <c r="W506" s="252"/>
      <c r="X506" s="252"/>
      <c r="Y506" s="252"/>
      <c r="Z506" s="252"/>
    </row>
    <row r="507" ht="14.25" customHeight="1">
      <c r="A507" s="252"/>
      <c r="B507" s="252"/>
      <c r="C507" s="252"/>
      <c r="D507" s="252"/>
      <c r="E507" s="252"/>
      <c r="F507" s="252"/>
      <c r="G507" s="252"/>
      <c r="H507" s="252"/>
      <c r="I507" s="286"/>
      <c r="J507" s="252"/>
      <c r="K507" s="252"/>
      <c r="L507" s="252"/>
      <c r="M507" s="252"/>
      <c r="N507" s="252"/>
      <c r="O507" s="252"/>
      <c r="P507" s="252"/>
      <c r="Q507" s="252"/>
      <c r="R507" s="252"/>
      <c r="S507" s="252"/>
      <c r="T507" s="252"/>
      <c r="U507" s="252"/>
      <c r="V507" s="252"/>
      <c r="W507" s="252"/>
      <c r="X507" s="252"/>
      <c r="Y507" s="252"/>
      <c r="Z507" s="252"/>
    </row>
    <row r="508" ht="14.25" customHeight="1">
      <c r="A508" s="252"/>
      <c r="B508" s="252"/>
      <c r="C508" s="252"/>
      <c r="D508" s="252"/>
      <c r="E508" s="252"/>
      <c r="F508" s="252"/>
      <c r="G508" s="252"/>
      <c r="H508" s="252"/>
      <c r="I508" s="286"/>
      <c r="J508" s="252"/>
      <c r="K508" s="252"/>
      <c r="L508" s="252"/>
      <c r="M508" s="252"/>
      <c r="N508" s="252"/>
      <c r="O508" s="252"/>
      <c r="P508" s="252"/>
      <c r="Q508" s="252"/>
      <c r="R508" s="252"/>
      <c r="S508" s="252"/>
      <c r="T508" s="252"/>
      <c r="U508" s="252"/>
      <c r="V508" s="252"/>
      <c r="W508" s="252"/>
      <c r="X508" s="252"/>
      <c r="Y508" s="252"/>
      <c r="Z508" s="252"/>
    </row>
    <row r="509" ht="14.25" customHeight="1">
      <c r="A509" s="252"/>
      <c r="B509" s="252"/>
      <c r="C509" s="252"/>
      <c r="D509" s="252"/>
      <c r="E509" s="252"/>
      <c r="F509" s="252"/>
      <c r="G509" s="252"/>
      <c r="H509" s="252"/>
      <c r="I509" s="286"/>
      <c r="J509" s="252"/>
      <c r="K509" s="252"/>
      <c r="L509" s="252"/>
      <c r="M509" s="252"/>
      <c r="N509" s="252"/>
      <c r="O509" s="252"/>
      <c r="P509" s="252"/>
      <c r="Q509" s="252"/>
      <c r="R509" s="252"/>
      <c r="S509" s="252"/>
      <c r="T509" s="252"/>
      <c r="U509" s="252"/>
      <c r="V509" s="252"/>
      <c r="W509" s="252"/>
      <c r="X509" s="252"/>
      <c r="Y509" s="252"/>
      <c r="Z509" s="252"/>
    </row>
    <row r="510" ht="14.25" customHeight="1">
      <c r="A510" s="252"/>
      <c r="B510" s="252"/>
      <c r="C510" s="252"/>
      <c r="D510" s="252"/>
      <c r="E510" s="252"/>
      <c r="F510" s="252"/>
      <c r="G510" s="252"/>
      <c r="H510" s="252"/>
      <c r="I510" s="286"/>
      <c r="J510" s="252"/>
      <c r="K510" s="252"/>
      <c r="L510" s="252"/>
      <c r="M510" s="252"/>
      <c r="N510" s="252"/>
      <c r="O510" s="252"/>
      <c r="P510" s="252"/>
      <c r="Q510" s="252"/>
      <c r="R510" s="252"/>
      <c r="S510" s="252"/>
      <c r="T510" s="252"/>
      <c r="U510" s="252"/>
      <c r="V510" s="252"/>
      <c r="W510" s="252"/>
      <c r="X510" s="252"/>
      <c r="Y510" s="252"/>
      <c r="Z510" s="252"/>
    </row>
    <row r="511" ht="14.25" customHeight="1">
      <c r="A511" s="252"/>
      <c r="B511" s="252"/>
      <c r="C511" s="252"/>
      <c r="D511" s="252"/>
      <c r="E511" s="252"/>
      <c r="F511" s="252"/>
      <c r="G511" s="252"/>
      <c r="H511" s="252"/>
      <c r="I511" s="286"/>
      <c r="J511" s="252"/>
      <c r="K511" s="252"/>
      <c r="L511" s="252"/>
      <c r="M511" s="252"/>
      <c r="N511" s="252"/>
      <c r="O511" s="252"/>
      <c r="P511" s="252"/>
      <c r="Q511" s="252"/>
      <c r="R511" s="252"/>
      <c r="S511" s="252"/>
      <c r="T511" s="252"/>
      <c r="U511" s="252"/>
      <c r="V511" s="252"/>
      <c r="W511" s="252"/>
      <c r="X511" s="252"/>
      <c r="Y511" s="252"/>
      <c r="Z511" s="252"/>
    </row>
    <row r="512" ht="14.25" customHeight="1">
      <c r="A512" s="252"/>
      <c r="B512" s="252"/>
      <c r="C512" s="252"/>
      <c r="D512" s="252"/>
      <c r="E512" s="252"/>
      <c r="F512" s="252"/>
      <c r="G512" s="252"/>
      <c r="H512" s="252"/>
      <c r="I512" s="286"/>
      <c r="J512" s="252"/>
      <c r="K512" s="252"/>
      <c r="L512" s="252"/>
      <c r="M512" s="252"/>
      <c r="N512" s="252"/>
      <c r="O512" s="252"/>
      <c r="P512" s="252"/>
      <c r="Q512" s="252"/>
      <c r="R512" s="252"/>
      <c r="S512" s="252"/>
      <c r="T512" s="252"/>
      <c r="U512" s="252"/>
      <c r="V512" s="252"/>
      <c r="W512" s="252"/>
      <c r="X512" s="252"/>
      <c r="Y512" s="252"/>
      <c r="Z512" s="252"/>
    </row>
    <row r="513" ht="14.25" customHeight="1">
      <c r="A513" s="252"/>
      <c r="B513" s="252"/>
      <c r="C513" s="252"/>
      <c r="D513" s="252"/>
      <c r="E513" s="252"/>
      <c r="F513" s="252"/>
      <c r="G513" s="252"/>
      <c r="H513" s="252"/>
      <c r="I513" s="286"/>
      <c r="J513" s="252"/>
      <c r="K513" s="252"/>
      <c r="L513" s="252"/>
      <c r="M513" s="252"/>
      <c r="N513" s="252"/>
      <c r="O513" s="252"/>
      <c r="P513" s="252"/>
      <c r="Q513" s="252"/>
      <c r="R513" s="252"/>
      <c r="S513" s="252"/>
      <c r="T513" s="252"/>
      <c r="U513" s="252"/>
      <c r="V513" s="252"/>
      <c r="W513" s="252"/>
      <c r="X513" s="252"/>
      <c r="Y513" s="252"/>
      <c r="Z513" s="252"/>
    </row>
    <row r="514" ht="14.25" customHeight="1">
      <c r="A514" s="252"/>
      <c r="B514" s="252"/>
      <c r="C514" s="252"/>
      <c r="D514" s="252"/>
      <c r="E514" s="252"/>
      <c r="F514" s="252"/>
      <c r="G514" s="252"/>
      <c r="H514" s="252"/>
      <c r="I514" s="286"/>
      <c r="J514" s="252"/>
      <c r="K514" s="252"/>
      <c r="L514" s="252"/>
      <c r="M514" s="252"/>
      <c r="N514" s="252"/>
      <c r="O514" s="252"/>
      <c r="P514" s="252"/>
      <c r="Q514" s="252"/>
      <c r="R514" s="252"/>
      <c r="S514" s="252"/>
      <c r="T514" s="252"/>
      <c r="U514" s="252"/>
      <c r="V514" s="252"/>
      <c r="W514" s="252"/>
      <c r="X514" s="252"/>
      <c r="Y514" s="252"/>
      <c r="Z514" s="252"/>
    </row>
    <row r="515" ht="14.25" customHeight="1">
      <c r="A515" s="252"/>
      <c r="B515" s="252"/>
      <c r="C515" s="252"/>
      <c r="D515" s="252"/>
      <c r="E515" s="252"/>
      <c r="F515" s="252"/>
      <c r="G515" s="252"/>
      <c r="H515" s="252"/>
      <c r="I515" s="286"/>
      <c r="J515" s="252"/>
      <c r="K515" s="252"/>
      <c r="L515" s="252"/>
      <c r="M515" s="252"/>
      <c r="N515" s="252"/>
      <c r="O515" s="252"/>
      <c r="P515" s="252"/>
      <c r="Q515" s="252"/>
      <c r="R515" s="252"/>
      <c r="S515" s="252"/>
      <c r="T515" s="252"/>
      <c r="U515" s="252"/>
      <c r="V515" s="252"/>
      <c r="W515" s="252"/>
      <c r="X515" s="252"/>
      <c r="Y515" s="252"/>
      <c r="Z515" s="252"/>
    </row>
    <row r="516" ht="14.25" customHeight="1">
      <c r="A516" s="252"/>
      <c r="B516" s="252"/>
      <c r="C516" s="252"/>
      <c r="D516" s="252"/>
      <c r="E516" s="252"/>
      <c r="F516" s="252"/>
      <c r="G516" s="252"/>
      <c r="H516" s="252"/>
      <c r="I516" s="286"/>
      <c r="J516" s="252"/>
      <c r="K516" s="252"/>
      <c r="L516" s="252"/>
      <c r="M516" s="252"/>
      <c r="N516" s="252"/>
      <c r="O516" s="252"/>
      <c r="P516" s="252"/>
      <c r="Q516" s="252"/>
      <c r="R516" s="252"/>
      <c r="S516" s="252"/>
      <c r="T516" s="252"/>
      <c r="U516" s="252"/>
      <c r="V516" s="252"/>
      <c r="W516" s="252"/>
      <c r="X516" s="252"/>
      <c r="Y516" s="252"/>
      <c r="Z516" s="252"/>
    </row>
    <row r="517" ht="14.25" customHeight="1">
      <c r="A517" s="252"/>
      <c r="B517" s="252"/>
      <c r="C517" s="252"/>
      <c r="D517" s="252"/>
      <c r="E517" s="252"/>
      <c r="F517" s="252"/>
      <c r="G517" s="252"/>
      <c r="H517" s="252"/>
      <c r="I517" s="286"/>
      <c r="J517" s="252"/>
      <c r="K517" s="252"/>
      <c r="L517" s="252"/>
      <c r="M517" s="252"/>
      <c r="N517" s="252"/>
      <c r="O517" s="252"/>
      <c r="P517" s="252"/>
      <c r="Q517" s="252"/>
      <c r="R517" s="252"/>
      <c r="S517" s="252"/>
      <c r="T517" s="252"/>
      <c r="U517" s="252"/>
      <c r="V517" s="252"/>
      <c r="W517" s="252"/>
      <c r="X517" s="252"/>
      <c r="Y517" s="252"/>
      <c r="Z517" s="252"/>
    </row>
    <row r="518" ht="14.25" customHeight="1">
      <c r="A518" s="252"/>
      <c r="B518" s="252"/>
      <c r="C518" s="252"/>
      <c r="D518" s="252"/>
      <c r="E518" s="252"/>
      <c r="F518" s="252"/>
      <c r="G518" s="252"/>
      <c r="H518" s="252"/>
      <c r="I518" s="286"/>
      <c r="J518" s="252"/>
      <c r="K518" s="252"/>
      <c r="L518" s="252"/>
      <c r="M518" s="252"/>
      <c r="N518" s="252"/>
      <c r="O518" s="252"/>
      <c r="P518" s="252"/>
      <c r="Q518" s="252"/>
      <c r="R518" s="252"/>
      <c r="S518" s="252"/>
      <c r="T518" s="252"/>
      <c r="U518" s="252"/>
      <c r="V518" s="252"/>
      <c r="W518" s="252"/>
      <c r="X518" s="252"/>
      <c r="Y518" s="252"/>
      <c r="Z518" s="252"/>
    </row>
    <row r="519" ht="14.25" customHeight="1">
      <c r="A519" s="252"/>
      <c r="B519" s="252"/>
      <c r="C519" s="252"/>
      <c r="D519" s="252"/>
      <c r="E519" s="252"/>
      <c r="F519" s="252"/>
      <c r="G519" s="252"/>
      <c r="H519" s="252"/>
      <c r="I519" s="286"/>
      <c r="J519" s="252"/>
      <c r="K519" s="252"/>
      <c r="L519" s="252"/>
      <c r="M519" s="252"/>
      <c r="N519" s="252"/>
      <c r="O519" s="252"/>
      <c r="P519" s="252"/>
      <c r="Q519" s="252"/>
      <c r="R519" s="252"/>
      <c r="S519" s="252"/>
      <c r="T519" s="252"/>
      <c r="U519" s="252"/>
      <c r="V519" s="252"/>
      <c r="W519" s="252"/>
      <c r="X519" s="252"/>
      <c r="Y519" s="252"/>
      <c r="Z519" s="252"/>
    </row>
    <row r="520" ht="14.25" customHeight="1">
      <c r="A520" s="252"/>
      <c r="B520" s="252"/>
      <c r="C520" s="252"/>
      <c r="D520" s="252"/>
      <c r="E520" s="252"/>
      <c r="F520" s="252"/>
      <c r="G520" s="252"/>
      <c r="H520" s="252"/>
      <c r="I520" s="286"/>
      <c r="J520" s="252"/>
      <c r="K520" s="252"/>
      <c r="L520" s="252"/>
      <c r="M520" s="252"/>
      <c r="N520" s="252"/>
      <c r="O520" s="252"/>
      <c r="P520" s="252"/>
      <c r="Q520" s="252"/>
      <c r="R520" s="252"/>
      <c r="S520" s="252"/>
      <c r="T520" s="252"/>
      <c r="U520" s="252"/>
      <c r="V520" s="252"/>
      <c r="W520" s="252"/>
      <c r="X520" s="252"/>
      <c r="Y520" s="252"/>
      <c r="Z520" s="252"/>
    </row>
    <row r="521" ht="14.25" customHeight="1">
      <c r="A521" s="252"/>
      <c r="B521" s="252"/>
      <c r="C521" s="252"/>
      <c r="D521" s="252"/>
      <c r="E521" s="252"/>
      <c r="F521" s="252"/>
      <c r="G521" s="252"/>
      <c r="H521" s="252"/>
      <c r="I521" s="286"/>
      <c r="J521" s="252"/>
      <c r="K521" s="252"/>
      <c r="L521" s="252"/>
      <c r="M521" s="252"/>
      <c r="N521" s="252"/>
      <c r="O521" s="252"/>
      <c r="P521" s="252"/>
      <c r="Q521" s="252"/>
      <c r="R521" s="252"/>
      <c r="S521" s="252"/>
      <c r="T521" s="252"/>
      <c r="U521" s="252"/>
      <c r="V521" s="252"/>
      <c r="W521" s="252"/>
      <c r="X521" s="252"/>
      <c r="Y521" s="252"/>
      <c r="Z521" s="252"/>
    </row>
    <row r="522" ht="14.25" customHeight="1">
      <c r="A522" s="252"/>
      <c r="B522" s="252"/>
      <c r="C522" s="252"/>
      <c r="D522" s="252"/>
      <c r="E522" s="252"/>
      <c r="F522" s="252"/>
      <c r="G522" s="252"/>
      <c r="H522" s="252"/>
      <c r="I522" s="286"/>
      <c r="J522" s="252"/>
      <c r="K522" s="252"/>
      <c r="L522" s="252"/>
      <c r="M522" s="252"/>
      <c r="N522" s="252"/>
      <c r="O522" s="252"/>
      <c r="P522" s="252"/>
      <c r="Q522" s="252"/>
      <c r="R522" s="252"/>
      <c r="S522" s="252"/>
      <c r="T522" s="252"/>
      <c r="U522" s="252"/>
      <c r="V522" s="252"/>
      <c r="W522" s="252"/>
      <c r="X522" s="252"/>
      <c r="Y522" s="252"/>
      <c r="Z522" s="252"/>
    </row>
    <row r="523" ht="14.25" customHeight="1">
      <c r="A523" s="252"/>
      <c r="B523" s="252"/>
      <c r="C523" s="252"/>
      <c r="D523" s="252"/>
      <c r="E523" s="252"/>
      <c r="F523" s="252"/>
      <c r="G523" s="252"/>
      <c r="H523" s="252"/>
      <c r="I523" s="286"/>
      <c r="J523" s="252"/>
      <c r="K523" s="252"/>
      <c r="L523" s="252"/>
      <c r="M523" s="252"/>
      <c r="N523" s="252"/>
      <c r="O523" s="252"/>
      <c r="P523" s="252"/>
      <c r="Q523" s="252"/>
      <c r="R523" s="252"/>
      <c r="S523" s="252"/>
      <c r="T523" s="252"/>
      <c r="U523" s="252"/>
      <c r="V523" s="252"/>
      <c r="W523" s="252"/>
      <c r="X523" s="252"/>
      <c r="Y523" s="252"/>
      <c r="Z523" s="252"/>
    </row>
    <row r="524" ht="14.25" customHeight="1">
      <c r="A524" s="252"/>
      <c r="B524" s="252"/>
      <c r="C524" s="252"/>
      <c r="D524" s="252"/>
      <c r="E524" s="252"/>
      <c r="F524" s="252"/>
      <c r="G524" s="252"/>
      <c r="H524" s="252"/>
      <c r="I524" s="286"/>
      <c r="J524" s="252"/>
      <c r="K524" s="252"/>
      <c r="L524" s="252"/>
      <c r="M524" s="252"/>
      <c r="N524" s="252"/>
      <c r="O524" s="252"/>
      <c r="P524" s="252"/>
      <c r="Q524" s="252"/>
      <c r="R524" s="252"/>
      <c r="S524" s="252"/>
      <c r="T524" s="252"/>
      <c r="U524" s="252"/>
      <c r="V524" s="252"/>
      <c r="W524" s="252"/>
      <c r="X524" s="252"/>
      <c r="Y524" s="252"/>
      <c r="Z524" s="252"/>
    </row>
    <row r="525" ht="14.25" customHeight="1">
      <c r="A525" s="252"/>
      <c r="B525" s="252"/>
      <c r="C525" s="252"/>
      <c r="D525" s="252"/>
      <c r="E525" s="252"/>
      <c r="F525" s="252"/>
      <c r="G525" s="252"/>
      <c r="H525" s="252"/>
      <c r="I525" s="286"/>
      <c r="J525" s="252"/>
      <c r="K525" s="252"/>
      <c r="L525" s="252"/>
      <c r="M525" s="252"/>
      <c r="N525" s="252"/>
      <c r="O525" s="252"/>
      <c r="P525" s="252"/>
      <c r="Q525" s="252"/>
      <c r="R525" s="252"/>
      <c r="S525" s="252"/>
      <c r="T525" s="252"/>
      <c r="U525" s="252"/>
      <c r="V525" s="252"/>
      <c r="W525" s="252"/>
      <c r="X525" s="252"/>
      <c r="Y525" s="252"/>
      <c r="Z525" s="252"/>
    </row>
    <row r="526" ht="14.25" customHeight="1">
      <c r="A526" s="252"/>
      <c r="B526" s="252"/>
      <c r="C526" s="252"/>
      <c r="D526" s="252"/>
      <c r="E526" s="252"/>
      <c r="F526" s="252"/>
      <c r="G526" s="252"/>
      <c r="H526" s="252"/>
      <c r="I526" s="286"/>
      <c r="J526" s="252"/>
      <c r="K526" s="252"/>
      <c r="L526" s="252"/>
      <c r="M526" s="252"/>
      <c r="N526" s="252"/>
      <c r="O526" s="252"/>
      <c r="P526" s="252"/>
      <c r="Q526" s="252"/>
      <c r="R526" s="252"/>
      <c r="S526" s="252"/>
      <c r="T526" s="252"/>
      <c r="U526" s="252"/>
      <c r="V526" s="252"/>
      <c r="W526" s="252"/>
      <c r="X526" s="252"/>
      <c r="Y526" s="252"/>
      <c r="Z526" s="252"/>
    </row>
    <row r="527" ht="14.25" customHeight="1">
      <c r="A527" s="252"/>
      <c r="B527" s="252"/>
      <c r="C527" s="252"/>
      <c r="D527" s="252"/>
      <c r="E527" s="252"/>
      <c r="F527" s="252"/>
      <c r="G527" s="252"/>
      <c r="H527" s="252"/>
      <c r="I527" s="286"/>
      <c r="J527" s="252"/>
      <c r="K527" s="252"/>
      <c r="L527" s="252"/>
      <c r="M527" s="252"/>
      <c r="N527" s="252"/>
      <c r="O527" s="252"/>
      <c r="P527" s="252"/>
      <c r="Q527" s="252"/>
      <c r="R527" s="252"/>
      <c r="S527" s="252"/>
      <c r="T527" s="252"/>
      <c r="U527" s="252"/>
      <c r="V527" s="252"/>
      <c r="W527" s="252"/>
      <c r="X527" s="252"/>
      <c r="Y527" s="252"/>
      <c r="Z527" s="252"/>
    </row>
    <row r="528" ht="14.25" customHeight="1">
      <c r="A528" s="252"/>
      <c r="B528" s="252"/>
      <c r="C528" s="252"/>
      <c r="D528" s="252"/>
      <c r="E528" s="252"/>
      <c r="F528" s="252"/>
      <c r="G528" s="252"/>
      <c r="H528" s="252"/>
      <c r="I528" s="286"/>
      <c r="J528" s="252"/>
      <c r="K528" s="252"/>
      <c r="L528" s="252"/>
      <c r="M528" s="252"/>
      <c r="N528" s="252"/>
      <c r="O528" s="252"/>
      <c r="P528" s="252"/>
      <c r="Q528" s="252"/>
      <c r="R528" s="252"/>
      <c r="S528" s="252"/>
      <c r="T528" s="252"/>
      <c r="U528" s="252"/>
      <c r="V528" s="252"/>
      <c r="W528" s="252"/>
      <c r="X528" s="252"/>
      <c r="Y528" s="252"/>
      <c r="Z528" s="252"/>
    </row>
    <row r="529" ht="14.25" customHeight="1">
      <c r="A529" s="252"/>
      <c r="B529" s="252"/>
      <c r="C529" s="252"/>
      <c r="D529" s="252"/>
      <c r="E529" s="252"/>
      <c r="F529" s="252"/>
      <c r="G529" s="252"/>
      <c r="H529" s="252"/>
      <c r="I529" s="286"/>
      <c r="J529" s="252"/>
      <c r="K529" s="252"/>
      <c r="L529" s="252"/>
      <c r="M529" s="252"/>
      <c r="N529" s="252"/>
      <c r="O529" s="252"/>
      <c r="P529" s="252"/>
      <c r="Q529" s="252"/>
      <c r="R529" s="252"/>
      <c r="S529" s="252"/>
      <c r="T529" s="252"/>
      <c r="U529" s="252"/>
      <c r="V529" s="252"/>
      <c r="W529" s="252"/>
      <c r="X529" s="252"/>
      <c r="Y529" s="252"/>
      <c r="Z529" s="252"/>
    </row>
    <row r="530" ht="14.25" customHeight="1">
      <c r="A530" s="252"/>
      <c r="B530" s="252"/>
      <c r="C530" s="252"/>
      <c r="D530" s="252"/>
      <c r="E530" s="252"/>
      <c r="F530" s="252"/>
      <c r="G530" s="252"/>
      <c r="H530" s="252"/>
      <c r="I530" s="286"/>
      <c r="J530" s="252"/>
      <c r="K530" s="252"/>
      <c r="L530" s="252"/>
      <c r="M530" s="252"/>
      <c r="N530" s="252"/>
      <c r="O530" s="252"/>
      <c r="P530" s="252"/>
      <c r="Q530" s="252"/>
      <c r="R530" s="252"/>
      <c r="S530" s="252"/>
      <c r="T530" s="252"/>
      <c r="U530" s="252"/>
      <c r="V530" s="252"/>
      <c r="W530" s="252"/>
      <c r="X530" s="252"/>
      <c r="Y530" s="252"/>
      <c r="Z530" s="252"/>
    </row>
    <row r="531" ht="14.25" customHeight="1">
      <c r="A531" s="252"/>
      <c r="B531" s="252"/>
      <c r="C531" s="252"/>
      <c r="D531" s="252"/>
      <c r="E531" s="252"/>
      <c r="F531" s="252"/>
      <c r="G531" s="252"/>
      <c r="H531" s="252"/>
      <c r="I531" s="286"/>
      <c r="J531" s="252"/>
      <c r="K531" s="252"/>
      <c r="L531" s="252"/>
      <c r="M531" s="252"/>
      <c r="N531" s="252"/>
      <c r="O531" s="252"/>
      <c r="P531" s="252"/>
      <c r="Q531" s="252"/>
      <c r="R531" s="252"/>
      <c r="S531" s="252"/>
      <c r="T531" s="252"/>
      <c r="U531" s="252"/>
      <c r="V531" s="252"/>
      <c r="W531" s="252"/>
      <c r="X531" s="252"/>
      <c r="Y531" s="252"/>
      <c r="Z531" s="252"/>
    </row>
    <row r="532" ht="14.25" customHeight="1">
      <c r="A532" s="252"/>
      <c r="B532" s="252"/>
      <c r="C532" s="252"/>
      <c r="D532" s="252"/>
      <c r="E532" s="252"/>
      <c r="F532" s="252"/>
      <c r="G532" s="252"/>
      <c r="H532" s="252"/>
      <c r="I532" s="286"/>
      <c r="J532" s="252"/>
      <c r="K532" s="252"/>
      <c r="L532" s="252"/>
      <c r="M532" s="252"/>
      <c r="N532" s="252"/>
      <c r="O532" s="252"/>
      <c r="P532" s="252"/>
      <c r="Q532" s="252"/>
      <c r="R532" s="252"/>
      <c r="S532" s="252"/>
      <c r="T532" s="252"/>
      <c r="U532" s="252"/>
      <c r="V532" s="252"/>
      <c r="W532" s="252"/>
      <c r="X532" s="252"/>
      <c r="Y532" s="252"/>
      <c r="Z532" s="252"/>
    </row>
    <row r="533" ht="14.25" customHeight="1">
      <c r="A533" s="252"/>
      <c r="B533" s="252"/>
      <c r="C533" s="252"/>
      <c r="D533" s="252"/>
      <c r="E533" s="252"/>
      <c r="F533" s="252"/>
      <c r="G533" s="252"/>
      <c r="H533" s="252"/>
      <c r="I533" s="286"/>
      <c r="J533" s="252"/>
      <c r="K533" s="252"/>
      <c r="L533" s="252"/>
      <c r="M533" s="252"/>
      <c r="N533" s="252"/>
      <c r="O533" s="252"/>
      <c r="P533" s="252"/>
      <c r="Q533" s="252"/>
      <c r="R533" s="252"/>
      <c r="S533" s="252"/>
      <c r="T533" s="252"/>
      <c r="U533" s="252"/>
      <c r="V533" s="252"/>
      <c r="W533" s="252"/>
      <c r="X533" s="252"/>
      <c r="Y533" s="252"/>
      <c r="Z533" s="252"/>
    </row>
    <row r="534" ht="14.25" customHeight="1">
      <c r="A534" s="252"/>
      <c r="B534" s="252"/>
      <c r="C534" s="252"/>
      <c r="D534" s="252"/>
      <c r="E534" s="252"/>
      <c r="F534" s="252"/>
      <c r="G534" s="252"/>
      <c r="H534" s="252"/>
      <c r="I534" s="286"/>
      <c r="J534" s="252"/>
      <c r="K534" s="252"/>
      <c r="L534" s="252"/>
      <c r="M534" s="252"/>
      <c r="N534" s="252"/>
      <c r="O534" s="252"/>
      <c r="P534" s="252"/>
      <c r="Q534" s="252"/>
      <c r="R534" s="252"/>
      <c r="S534" s="252"/>
      <c r="T534" s="252"/>
      <c r="U534" s="252"/>
      <c r="V534" s="252"/>
      <c r="W534" s="252"/>
      <c r="X534" s="252"/>
      <c r="Y534" s="252"/>
      <c r="Z534" s="252"/>
    </row>
    <row r="535" ht="14.25" customHeight="1">
      <c r="A535" s="252"/>
      <c r="B535" s="252"/>
      <c r="C535" s="252"/>
      <c r="D535" s="252"/>
      <c r="E535" s="252"/>
      <c r="F535" s="252"/>
      <c r="G535" s="252"/>
      <c r="H535" s="252"/>
      <c r="I535" s="286"/>
      <c r="J535" s="252"/>
      <c r="K535" s="252"/>
      <c r="L535" s="252"/>
      <c r="M535" s="252"/>
      <c r="N535" s="252"/>
      <c r="O535" s="252"/>
      <c r="P535" s="252"/>
      <c r="Q535" s="252"/>
      <c r="R535" s="252"/>
      <c r="S535" s="252"/>
      <c r="T535" s="252"/>
      <c r="U535" s="252"/>
      <c r="V535" s="252"/>
      <c r="W535" s="252"/>
      <c r="X535" s="252"/>
      <c r="Y535" s="252"/>
      <c r="Z535" s="252"/>
    </row>
    <row r="536" ht="14.25" customHeight="1">
      <c r="A536" s="252"/>
      <c r="B536" s="252"/>
      <c r="C536" s="252"/>
      <c r="D536" s="252"/>
      <c r="E536" s="252"/>
      <c r="F536" s="252"/>
      <c r="G536" s="252"/>
      <c r="H536" s="252"/>
      <c r="I536" s="286"/>
      <c r="J536" s="252"/>
      <c r="K536" s="252"/>
      <c r="L536" s="252"/>
      <c r="M536" s="252"/>
      <c r="N536" s="252"/>
      <c r="O536" s="252"/>
      <c r="P536" s="252"/>
      <c r="Q536" s="252"/>
      <c r="R536" s="252"/>
      <c r="S536" s="252"/>
      <c r="T536" s="252"/>
      <c r="U536" s="252"/>
      <c r="V536" s="252"/>
      <c r="W536" s="252"/>
      <c r="X536" s="252"/>
      <c r="Y536" s="252"/>
      <c r="Z536" s="252"/>
    </row>
    <row r="537" ht="14.25" customHeight="1">
      <c r="A537" s="252"/>
      <c r="B537" s="252"/>
      <c r="C537" s="252"/>
      <c r="D537" s="252"/>
      <c r="E537" s="252"/>
      <c r="F537" s="252"/>
      <c r="G537" s="252"/>
      <c r="H537" s="252"/>
      <c r="I537" s="286"/>
      <c r="J537" s="252"/>
      <c r="K537" s="252"/>
      <c r="L537" s="252"/>
      <c r="M537" s="252"/>
      <c r="N537" s="252"/>
      <c r="O537" s="252"/>
      <c r="P537" s="252"/>
      <c r="Q537" s="252"/>
      <c r="R537" s="252"/>
      <c r="S537" s="252"/>
      <c r="T537" s="252"/>
      <c r="U537" s="252"/>
      <c r="V537" s="252"/>
      <c r="W537" s="252"/>
      <c r="X537" s="252"/>
      <c r="Y537" s="252"/>
      <c r="Z537" s="252"/>
    </row>
    <row r="538" ht="14.25" customHeight="1">
      <c r="A538" s="252"/>
      <c r="B538" s="252"/>
      <c r="C538" s="252"/>
      <c r="D538" s="252"/>
      <c r="E538" s="252"/>
      <c r="F538" s="252"/>
      <c r="G538" s="252"/>
      <c r="H538" s="252"/>
      <c r="I538" s="286"/>
      <c r="J538" s="252"/>
      <c r="K538" s="252"/>
      <c r="L538" s="252"/>
      <c r="M538" s="252"/>
      <c r="N538" s="252"/>
      <c r="O538" s="252"/>
      <c r="P538" s="252"/>
      <c r="Q538" s="252"/>
      <c r="R538" s="252"/>
      <c r="S538" s="252"/>
      <c r="T538" s="252"/>
      <c r="U538" s="252"/>
      <c r="V538" s="252"/>
      <c r="W538" s="252"/>
      <c r="X538" s="252"/>
      <c r="Y538" s="252"/>
      <c r="Z538" s="252"/>
    </row>
    <row r="539" ht="14.25" customHeight="1">
      <c r="A539" s="252"/>
      <c r="B539" s="252"/>
      <c r="C539" s="252"/>
      <c r="D539" s="252"/>
      <c r="E539" s="252"/>
      <c r="F539" s="252"/>
      <c r="G539" s="252"/>
      <c r="H539" s="252"/>
      <c r="I539" s="286"/>
      <c r="J539" s="252"/>
      <c r="K539" s="252"/>
      <c r="L539" s="252"/>
      <c r="M539" s="252"/>
      <c r="N539" s="252"/>
      <c r="O539" s="252"/>
      <c r="P539" s="252"/>
      <c r="Q539" s="252"/>
      <c r="R539" s="252"/>
      <c r="S539" s="252"/>
      <c r="T539" s="252"/>
      <c r="U539" s="252"/>
      <c r="V539" s="252"/>
      <c r="W539" s="252"/>
      <c r="X539" s="252"/>
      <c r="Y539" s="252"/>
      <c r="Z539" s="252"/>
    </row>
    <row r="540" ht="14.25" customHeight="1">
      <c r="A540" s="252"/>
      <c r="B540" s="252"/>
      <c r="C540" s="252"/>
      <c r="D540" s="252"/>
      <c r="E540" s="252"/>
      <c r="F540" s="252"/>
      <c r="G540" s="252"/>
      <c r="H540" s="252"/>
      <c r="I540" s="286"/>
      <c r="J540" s="252"/>
      <c r="K540" s="252"/>
      <c r="L540" s="252"/>
      <c r="M540" s="252"/>
      <c r="N540" s="252"/>
      <c r="O540" s="252"/>
      <c r="P540" s="252"/>
      <c r="Q540" s="252"/>
      <c r="R540" s="252"/>
      <c r="S540" s="252"/>
      <c r="T540" s="252"/>
      <c r="U540" s="252"/>
      <c r="V540" s="252"/>
      <c r="W540" s="252"/>
      <c r="X540" s="252"/>
      <c r="Y540" s="252"/>
      <c r="Z540" s="252"/>
    </row>
    <row r="541" ht="14.25" customHeight="1">
      <c r="A541" s="252"/>
      <c r="B541" s="252"/>
      <c r="C541" s="252"/>
      <c r="D541" s="252"/>
      <c r="E541" s="252"/>
      <c r="F541" s="252"/>
      <c r="G541" s="252"/>
      <c r="H541" s="252"/>
      <c r="I541" s="286"/>
      <c r="J541" s="252"/>
      <c r="K541" s="252"/>
      <c r="L541" s="252"/>
      <c r="M541" s="252"/>
      <c r="N541" s="252"/>
      <c r="O541" s="252"/>
      <c r="P541" s="252"/>
      <c r="Q541" s="252"/>
      <c r="R541" s="252"/>
      <c r="S541" s="252"/>
      <c r="T541" s="252"/>
      <c r="U541" s="252"/>
      <c r="V541" s="252"/>
      <c r="W541" s="252"/>
      <c r="X541" s="252"/>
      <c r="Y541" s="252"/>
      <c r="Z541" s="252"/>
    </row>
    <row r="542" ht="14.25" customHeight="1">
      <c r="A542" s="252"/>
      <c r="B542" s="252"/>
      <c r="C542" s="252"/>
      <c r="D542" s="252"/>
      <c r="E542" s="252"/>
      <c r="F542" s="252"/>
      <c r="G542" s="252"/>
      <c r="H542" s="252"/>
      <c r="I542" s="286"/>
      <c r="J542" s="252"/>
      <c r="K542" s="252"/>
      <c r="L542" s="252"/>
      <c r="M542" s="252"/>
      <c r="N542" s="252"/>
      <c r="O542" s="252"/>
      <c r="P542" s="252"/>
      <c r="Q542" s="252"/>
      <c r="R542" s="252"/>
      <c r="S542" s="252"/>
      <c r="T542" s="252"/>
      <c r="U542" s="252"/>
      <c r="V542" s="252"/>
      <c r="W542" s="252"/>
      <c r="X542" s="252"/>
      <c r="Y542" s="252"/>
      <c r="Z542" s="252"/>
    </row>
    <row r="543" ht="14.25" customHeight="1">
      <c r="A543" s="252"/>
      <c r="B543" s="252"/>
      <c r="C543" s="252"/>
      <c r="D543" s="252"/>
      <c r="E543" s="252"/>
      <c r="F543" s="252"/>
      <c r="G543" s="252"/>
      <c r="H543" s="252"/>
      <c r="I543" s="286"/>
      <c r="J543" s="252"/>
      <c r="K543" s="252"/>
      <c r="L543" s="252"/>
      <c r="M543" s="252"/>
      <c r="N543" s="252"/>
      <c r="O543" s="252"/>
      <c r="P543" s="252"/>
      <c r="Q543" s="252"/>
      <c r="R543" s="252"/>
      <c r="S543" s="252"/>
      <c r="T543" s="252"/>
      <c r="U543" s="252"/>
      <c r="V543" s="252"/>
      <c r="W543" s="252"/>
      <c r="X543" s="252"/>
      <c r="Y543" s="252"/>
      <c r="Z543" s="252"/>
    </row>
    <row r="544" ht="14.25" customHeight="1">
      <c r="A544" s="252"/>
      <c r="B544" s="252"/>
      <c r="C544" s="252"/>
      <c r="D544" s="252"/>
      <c r="E544" s="252"/>
      <c r="F544" s="252"/>
      <c r="G544" s="252"/>
      <c r="H544" s="252"/>
      <c r="I544" s="286"/>
      <c r="J544" s="252"/>
      <c r="K544" s="252"/>
      <c r="L544" s="252"/>
      <c r="M544" s="252"/>
      <c r="N544" s="252"/>
      <c r="O544" s="252"/>
      <c r="P544" s="252"/>
      <c r="Q544" s="252"/>
      <c r="R544" s="252"/>
      <c r="S544" s="252"/>
      <c r="T544" s="252"/>
      <c r="U544" s="252"/>
      <c r="V544" s="252"/>
      <c r="W544" s="252"/>
      <c r="X544" s="252"/>
      <c r="Y544" s="252"/>
      <c r="Z544" s="252"/>
    </row>
    <row r="545" ht="14.25" customHeight="1">
      <c r="A545" s="252"/>
      <c r="B545" s="252"/>
      <c r="C545" s="252"/>
      <c r="D545" s="252"/>
      <c r="E545" s="252"/>
      <c r="F545" s="252"/>
      <c r="G545" s="252"/>
      <c r="H545" s="252"/>
      <c r="I545" s="286"/>
      <c r="J545" s="252"/>
      <c r="K545" s="252"/>
      <c r="L545" s="252"/>
      <c r="M545" s="252"/>
      <c r="N545" s="252"/>
      <c r="O545" s="252"/>
      <c r="P545" s="252"/>
      <c r="Q545" s="252"/>
      <c r="R545" s="252"/>
      <c r="S545" s="252"/>
      <c r="T545" s="252"/>
      <c r="U545" s="252"/>
      <c r="V545" s="252"/>
      <c r="W545" s="252"/>
      <c r="X545" s="252"/>
      <c r="Y545" s="252"/>
      <c r="Z545" s="252"/>
    </row>
    <row r="546" ht="14.25" customHeight="1">
      <c r="A546" s="252"/>
      <c r="B546" s="252"/>
      <c r="C546" s="252"/>
      <c r="D546" s="252"/>
      <c r="E546" s="252"/>
      <c r="F546" s="252"/>
      <c r="G546" s="252"/>
      <c r="H546" s="252"/>
      <c r="I546" s="286"/>
      <c r="J546" s="252"/>
      <c r="K546" s="252"/>
      <c r="L546" s="252"/>
      <c r="M546" s="252"/>
      <c r="N546" s="252"/>
      <c r="O546" s="252"/>
      <c r="P546" s="252"/>
      <c r="Q546" s="252"/>
      <c r="R546" s="252"/>
      <c r="S546" s="252"/>
      <c r="T546" s="252"/>
      <c r="U546" s="252"/>
      <c r="V546" s="252"/>
      <c r="W546" s="252"/>
      <c r="X546" s="252"/>
      <c r="Y546" s="252"/>
      <c r="Z546" s="252"/>
    </row>
    <row r="547" ht="14.25" customHeight="1">
      <c r="A547" s="252"/>
      <c r="B547" s="252"/>
      <c r="C547" s="252"/>
      <c r="D547" s="252"/>
      <c r="E547" s="252"/>
      <c r="F547" s="252"/>
      <c r="G547" s="252"/>
      <c r="H547" s="252"/>
      <c r="I547" s="286"/>
      <c r="J547" s="252"/>
      <c r="K547" s="252"/>
      <c r="L547" s="252"/>
      <c r="M547" s="252"/>
      <c r="N547" s="252"/>
      <c r="O547" s="252"/>
      <c r="P547" s="252"/>
      <c r="Q547" s="252"/>
      <c r="R547" s="252"/>
      <c r="S547" s="252"/>
      <c r="T547" s="252"/>
      <c r="U547" s="252"/>
      <c r="V547" s="252"/>
      <c r="W547" s="252"/>
      <c r="X547" s="252"/>
      <c r="Y547" s="252"/>
      <c r="Z547" s="252"/>
    </row>
    <row r="548" ht="14.25" customHeight="1">
      <c r="A548" s="252"/>
      <c r="B548" s="252"/>
      <c r="C548" s="252"/>
      <c r="D548" s="252"/>
      <c r="E548" s="252"/>
      <c r="F548" s="252"/>
      <c r="G548" s="252"/>
      <c r="H548" s="252"/>
      <c r="I548" s="286"/>
      <c r="J548" s="252"/>
      <c r="K548" s="252"/>
      <c r="L548" s="252"/>
      <c r="M548" s="252"/>
      <c r="N548" s="252"/>
      <c r="O548" s="252"/>
      <c r="P548" s="252"/>
      <c r="Q548" s="252"/>
      <c r="R548" s="252"/>
      <c r="S548" s="252"/>
      <c r="T548" s="252"/>
      <c r="U548" s="252"/>
      <c r="V548" s="252"/>
      <c r="W548" s="252"/>
      <c r="X548" s="252"/>
      <c r="Y548" s="252"/>
      <c r="Z548" s="252"/>
    </row>
    <row r="549" ht="14.25" customHeight="1">
      <c r="A549" s="252"/>
      <c r="B549" s="252"/>
      <c r="C549" s="252"/>
      <c r="D549" s="252"/>
      <c r="E549" s="252"/>
      <c r="F549" s="252"/>
      <c r="G549" s="252"/>
      <c r="H549" s="252"/>
      <c r="I549" s="286"/>
      <c r="J549" s="252"/>
      <c r="K549" s="252"/>
      <c r="L549" s="252"/>
      <c r="M549" s="252"/>
      <c r="N549" s="252"/>
      <c r="O549" s="252"/>
      <c r="P549" s="252"/>
      <c r="Q549" s="252"/>
      <c r="R549" s="252"/>
      <c r="S549" s="252"/>
      <c r="T549" s="252"/>
      <c r="U549" s="252"/>
      <c r="V549" s="252"/>
      <c r="W549" s="252"/>
      <c r="X549" s="252"/>
      <c r="Y549" s="252"/>
      <c r="Z549" s="252"/>
    </row>
    <row r="550" ht="14.25" customHeight="1">
      <c r="A550" s="252"/>
      <c r="B550" s="252"/>
      <c r="C550" s="252"/>
      <c r="D550" s="252"/>
      <c r="E550" s="252"/>
      <c r="F550" s="252"/>
      <c r="G550" s="252"/>
      <c r="H550" s="252"/>
      <c r="I550" s="286"/>
      <c r="J550" s="252"/>
      <c r="K550" s="252"/>
      <c r="L550" s="252"/>
      <c r="M550" s="252"/>
      <c r="N550" s="252"/>
      <c r="O550" s="252"/>
      <c r="P550" s="252"/>
      <c r="Q550" s="252"/>
      <c r="R550" s="252"/>
      <c r="S550" s="252"/>
      <c r="T550" s="252"/>
      <c r="U550" s="252"/>
      <c r="V550" s="252"/>
      <c r="W550" s="252"/>
      <c r="X550" s="252"/>
      <c r="Y550" s="252"/>
      <c r="Z550" s="252"/>
    </row>
    <row r="551" ht="14.25" customHeight="1">
      <c r="A551" s="252"/>
      <c r="B551" s="252"/>
      <c r="C551" s="252"/>
      <c r="D551" s="252"/>
      <c r="E551" s="252"/>
      <c r="F551" s="252"/>
      <c r="G551" s="252"/>
      <c r="H551" s="252"/>
      <c r="I551" s="286"/>
      <c r="J551" s="252"/>
      <c r="K551" s="252"/>
      <c r="L551" s="252"/>
      <c r="M551" s="252"/>
      <c r="N551" s="252"/>
      <c r="O551" s="252"/>
      <c r="P551" s="252"/>
      <c r="Q551" s="252"/>
      <c r="R551" s="252"/>
      <c r="S551" s="252"/>
      <c r="T551" s="252"/>
      <c r="U551" s="252"/>
      <c r="V551" s="252"/>
      <c r="W551" s="252"/>
      <c r="X551" s="252"/>
      <c r="Y551" s="252"/>
      <c r="Z551" s="252"/>
    </row>
    <row r="552" ht="14.25" customHeight="1">
      <c r="A552" s="252"/>
      <c r="B552" s="252"/>
      <c r="C552" s="252"/>
      <c r="D552" s="252"/>
      <c r="E552" s="252"/>
      <c r="F552" s="252"/>
      <c r="G552" s="252"/>
      <c r="H552" s="252"/>
      <c r="I552" s="286"/>
      <c r="J552" s="252"/>
      <c r="K552" s="252"/>
      <c r="L552" s="252"/>
      <c r="M552" s="252"/>
      <c r="N552" s="252"/>
      <c r="O552" s="252"/>
      <c r="P552" s="252"/>
      <c r="Q552" s="252"/>
      <c r="R552" s="252"/>
      <c r="S552" s="252"/>
      <c r="T552" s="252"/>
      <c r="U552" s="252"/>
      <c r="V552" s="252"/>
      <c r="W552" s="252"/>
      <c r="X552" s="252"/>
      <c r="Y552" s="252"/>
      <c r="Z552" s="252"/>
    </row>
    <row r="553" ht="14.25" customHeight="1">
      <c r="A553" s="252"/>
      <c r="B553" s="252"/>
      <c r="C553" s="252"/>
      <c r="D553" s="252"/>
      <c r="E553" s="252"/>
      <c r="F553" s="252"/>
      <c r="G553" s="252"/>
      <c r="H553" s="252"/>
      <c r="I553" s="286"/>
      <c r="J553" s="252"/>
      <c r="K553" s="252"/>
      <c r="L553" s="252"/>
      <c r="M553" s="252"/>
      <c r="N553" s="252"/>
      <c r="O553" s="252"/>
      <c r="P553" s="252"/>
      <c r="Q553" s="252"/>
      <c r="R553" s="252"/>
      <c r="S553" s="252"/>
      <c r="T553" s="252"/>
      <c r="U553" s="252"/>
      <c r="V553" s="252"/>
      <c r="W553" s="252"/>
      <c r="X553" s="252"/>
      <c r="Y553" s="252"/>
      <c r="Z553" s="252"/>
    </row>
    <row r="554" ht="14.25" customHeight="1">
      <c r="A554" s="252"/>
      <c r="B554" s="252"/>
      <c r="C554" s="252"/>
      <c r="D554" s="252"/>
      <c r="E554" s="252"/>
      <c r="F554" s="252"/>
      <c r="G554" s="252"/>
      <c r="H554" s="252"/>
      <c r="I554" s="286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  <c r="Z554" s="252"/>
    </row>
    <row r="555" ht="14.25" customHeight="1">
      <c r="A555" s="252"/>
      <c r="B555" s="252"/>
      <c r="C555" s="252"/>
      <c r="D555" s="252"/>
      <c r="E555" s="252"/>
      <c r="F555" s="252"/>
      <c r="G555" s="252"/>
      <c r="H555" s="252"/>
      <c r="I555" s="286"/>
      <c r="J555" s="252"/>
      <c r="K555" s="252"/>
      <c r="L555" s="252"/>
      <c r="M555" s="252"/>
      <c r="N555" s="252"/>
      <c r="O555" s="252"/>
      <c r="P555" s="252"/>
      <c r="Q555" s="252"/>
      <c r="R555" s="252"/>
      <c r="S555" s="252"/>
      <c r="T555" s="252"/>
      <c r="U555" s="252"/>
      <c r="V555" s="252"/>
      <c r="W555" s="252"/>
      <c r="X555" s="252"/>
      <c r="Y555" s="252"/>
      <c r="Z555" s="252"/>
    </row>
    <row r="556" ht="14.25" customHeight="1">
      <c r="A556" s="252"/>
      <c r="B556" s="252"/>
      <c r="C556" s="252"/>
      <c r="D556" s="252"/>
      <c r="E556" s="252"/>
      <c r="F556" s="252"/>
      <c r="G556" s="252"/>
      <c r="H556" s="252"/>
      <c r="I556" s="286"/>
      <c r="J556" s="252"/>
      <c r="K556" s="252"/>
      <c r="L556" s="252"/>
      <c r="M556" s="252"/>
      <c r="N556" s="252"/>
      <c r="O556" s="252"/>
      <c r="P556" s="252"/>
      <c r="Q556" s="252"/>
      <c r="R556" s="252"/>
      <c r="S556" s="252"/>
      <c r="T556" s="252"/>
      <c r="U556" s="252"/>
      <c r="V556" s="252"/>
      <c r="W556" s="252"/>
      <c r="X556" s="252"/>
      <c r="Y556" s="252"/>
      <c r="Z556" s="252"/>
    </row>
    <row r="557" ht="14.25" customHeight="1">
      <c r="A557" s="252"/>
      <c r="B557" s="252"/>
      <c r="C557" s="252"/>
      <c r="D557" s="252"/>
      <c r="E557" s="252"/>
      <c r="F557" s="252"/>
      <c r="G557" s="252"/>
      <c r="H557" s="252"/>
      <c r="I557" s="286"/>
      <c r="J557" s="252"/>
      <c r="K557" s="252"/>
      <c r="L557" s="252"/>
      <c r="M557" s="252"/>
      <c r="N557" s="252"/>
      <c r="O557" s="252"/>
      <c r="P557" s="252"/>
      <c r="Q557" s="252"/>
      <c r="R557" s="252"/>
      <c r="S557" s="252"/>
      <c r="T557" s="252"/>
      <c r="U557" s="252"/>
      <c r="V557" s="252"/>
      <c r="W557" s="252"/>
      <c r="X557" s="252"/>
      <c r="Y557" s="252"/>
      <c r="Z557" s="252"/>
    </row>
    <row r="558" ht="14.25" customHeight="1">
      <c r="A558" s="252"/>
      <c r="B558" s="252"/>
      <c r="C558" s="252"/>
      <c r="D558" s="252"/>
      <c r="E558" s="252"/>
      <c r="F558" s="252"/>
      <c r="G558" s="252"/>
      <c r="H558" s="252"/>
      <c r="I558" s="286"/>
      <c r="J558" s="252"/>
      <c r="K558" s="252"/>
      <c r="L558" s="252"/>
      <c r="M558" s="252"/>
      <c r="N558" s="252"/>
      <c r="O558" s="252"/>
      <c r="P558" s="252"/>
      <c r="Q558" s="252"/>
      <c r="R558" s="252"/>
      <c r="S558" s="252"/>
      <c r="T558" s="252"/>
      <c r="U558" s="252"/>
      <c r="V558" s="252"/>
      <c r="W558" s="252"/>
      <c r="X558" s="252"/>
      <c r="Y558" s="252"/>
      <c r="Z558" s="252"/>
    </row>
    <row r="559" ht="14.25" customHeight="1">
      <c r="A559" s="252"/>
      <c r="B559" s="252"/>
      <c r="C559" s="252"/>
      <c r="D559" s="252"/>
      <c r="E559" s="252"/>
      <c r="F559" s="252"/>
      <c r="G559" s="252"/>
      <c r="H559" s="252"/>
      <c r="I559" s="286"/>
      <c r="J559" s="252"/>
      <c r="K559" s="252"/>
      <c r="L559" s="252"/>
      <c r="M559" s="252"/>
      <c r="N559" s="252"/>
      <c r="O559" s="252"/>
      <c r="P559" s="252"/>
      <c r="Q559" s="252"/>
      <c r="R559" s="252"/>
      <c r="S559" s="252"/>
      <c r="T559" s="252"/>
      <c r="U559" s="252"/>
      <c r="V559" s="252"/>
      <c r="W559" s="252"/>
      <c r="X559" s="252"/>
      <c r="Y559" s="252"/>
      <c r="Z559" s="252"/>
    </row>
    <row r="560" ht="14.25" customHeight="1">
      <c r="A560" s="252"/>
      <c r="B560" s="252"/>
      <c r="C560" s="252"/>
      <c r="D560" s="252"/>
      <c r="E560" s="252"/>
      <c r="F560" s="252"/>
      <c r="G560" s="252"/>
      <c r="H560" s="252"/>
      <c r="I560" s="286"/>
      <c r="J560" s="252"/>
      <c r="K560" s="252"/>
      <c r="L560" s="252"/>
      <c r="M560" s="252"/>
      <c r="N560" s="252"/>
      <c r="O560" s="252"/>
      <c r="P560" s="252"/>
      <c r="Q560" s="252"/>
      <c r="R560" s="252"/>
      <c r="S560" s="252"/>
      <c r="T560" s="252"/>
      <c r="U560" s="252"/>
      <c r="V560" s="252"/>
      <c r="W560" s="252"/>
      <c r="X560" s="252"/>
      <c r="Y560" s="252"/>
      <c r="Z560" s="252"/>
    </row>
    <row r="561" ht="14.25" customHeight="1">
      <c r="A561" s="252"/>
      <c r="B561" s="252"/>
      <c r="C561" s="252"/>
      <c r="D561" s="252"/>
      <c r="E561" s="252"/>
      <c r="F561" s="252"/>
      <c r="G561" s="252"/>
      <c r="H561" s="252"/>
      <c r="I561" s="286"/>
      <c r="J561" s="252"/>
      <c r="K561" s="252"/>
      <c r="L561" s="252"/>
      <c r="M561" s="252"/>
      <c r="N561" s="252"/>
      <c r="O561" s="252"/>
      <c r="P561" s="252"/>
      <c r="Q561" s="252"/>
      <c r="R561" s="252"/>
      <c r="S561" s="252"/>
      <c r="T561" s="252"/>
      <c r="U561" s="252"/>
      <c r="V561" s="252"/>
      <c r="W561" s="252"/>
      <c r="X561" s="252"/>
      <c r="Y561" s="252"/>
      <c r="Z561" s="252"/>
    </row>
    <row r="562" ht="14.25" customHeight="1">
      <c r="A562" s="252"/>
      <c r="B562" s="252"/>
      <c r="C562" s="252"/>
      <c r="D562" s="252"/>
      <c r="E562" s="252"/>
      <c r="F562" s="252"/>
      <c r="G562" s="252"/>
      <c r="H562" s="252"/>
      <c r="I562" s="286"/>
      <c r="J562" s="252"/>
      <c r="K562" s="252"/>
      <c r="L562" s="252"/>
      <c r="M562" s="252"/>
      <c r="N562" s="252"/>
      <c r="O562" s="252"/>
      <c r="P562" s="252"/>
      <c r="Q562" s="252"/>
      <c r="R562" s="252"/>
      <c r="S562" s="252"/>
      <c r="T562" s="252"/>
      <c r="U562" s="252"/>
      <c r="V562" s="252"/>
      <c r="W562" s="252"/>
      <c r="X562" s="252"/>
      <c r="Y562" s="252"/>
      <c r="Z562" s="252"/>
    </row>
    <row r="563" ht="14.25" customHeight="1">
      <c r="A563" s="252"/>
      <c r="B563" s="252"/>
      <c r="C563" s="252"/>
      <c r="D563" s="252"/>
      <c r="E563" s="252"/>
      <c r="F563" s="252"/>
      <c r="G563" s="252"/>
      <c r="H563" s="252"/>
      <c r="I563" s="286"/>
      <c r="J563" s="252"/>
      <c r="K563" s="252"/>
      <c r="L563" s="252"/>
      <c r="M563" s="252"/>
      <c r="N563" s="252"/>
      <c r="O563" s="252"/>
      <c r="P563" s="252"/>
      <c r="Q563" s="252"/>
      <c r="R563" s="252"/>
      <c r="S563" s="252"/>
      <c r="T563" s="252"/>
      <c r="U563" s="252"/>
      <c r="V563" s="252"/>
      <c r="W563" s="252"/>
      <c r="X563" s="252"/>
      <c r="Y563" s="252"/>
      <c r="Z563" s="252"/>
    </row>
    <row r="564" ht="14.25" customHeight="1">
      <c r="A564" s="252"/>
      <c r="B564" s="252"/>
      <c r="C564" s="252"/>
      <c r="D564" s="252"/>
      <c r="E564" s="252"/>
      <c r="F564" s="252"/>
      <c r="G564" s="252"/>
      <c r="H564" s="252"/>
      <c r="I564" s="286"/>
      <c r="J564" s="252"/>
      <c r="K564" s="252"/>
      <c r="L564" s="252"/>
      <c r="M564" s="252"/>
      <c r="N564" s="252"/>
      <c r="O564" s="252"/>
      <c r="P564" s="252"/>
      <c r="Q564" s="252"/>
      <c r="R564" s="252"/>
      <c r="S564" s="252"/>
      <c r="T564" s="252"/>
      <c r="U564" s="252"/>
      <c r="V564" s="252"/>
      <c r="W564" s="252"/>
      <c r="X564" s="252"/>
      <c r="Y564" s="252"/>
      <c r="Z564" s="252"/>
    </row>
    <row r="565" ht="14.25" customHeight="1">
      <c r="A565" s="252"/>
      <c r="B565" s="252"/>
      <c r="C565" s="252"/>
      <c r="D565" s="252"/>
      <c r="E565" s="252"/>
      <c r="F565" s="252"/>
      <c r="G565" s="252"/>
      <c r="H565" s="252"/>
      <c r="I565" s="286"/>
      <c r="J565" s="252"/>
      <c r="K565" s="252"/>
      <c r="L565" s="252"/>
      <c r="M565" s="252"/>
      <c r="N565" s="252"/>
      <c r="O565" s="252"/>
      <c r="P565" s="252"/>
      <c r="Q565" s="252"/>
      <c r="R565" s="252"/>
      <c r="S565" s="252"/>
      <c r="T565" s="252"/>
      <c r="U565" s="252"/>
      <c r="V565" s="252"/>
      <c r="W565" s="252"/>
      <c r="X565" s="252"/>
      <c r="Y565" s="252"/>
      <c r="Z565" s="252"/>
    </row>
    <row r="566" ht="14.25" customHeight="1">
      <c r="A566" s="252"/>
      <c r="B566" s="252"/>
      <c r="C566" s="252"/>
      <c r="D566" s="252"/>
      <c r="E566" s="252"/>
      <c r="F566" s="252"/>
      <c r="G566" s="252"/>
      <c r="H566" s="252"/>
      <c r="I566" s="286"/>
      <c r="J566" s="252"/>
      <c r="K566" s="252"/>
      <c r="L566" s="252"/>
      <c r="M566" s="252"/>
      <c r="N566" s="252"/>
      <c r="O566" s="252"/>
      <c r="P566" s="252"/>
      <c r="Q566" s="252"/>
      <c r="R566" s="252"/>
      <c r="S566" s="252"/>
      <c r="T566" s="252"/>
      <c r="U566" s="252"/>
      <c r="V566" s="252"/>
      <c r="W566" s="252"/>
      <c r="X566" s="252"/>
      <c r="Y566" s="252"/>
      <c r="Z566" s="252"/>
    </row>
    <row r="567" ht="14.25" customHeight="1">
      <c r="A567" s="252"/>
      <c r="B567" s="252"/>
      <c r="C567" s="252"/>
      <c r="D567" s="252"/>
      <c r="E567" s="252"/>
      <c r="F567" s="252"/>
      <c r="G567" s="252"/>
      <c r="H567" s="252"/>
      <c r="I567" s="286"/>
      <c r="J567" s="252"/>
      <c r="K567" s="252"/>
      <c r="L567" s="252"/>
      <c r="M567" s="252"/>
      <c r="N567" s="252"/>
      <c r="O567" s="252"/>
      <c r="P567" s="252"/>
      <c r="Q567" s="252"/>
      <c r="R567" s="252"/>
      <c r="S567" s="252"/>
      <c r="T567" s="252"/>
      <c r="U567" s="252"/>
      <c r="V567" s="252"/>
      <c r="W567" s="252"/>
      <c r="X567" s="252"/>
      <c r="Y567" s="252"/>
      <c r="Z567" s="252"/>
    </row>
    <row r="568" ht="14.25" customHeight="1">
      <c r="A568" s="252"/>
      <c r="B568" s="252"/>
      <c r="C568" s="252"/>
      <c r="D568" s="252"/>
      <c r="E568" s="252"/>
      <c r="F568" s="252"/>
      <c r="G568" s="252"/>
      <c r="H568" s="252"/>
      <c r="I568" s="286"/>
      <c r="J568" s="252"/>
      <c r="K568" s="252"/>
      <c r="L568" s="252"/>
      <c r="M568" s="252"/>
      <c r="N568" s="252"/>
      <c r="O568" s="252"/>
      <c r="P568" s="252"/>
      <c r="Q568" s="252"/>
      <c r="R568" s="252"/>
      <c r="S568" s="252"/>
      <c r="T568" s="252"/>
      <c r="U568" s="252"/>
      <c r="V568" s="252"/>
      <c r="W568" s="252"/>
      <c r="X568" s="252"/>
      <c r="Y568" s="252"/>
      <c r="Z568" s="252"/>
    </row>
    <row r="569" ht="14.25" customHeight="1">
      <c r="A569" s="252"/>
      <c r="B569" s="252"/>
      <c r="C569" s="252"/>
      <c r="D569" s="252"/>
      <c r="E569" s="252"/>
      <c r="F569" s="252"/>
      <c r="G569" s="252"/>
      <c r="H569" s="252"/>
      <c r="I569" s="286"/>
      <c r="J569" s="252"/>
      <c r="K569" s="252"/>
      <c r="L569" s="252"/>
      <c r="M569" s="252"/>
      <c r="N569" s="252"/>
      <c r="O569" s="252"/>
      <c r="P569" s="252"/>
      <c r="Q569" s="252"/>
      <c r="R569" s="252"/>
      <c r="S569" s="252"/>
      <c r="T569" s="252"/>
      <c r="U569" s="252"/>
      <c r="V569" s="252"/>
      <c r="W569" s="252"/>
      <c r="X569" s="252"/>
      <c r="Y569" s="252"/>
      <c r="Z569" s="252"/>
    </row>
    <row r="570" ht="14.25" customHeight="1">
      <c r="A570" s="252"/>
      <c r="B570" s="252"/>
      <c r="C570" s="252"/>
      <c r="D570" s="252"/>
      <c r="E570" s="252"/>
      <c r="F570" s="252"/>
      <c r="G570" s="252"/>
      <c r="H570" s="252"/>
      <c r="I570" s="286"/>
      <c r="J570" s="252"/>
      <c r="K570" s="252"/>
      <c r="L570" s="252"/>
      <c r="M570" s="252"/>
      <c r="N570" s="252"/>
      <c r="O570" s="252"/>
      <c r="P570" s="252"/>
      <c r="Q570" s="252"/>
      <c r="R570" s="252"/>
      <c r="S570" s="252"/>
      <c r="T570" s="252"/>
      <c r="U570" s="252"/>
      <c r="V570" s="252"/>
      <c r="W570" s="252"/>
      <c r="X570" s="252"/>
      <c r="Y570" s="252"/>
      <c r="Z570" s="252"/>
    </row>
    <row r="571" ht="14.25" customHeight="1">
      <c r="A571" s="252"/>
      <c r="B571" s="252"/>
      <c r="C571" s="252"/>
      <c r="D571" s="252"/>
      <c r="E571" s="252"/>
      <c r="F571" s="252"/>
      <c r="G571" s="252"/>
      <c r="H571" s="252"/>
      <c r="I571" s="286"/>
      <c r="J571" s="252"/>
      <c r="K571" s="252"/>
      <c r="L571" s="252"/>
      <c r="M571" s="252"/>
      <c r="N571" s="252"/>
      <c r="O571" s="252"/>
      <c r="P571" s="252"/>
      <c r="Q571" s="252"/>
      <c r="R571" s="252"/>
      <c r="S571" s="252"/>
      <c r="T571" s="252"/>
      <c r="U571" s="252"/>
      <c r="V571" s="252"/>
      <c r="W571" s="252"/>
      <c r="X571" s="252"/>
      <c r="Y571" s="252"/>
      <c r="Z571" s="252"/>
    </row>
    <row r="572" ht="14.25" customHeight="1">
      <c r="A572" s="252"/>
      <c r="B572" s="252"/>
      <c r="C572" s="252"/>
      <c r="D572" s="252"/>
      <c r="E572" s="252"/>
      <c r="F572" s="252"/>
      <c r="G572" s="252"/>
      <c r="H572" s="252"/>
      <c r="I572" s="286"/>
      <c r="J572" s="252"/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</row>
    <row r="573" ht="14.25" customHeight="1">
      <c r="A573" s="252"/>
      <c r="B573" s="252"/>
      <c r="C573" s="252"/>
      <c r="D573" s="252"/>
      <c r="E573" s="252"/>
      <c r="F573" s="252"/>
      <c r="G573" s="252"/>
      <c r="H573" s="252"/>
      <c r="I573" s="286"/>
      <c r="J573" s="252"/>
      <c r="K573" s="252"/>
      <c r="L573" s="252"/>
      <c r="M573" s="252"/>
      <c r="N573" s="252"/>
      <c r="O573" s="252"/>
      <c r="P573" s="252"/>
      <c r="Q573" s="252"/>
      <c r="R573" s="252"/>
      <c r="S573" s="252"/>
      <c r="T573" s="252"/>
      <c r="U573" s="252"/>
      <c r="V573" s="252"/>
      <c r="W573" s="252"/>
      <c r="X573" s="252"/>
      <c r="Y573" s="252"/>
      <c r="Z573" s="252"/>
    </row>
    <row r="574" ht="14.25" customHeight="1">
      <c r="A574" s="252"/>
      <c r="B574" s="252"/>
      <c r="C574" s="252"/>
      <c r="D574" s="252"/>
      <c r="E574" s="252"/>
      <c r="F574" s="252"/>
      <c r="G574" s="252"/>
      <c r="H574" s="252"/>
      <c r="I574" s="286"/>
      <c r="J574" s="252"/>
      <c r="K574" s="252"/>
      <c r="L574" s="252"/>
      <c r="M574" s="252"/>
      <c r="N574" s="252"/>
      <c r="O574" s="252"/>
      <c r="P574" s="252"/>
      <c r="Q574" s="252"/>
      <c r="R574" s="252"/>
      <c r="S574" s="252"/>
      <c r="T574" s="252"/>
      <c r="U574" s="252"/>
      <c r="V574" s="252"/>
      <c r="W574" s="252"/>
      <c r="X574" s="252"/>
      <c r="Y574" s="252"/>
      <c r="Z574" s="252"/>
    </row>
    <row r="575" ht="14.25" customHeight="1">
      <c r="A575" s="252"/>
      <c r="B575" s="252"/>
      <c r="C575" s="252"/>
      <c r="D575" s="252"/>
      <c r="E575" s="252"/>
      <c r="F575" s="252"/>
      <c r="G575" s="252"/>
      <c r="H575" s="252"/>
      <c r="I575" s="286"/>
      <c r="J575" s="252"/>
      <c r="K575" s="252"/>
      <c r="L575" s="252"/>
      <c r="M575" s="252"/>
      <c r="N575" s="252"/>
      <c r="O575" s="252"/>
      <c r="P575" s="252"/>
      <c r="Q575" s="252"/>
      <c r="R575" s="252"/>
      <c r="S575" s="252"/>
      <c r="T575" s="252"/>
      <c r="U575" s="252"/>
      <c r="V575" s="252"/>
      <c r="W575" s="252"/>
      <c r="X575" s="252"/>
      <c r="Y575" s="252"/>
      <c r="Z575" s="252"/>
    </row>
    <row r="576" ht="14.25" customHeight="1">
      <c r="A576" s="252"/>
      <c r="B576" s="252"/>
      <c r="C576" s="252"/>
      <c r="D576" s="252"/>
      <c r="E576" s="252"/>
      <c r="F576" s="252"/>
      <c r="G576" s="252"/>
      <c r="H576" s="252"/>
      <c r="I576" s="286"/>
      <c r="J576" s="252"/>
      <c r="K576" s="252"/>
      <c r="L576" s="252"/>
      <c r="M576" s="252"/>
      <c r="N576" s="252"/>
      <c r="O576" s="252"/>
      <c r="P576" s="252"/>
      <c r="Q576" s="252"/>
      <c r="R576" s="252"/>
      <c r="S576" s="252"/>
      <c r="T576" s="252"/>
      <c r="U576" s="252"/>
      <c r="V576" s="252"/>
      <c r="W576" s="252"/>
      <c r="X576" s="252"/>
      <c r="Y576" s="252"/>
      <c r="Z576" s="252"/>
    </row>
    <row r="577" ht="14.25" customHeight="1">
      <c r="A577" s="252"/>
      <c r="B577" s="252"/>
      <c r="C577" s="252"/>
      <c r="D577" s="252"/>
      <c r="E577" s="252"/>
      <c r="F577" s="252"/>
      <c r="G577" s="252"/>
      <c r="H577" s="252"/>
      <c r="I577" s="286"/>
      <c r="J577" s="252"/>
      <c r="K577" s="252"/>
      <c r="L577" s="252"/>
      <c r="M577" s="252"/>
      <c r="N577" s="252"/>
      <c r="O577" s="252"/>
      <c r="P577" s="252"/>
      <c r="Q577" s="252"/>
      <c r="R577" s="252"/>
      <c r="S577" s="252"/>
      <c r="T577" s="252"/>
      <c r="U577" s="252"/>
      <c r="V577" s="252"/>
      <c r="W577" s="252"/>
      <c r="X577" s="252"/>
      <c r="Y577" s="252"/>
      <c r="Z577" s="252"/>
    </row>
    <row r="578" ht="14.25" customHeight="1">
      <c r="A578" s="252"/>
      <c r="B578" s="252"/>
      <c r="C578" s="252"/>
      <c r="D578" s="252"/>
      <c r="E578" s="252"/>
      <c r="F578" s="252"/>
      <c r="G578" s="252"/>
      <c r="H578" s="252"/>
      <c r="I578" s="286"/>
      <c r="J578" s="252"/>
      <c r="K578" s="252"/>
      <c r="L578" s="252"/>
      <c r="M578" s="252"/>
      <c r="N578" s="252"/>
      <c r="O578" s="252"/>
      <c r="P578" s="252"/>
      <c r="Q578" s="252"/>
      <c r="R578" s="252"/>
      <c r="S578" s="252"/>
      <c r="T578" s="252"/>
      <c r="U578" s="252"/>
      <c r="V578" s="252"/>
      <c r="W578" s="252"/>
      <c r="X578" s="252"/>
      <c r="Y578" s="252"/>
      <c r="Z578" s="252"/>
    </row>
    <row r="579" ht="14.25" customHeight="1">
      <c r="A579" s="252"/>
      <c r="B579" s="252"/>
      <c r="C579" s="252"/>
      <c r="D579" s="252"/>
      <c r="E579" s="252"/>
      <c r="F579" s="252"/>
      <c r="G579" s="252"/>
      <c r="H579" s="252"/>
      <c r="I579" s="286"/>
      <c r="J579" s="252"/>
      <c r="K579" s="252"/>
      <c r="L579" s="252"/>
      <c r="M579" s="252"/>
      <c r="N579" s="252"/>
      <c r="O579" s="252"/>
      <c r="P579" s="252"/>
      <c r="Q579" s="252"/>
      <c r="R579" s="252"/>
      <c r="S579" s="252"/>
      <c r="T579" s="252"/>
      <c r="U579" s="252"/>
      <c r="V579" s="252"/>
      <c r="W579" s="252"/>
      <c r="X579" s="252"/>
      <c r="Y579" s="252"/>
      <c r="Z579" s="252"/>
    </row>
    <row r="580" ht="14.25" customHeight="1">
      <c r="A580" s="252"/>
      <c r="B580" s="252"/>
      <c r="C580" s="252"/>
      <c r="D580" s="252"/>
      <c r="E580" s="252"/>
      <c r="F580" s="252"/>
      <c r="G580" s="252"/>
      <c r="H580" s="252"/>
      <c r="I580" s="286"/>
      <c r="J580" s="252"/>
      <c r="K580" s="252"/>
      <c r="L580" s="252"/>
      <c r="M580" s="252"/>
      <c r="N580" s="252"/>
      <c r="O580" s="252"/>
      <c r="P580" s="252"/>
      <c r="Q580" s="252"/>
      <c r="R580" s="252"/>
      <c r="S580" s="252"/>
      <c r="T580" s="252"/>
      <c r="U580" s="252"/>
      <c r="V580" s="252"/>
      <c r="W580" s="252"/>
      <c r="X580" s="252"/>
      <c r="Y580" s="252"/>
      <c r="Z580" s="252"/>
    </row>
    <row r="581" ht="14.25" customHeight="1">
      <c r="A581" s="252"/>
      <c r="B581" s="252"/>
      <c r="C581" s="252"/>
      <c r="D581" s="252"/>
      <c r="E581" s="252"/>
      <c r="F581" s="252"/>
      <c r="G581" s="252"/>
      <c r="H581" s="252"/>
      <c r="I581" s="286"/>
      <c r="J581" s="252"/>
      <c r="K581" s="252"/>
      <c r="L581" s="252"/>
      <c r="M581" s="252"/>
      <c r="N581" s="252"/>
      <c r="O581" s="252"/>
      <c r="P581" s="252"/>
      <c r="Q581" s="252"/>
      <c r="R581" s="252"/>
      <c r="S581" s="252"/>
      <c r="T581" s="252"/>
      <c r="U581" s="252"/>
      <c r="V581" s="252"/>
      <c r="W581" s="252"/>
      <c r="X581" s="252"/>
      <c r="Y581" s="252"/>
      <c r="Z581" s="252"/>
    </row>
    <row r="582" ht="14.25" customHeight="1">
      <c r="A582" s="252"/>
      <c r="B582" s="252"/>
      <c r="C582" s="252"/>
      <c r="D582" s="252"/>
      <c r="E582" s="252"/>
      <c r="F582" s="252"/>
      <c r="G582" s="252"/>
      <c r="H582" s="252"/>
      <c r="I582" s="286"/>
      <c r="J582" s="252"/>
      <c r="K582" s="252"/>
      <c r="L582" s="252"/>
      <c r="M582" s="252"/>
      <c r="N582" s="252"/>
      <c r="O582" s="252"/>
      <c r="P582" s="252"/>
      <c r="Q582" s="252"/>
      <c r="R582" s="252"/>
      <c r="S582" s="252"/>
      <c r="T582" s="252"/>
      <c r="U582" s="252"/>
      <c r="V582" s="252"/>
      <c r="W582" s="252"/>
      <c r="X582" s="252"/>
      <c r="Y582" s="252"/>
      <c r="Z582" s="252"/>
    </row>
    <row r="583" ht="14.25" customHeight="1">
      <c r="A583" s="252"/>
      <c r="B583" s="252"/>
      <c r="C583" s="252"/>
      <c r="D583" s="252"/>
      <c r="E583" s="252"/>
      <c r="F583" s="252"/>
      <c r="G583" s="252"/>
      <c r="H583" s="252"/>
      <c r="I583" s="286"/>
      <c r="J583" s="252"/>
      <c r="K583" s="252"/>
      <c r="L583" s="252"/>
      <c r="M583" s="252"/>
      <c r="N583" s="252"/>
      <c r="O583" s="252"/>
      <c r="P583" s="252"/>
      <c r="Q583" s="252"/>
      <c r="R583" s="252"/>
      <c r="S583" s="252"/>
      <c r="T583" s="252"/>
      <c r="U583" s="252"/>
      <c r="V583" s="252"/>
      <c r="W583" s="252"/>
      <c r="X583" s="252"/>
      <c r="Y583" s="252"/>
      <c r="Z583" s="252"/>
    </row>
    <row r="584" ht="14.25" customHeight="1">
      <c r="A584" s="252"/>
      <c r="B584" s="252"/>
      <c r="C584" s="252"/>
      <c r="D584" s="252"/>
      <c r="E584" s="252"/>
      <c r="F584" s="252"/>
      <c r="G584" s="252"/>
      <c r="H584" s="252"/>
      <c r="I584" s="286"/>
      <c r="J584" s="252"/>
      <c r="K584" s="252"/>
      <c r="L584" s="252"/>
      <c r="M584" s="252"/>
      <c r="N584" s="252"/>
      <c r="O584" s="252"/>
      <c r="P584" s="252"/>
      <c r="Q584" s="252"/>
      <c r="R584" s="252"/>
      <c r="S584" s="252"/>
      <c r="T584" s="252"/>
      <c r="U584" s="252"/>
      <c r="V584" s="252"/>
      <c r="W584" s="252"/>
      <c r="X584" s="252"/>
      <c r="Y584" s="252"/>
      <c r="Z584" s="252"/>
    </row>
    <row r="585" ht="14.25" customHeight="1">
      <c r="A585" s="252"/>
      <c r="B585" s="252"/>
      <c r="C585" s="252"/>
      <c r="D585" s="252"/>
      <c r="E585" s="252"/>
      <c r="F585" s="252"/>
      <c r="G585" s="252"/>
      <c r="H585" s="252"/>
      <c r="I585" s="286"/>
      <c r="J585" s="252"/>
      <c r="K585" s="252"/>
      <c r="L585" s="252"/>
      <c r="M585" s="252"/>
      <c r="N585" s="252"/>
      <c r="O585" s="252"/>
      <c r="P585" s="252"/>
      <c r="Q585" s="252"/>
      <c r="R585" s="252"/>
      <c r="S585" s="252"/>
      <c r="T585" s="252"/>
      <c r="U585" s="252"/>
      <c r="V585" s="252"/>
      <c r="W585" s="252"/>
      <c r="X585" s="252"/>
      <c r="Y585" s="252"/>
      <c r="Z585" s="252"/>
    </row>
    <row r="586" ht="14.25" customHeight="1">
      <c r="A586" s="252"/>
      <c r="B586" s="252"/>
      <c r="C586" s="252"/>
      <c r="D586" s="252"/>
      <c r="E586" s="252"/>
      <c r="F586" s="252"/>
      <c r="G586" s="252"/>
      <c r="H586" s="252"/>
      <c r="I586" s="286"/>
      <c r="J586" s="252"/>
      <c r="K586" s="252"/>
      <c r="L586" s="252"/>
      <c r="M586" s="252"/>
      <c r="N586" s="252"/>
      <c r="O586" s="252"/>
      <c r="P586" s="252"/>
      <c r="Q586" s="252"/>
      <c r="R586" s="252"/>
      <c r="S586" s="252"/>
      <c r="T586" s="252"/>
      <c r="U586" s="252"/>
      <c r="V586" s="252"/>
      <c r="W586" s="252"/>
      <c r="X586" s="252"/>
      <c r="Y586" s="252"/>
      <c r="Z586" s="252"/>
    </row>
    <row r="587" ht="14.25" customHeight="1">
      <c r="A587" s="252"/>
      <c r="B587" s="252"/>
      <c r="C587" s="252"/>
      <c r="D587" s="252"/>
      <c r="E587" s="252"/>
      <c r="F587" s="252"/>
      <c r="G587" s="252"/>
      <c r="H587" s="252"/>
      <c r="I587" s="286"/>
      <c r="J587" s="252"/>
      <c r="K587" s="252"/>
      <c r="L587" s="252"/>
      <c r="M587" s="252"/>
      <c r="N587" s="252"/>
      <c r="O587" s="252"/>
      <c r="P587" s="252"/>
      <c r="Q587" s="252"/>
      <c r="R587" s="252"/>
      <c r="S587" s="252"/>
      <c r="T587" s="252"/>
      <c r="U587" s="252"/>
      <c r="V587" s="252"/>
      <c r="W587" s="252"/>
      <c r="X587" s="252"/>
      <c r="Y587" s="252"/>
      <c r="Z587" s="252"/>
    </row>
    <row r="588" ht="14.25" customHeight="1">
      <c r="A588" s="252"/>
      <c r="B588" s="252"/>
      <c r="C588" s="252"/>
      <c r="D588" s="252"/>
      <c r="E588" s="252"/>
      <c r="F588" s="252"/>
      <c r="G588" s="252"/>
      <c r="H588" s="252"/>
      <c r="I588" s="286"/>
      <c r="J588" s="252"/>
      <c r="K588" s="252"/>
      <c r="L588" s="252"/>
      <c r="M588" s="252"/>
      <c r="N588" s="252"/>
      <c r="O588" s="252"/>
      <c r="P588" s="252"/>
      <c r="Q588" s="252"/>
      <c r="R588" s="252"/>
      <c r="S588" s="252"/>
      <c r="T588" s="252"/>
      <c r="U588" s="252"/>
      <c r="V588" s="252"/>
      <c r="W588" s="252"/>
      <c r="X588" s="252"/>
      <c r="Y588" s="252"/>
      <c r="Z588" s="252"/>
    </row>
    <row r="589" ht="14.25" customHeight="1">
      <c r="A589" s="252"/>
      <c r="B589" s="252"/>
      <c r="C589" s="252"/>
      <c r="D589" s="252"/>
      <c r="E589" s="252"/>
      <c r="F589" s="252"/>
      <c r="G589" s="252"/>
      <c r="H589" s="252"/>
      <c r="I589" s="286"/>
      <c r="J589" s="252"/>
      <c r="K589" s="252"/>
      <c r="L589" s="252"/>
      <c r="M589" s="252"/>
      <c r="N589" s="252"/>
      <c r="O589" s="252"/>
      <c r="P589" s="252"/>
      <c r="Q589" s="252"/>
      <c r="R589" s="252"/>
      <c r="S589" s="252"/>
      <c r="T589" s="252"/>
      <c r="U589" s="252"/>
      <c r="V589" s="252"/>
      <c r="W589" s="252"/>
      <c r="X589" s="252"/>
      <c r="Y589" s="252"/>
      <c r="Z589" s="252"/>
    </row>
    <row r="590" ht="14.25" customHeight="1">
      <c r="A590" s="252"/>
      <c r="B590" s="252"/>
      <c r="C590" s="252"/>
      <c r="D590" s="252"/>
      <c r="E590" s="252"/>
      <c r="F590" s="252"/>
      <c r="G590" s="252"/>
      <c r="H590" s="252"/>
      <c r="I590" s="286"/>
      <c r="J590" s="252"/>
      <c r="K590" s="252"/>
      <c r="L590" s="252"/>
      <c r="M590" s="252"/>
      <c r="N590" s="252"/>
      <c r="O590" s="252"/>
      <c r="P590" s="252"/>
      <c r="Q590" s="252"/>
      <c r="R590" s="252"/>
      <c r="S590" s="252"/>
      <c r="T590" s="252"/>
      <c r="U590" s="252"/>
      <c r="V590" s="252"/>
      <c r="W590" s="252"/>
      <c r="X590" s="252"/>
      <c r="Y590" s="252"/>
      <c r="Z590" s="252"/>
    </row>
    <row r="591" ht="14.25" customHeight="1">
      <c r="A591" s="252"/>
      <c r="B591" s="252"/>
      <c r="C591" s="252"/>
      <c r="D591" s="252"/>
      <c r="E591" s="252"/>
      <c r="F591" s="252"/>
      <c r="G591" s="252"/>
      <c r="H591" s="252"/>
      <c r="I591" s="286"/>
      <c r="J591" s="252"/>
      <c r="K591" s="252"/>
      <c r="L591" s="252"/>
      <c r="M591" s="252"/>
      <c r="N591" s="252"/>
      <c r="O591" s="252"/>
      <c r="P591" s="252"/>
      <c r="Q591" s="252"/>
      <c r="R591" s="252"/>
      <c r="S591" s="252"/>
      <c r="T591" s="252"/>
      <c r="U591" s="252"/>
      <c r="V591" s="252"/>
      <c r="W591" s="252"/>
      <c r="X591" s="252"/>
      <c r="Y591" s="252"/>
      <c r="Z591" s="252"/>
    </row>
    <row r="592" ht="14.25" customHeight="1">
      <c r="A592" s="252"/>
      <c r="B592" s="252"/>
      <c r="C592" s="252"/>
      <c r="D592" s="252"/>
      <c r="E592" s="252"/>
      <c r="F592" s="252"/>
      <c r="G592" s="252"/>
      <c r="H592" s="252"/>
      <c r="I592" s="286"/>
      <c r="J592" s="252"/>
      <c r="K592" s="252"/>
      <c r="L592" s="252"/>
      <c r="M592" s="252"/>
      <c r="N592" s="252"/>
      <c r="O592" s="252"/>
      <c r="P592" s="252"/>
      <c r="Q592" s="252"/>
      <c r="R592" s="252"/>
      <c r="S592" s="252"/>
      <c r="T592" s="252"/>
      <c r="U592" s="252"/>
      <c r="V592" s="252"/>
      <c r="W592" s="252"/>
      <c r="X592" s="252"/>
      <c r="Y592" s="252"/>
      <c r="Z592" s="252"/>
    </row>
    <row r="593" ht="14.25" customHeight="1">
      <c r="A593" s="252"/>
      <c r="B593" s="252"/>
      <c r="C593" s="252"/>
      <c r="D593" s="252"/>
      <c r="E593" s="252"/>
      <c r="F593" s="252"/>
      <c r="G593" s="252"/>
      <c r="H593" s="252"/>
      <c r="I593" s="286"/>
      <c r="J593" s="252"/>
      <c r="K593" s="252"/>
      <c r="L593" s="252"/>
      <c r="M593" s="252"/>
      <c r="N593" s="252"/>
      <c r="O593" s="252"/>
      <c r="P593" s="252"/>
      <c r="Q593" s="252"/>
      <c r="R593" s="252"/>
      <c r="S593" s="252"/>
      <c r="T593" s="252"/>
      <c r="U593" s="252"/>
      <c r="V593" s="252"/>
      <c r="W593" s="252"/>
      <c r="X593" s="252"/>
      <c r="Y593" s="252"/>
      <c r="Z593" s="252"/>
    </row>
    <row r="594" ht="14.25" customHeight="1">
      <c r="A594" s="252"/>
      <c r="B594" s="252"/>
      <c r="C594" s="252"/>
      <c r="D594" s="252"/>
      <c r="E594" s="252"/>
      <c r="F594" s="252"/>
      <c r="G594" s="252"/>
      <c r="H594" s="252"/>
      <c r="I594" s="286"/>
      <c r="J594" s="252"/>
      <c r="K594" s="252"/>
      <c r="L594" s="252"/>
      <c r="M594" s="252"/>
      <c r="N594" s="252"/>
      <c r="O594" s="252"/>
      <c r="P594" s="252"/>
      <c r="Q594" s="252"/>
      <c r="R594" s="252"/>
      <c r="S594" s="252"/>
      <c r="T594" s="252"/>
      <c r="U594" s="252"/>
      <c r="V594" s="252"/>
      <c r="W594" s="252"/>
      <c r="X594" s="252"/>
      <c r="Y594" s="252"/>
      <c r="Z594" s="252"/>
    </row>
    <row r="595" ht="14.25" customHeight="1">
      <c r="A595" s="252"/>
      <c r="B595" s="252"/>
      <c r="C595" s="252"/>
      <c r="D595" s="252"/>
      <c r="E595" s="252"/>
      <c r="F595" s="252"/>
      <c r="G595" s="252"/>
      <c r="H595" s="252"/>
      <c r="I595" s="286"/>
      <c r="J595" s="252"/>
      <c r="K595" s="252"/>
      <c r="L595" s="252"/>
      <c r="M595" s="252"/>
      <c r="N595" s="252"/>
      <c r="O595" s="252"/>
      <c r="P595" s="252"/>
      <c r="Q595" s="252"/>
      <c r="R595" s="252"/>
      <c r="S595" s="252"/>
      <c r="T595" s="252"/>
      <c r="U595" s="252"/>
      <c r="V595" s="252"/>
      <c r="W595" s="252"/>
      <c r="X595" s="252"/>
      <c r="Y595" s="252"/>
      <c r="Z595" s="252"/>
    </row>
    <row r="596" ht="14.25" customHeight="1">
      <c r="A596" s="252"/>
      <c r="B596" s="252"/>
      <c r="C596" s="252"/>
      <c r="D596" s="252"/>
      <c r="E596" s="252"/>
      <c r="F596" s="252"/>
      <c r="G596" s="252"/>
      <c r="H596" s="252"/>
      <c r="I596" s="286"/>
      <c r="J596" s="252"/>
      <c r="K596" s="252"/>
      <c r="L596" s="252"/>
      <c r="M596" s="252"/>
      <c r="N596" s="252"/>
      <c r="O596" s="252"/>
      <c r="P596" s="252"/>
      <c r="Q596" s="252"/>
      <c r="R596" s="252"/>
      <c r="S596" s="252"/>
      <c r="T596" s="252"/>
      <c r="U596" s="252"/>
      <c r="V596" s="252"/>
      <c r="W596" s="252"/>
      <c r="X596" s="252"/>
      <c r="Y596" s="252"/>
      <c r="Z596" s="252"/>
    </row>
    <row r="597" ht="14.25" customHeight="1">
      <c r="A597" s="252"/>
      <c r="B597" s="252"/>
      <c r="C597" s="252"/>
      <c r="D597" s="252"/>
      <c r="E597" s="252"/>
      <c r="F597" s="252"/>
      <c r="G597" s="252"/>
      <c r="H597" s="252"/>
      <c r="I597" s="286"/>
      <c r="J597" s="252"/>
      <c r="K597" s="252"/>
      <c r="L597" s="252"/>
      <c r="M597" s="252"/>
      <c r="N597" s="252"/>
      <c r="O597" s="252"/>
      <c r="P597" s="252"/>
      <c r="Q597" s="252"/>
      <c r="R597" s="252"/>
      <c r="S597" s="252"/>
      <c r="T597" s="252"/>
      <c r="U597" s="252"/>
      <c r="V597" s="252"/>
      <c r="W597" s="252"/>
      <c r="X597" s="252"/>
      <c r="Y597" s="252"/>
      <c r="Z597" s="252"/>
    </row>
    <row r="598" ht="14.25" customHeight="1">
      <c r="A598" s="252"/>
      <c r="B598" s="252"/>
      <c r="C598" s="252"/>
      <c r="D598" s="252"/>
      <c r="E598" s="252"/>
      <c r="F598" s="252"/>
      <c r="G598" s="252"/>
      <c r="H598" s="252"/>
      <c r="I598" s="286"/>
      <c r="J598" s="252"/>
      <c r="K598" s="252"/>
      <c r="L598" s="252"/>
      <c r="M598" s="252"/>
      <c r="N598" s="252"/>
      <c r="O598" s="252"/>
      <c r="P598" s="252"/>
      <c r="Q598" s="252"/>
      <c r="R598" s="252"/>
      <c r="S598" s="252"/>
      <c r="T598" s="252"/>
      <c r="U598" s="252"/>
      <c r="V598" s="252"/>
      <c r="W598" s="252"/>
      <c r="X598" s="252"/>
      <c r="Y598" s="252"/>
      <c r="Z598" s="252"/>
    </row>
    <row r="599" ht="14.25" customHeight="1">
      <c r="A599" s="252"/>
      <c r="B599" s="252"/>
      <c r="C599" s="252"/>
      <c r="D599" s="252"/>
      <c r="E599" s="252"/>
      <c r="F599" s="252"/>
      <c r="G599" s="252"/>
      <c r="H599" s="252"/>
      <c r="I599" s="286"/>
      <c r="J599" s="252"/>
      <c r="K599" s="252"/>
      <c r="L599" s="252"/>
      <c r="M599" s="252"/>
      <c r="N599" s="252"/>
      <c r="O599" s="252"/>
      <c r="P599" s="252"/>
      <c r="Q599" s="252"/>
      <c r="R599" s="252"/>
      <c r="S599" s="252"/>
      <c r="T599" s="252"/>
      <c r="U599" s="252"/>
      <c r="V599" s="252"/>
      <c r="W599" s="252"/>
      <c r="X599" s="252"/>
      <c r="Y599" s="252"/>
      <c r="Z599" s="252"/>
    </row>
    <row r="600" ht="14.25" customHeight="1">
      <c r="A600" s="252"/>
      <c r="B600" s="252"/>
      <c r="C600" s="252"/>
      <c r="D600" s="252"/>
      <c r="E600" s="252"/>
      <c r="F600" s="252"/>
      <c r="G600" s="252"/>
      <c r="H600" s="252"/>
      <c r="I600" s="286"/>
      <c r="J600" s="252"/>
      <c r="K600" s="252"/>
      <c r="L600" s="252"/>
      <c r="M600" s="252"/>
      <c r="N600" s="252"/>
      <c r="O600" s="252"/>
      <c r="P600" s="252"/>
      <c r="Q600" s="252"/>
      <c r="R600" s="252"/>
      <c r="S600" s="252"/>
      <c r="T600" s="252"/>
      <c r="U600" s="252"/>
      <c r="V600" s="252"/>
      <c r="W600" s="252"/>
      <c r="X600" s="252"/>
      <c r="Y600" s="252"/>
      <c r="Z600" s="252"/>
    </row>
    <row r="601" ht="14.25" customHeight="1">
      <c r="A601" s="252"/>
      <c r="B601" s="252"/>
      <c r="C601" s="252"/>
      <c r="D601" s="252"/>
      <c r="E601" s="252"/>
      <c r="F601" s="252"/>
      <c r="G601" s="252"/>
      <c r="H601" s="252"/>
      <c r="I601" s="286"/>
      <c r="J601" s="252"/>
      <c r="K601" s="252"/>
      <c r="L601" s="252"/>
      <c r="M601" s="252"/>
      <c r="N601" s="252"/>
      <c r="O601" s="252"/>
      <c r="P601" s="252"/>
      <c r="Q601" s="252"/>
      <c r="R601" s="252"/>
      <c r="S601" s="252"/>
      <c r="T601" s="252"/>
      <c r="U601" s="252"/>
      <c r="V601" s="252"/>
      <c r="W601" s="252"/>
      <c r="X601" s="252"/>
      <c r="Y601" s="252"/>
      <c r="Z601" s="252"/>
    </row>
    <row r="602" ht="14.25" customHeight="1">
      <c r="A602" s="252"/>
      <c r="B602" s="252"/>
      <c r="C602" s="252"/>
      <c r="D602" s="252"/>
      <c r="E602" s="252"/>
      <c r="F602" s="252"/>
      <c r="G602" s="252"/>
      <c r="H602" s="252"/>
      <c r="I602" s="286"/>
      <c r="J602" s="252"/>
      <c r="K602" s="252"/>
      <c r="L602" s="252"/>
      <c r="M602" s="252"/>
      <c r="N602" s="252"/>
      <c r="O602" s="252"/>
      <c r="P602" s="252"/>
      <c r="Q602" s="252"/>
      <c r="R602" s="252"/>
      <c r="S602" s="252"/>
      <c r="T602" s="252"/>
      <c r="U602" s="252"/>
      <c r="V602" s="252"/>
      <c r="W602" s="252"/>
      <c r="X602" s="252"/>
      <c r="Y602" s="252"/>
      <c r="Z602" s="252"/>
    </row>
    <row r="603" ht="14.25" customHeight="1">
      <c r="A603" s="252"/>
      <c r="B603" s="252"/>
      <c r="C603" s="252"/>
      <c r="D603" s="252"/>
      <c r="E603" s="252"/>
      <c r="F603" s="252"/>
      <c r="G603" s="252"/>
      <c r="H603" s="252"/>
      <c r="I603" s="286"/>
      <c r="J603" s="252"/>
      <c r="K603" s="252"/>
      <c r="L603" s="252"/>
      <c r="M603" s="252"/>
      <c r="N603" s="252"/>
      <c r="O603" s="252"/>
      <c r="P603" s="252"/>
      <c r="Q603" s="252"/>
      <c r="R603" s="252"/>
      <c r="S603" s="252"/>
      <c r="T603" s="252"/>
      <c r="U603" s="252"/>
      <c r="V603" s="252"/>
      <c r="W603" s="252"/>
      <c r="X603" s="252"/>
      <c r="Y603" s="252"/>
      <c r="Z603" s="252"/>
    </row>
    <row r="604" ht="14.25" customHeight="1">
      <c r="A604" s="252"/>
      <c r="B604" s="252"/>
      <c r="C604" s="252"/>
      <c r="D604" s="252"/>
      <c r="E604" s="252"/>
      <c r="F604" s="252"/>
      <c r="G604" s="252"/>
      <c r="H604" s="252"/>
      <c r="I604" s="286"/>
      <c r="J604" s="252"/>
      <c r="K604" s="252"/>
      <c r="L604" s="252"/>
      <c r="M604" s="252"/>
      <c r="N604" s="252"/>
      <c r="O604" s="252"/>
      <c r="P604" s="252"/>
      <c r="Q604" s="252"/>
      <c r="R604" s="252"/>
      <c r="S604" s="252"/>
      <c r="T604" s="252"/>
      <c r="U604" s="252"/>
      <c r="V604" s="252"/>
      <c r="W604" s="252"/>
      <c r="X604" s="252"/>
      <c r="Y604" s="252"/>
      <c r="Z604" s="252"/>
    </row>
    <row r="605" ht="14.25" customHeight="1">
      <c r="A605" s="252"/>
      <c r="B605" s="252"/>
      <c r="C605" s="252"/>
      <c r="D605" s="252"/>
      <c r="E605" s="252"/>
      <c r="F605" s="252"/>
      <c r="G605" s="252"/>
      <c r="H605" s="252"/>
      <c r="I605" s="286"/>
      <c r="J605" s="252"/>
      <c r="K605" s="252"/>
      <c r="L605" s="252"/>
      <c r="M605" s="252"/>
      <c r="N605" s="252"/>
      <c r="O605" s="252"/>
      <c r="P605" s="252"/>
      <c r="Q605" s="252"/>
      <c r="R605" s="252"/>
      <c r="S605" s="252"/>
      <c r="T605" s="252"/>
      <c r="U605" s="252"/>
      <c r="V605" s="252"/>
      <c r="W605" s="252"/>
      <c r="X605" s="252"/>
      <c r="Y605" s="252"/>
      <c r="Z605" s="252"/>
    </row>
    <row r="606" ht="14.25" customHeight="1">
      <c r="A606" s="252"/>
      <c r="B606" s="252"/>
      <c r="C606" s="252"/>
      <c r="D606" s="252"/>
      <c r="E606" s="252"/>
      <c r="F606" s="252"/>
      <c r="G606" s="252"/>
      <c r="H606" s="252"/>
      <c r="I606" s="286"/>
      <c r="J606" s="252"/>
      <c r="K606" s="252"/>
      <c r="L606" s="252"/>
      <c r="M606" s="252"/>
      <c r="N606" s="252"/>
      <c r="O606" s="252"/>
      <c r="P606" s="252"/>
      <c r="Q606" s="252"/>
      <c r="R606" s="252"/>
      <c r="S606" s="252"/>
      <c r="T606" s="252"/>
      <c r="U606" s="252"/>
      <c r="V606" s="252"/>
      <c r="W606" s="252"/>
      <c r="X606" s="252"/>
      <c r="Y606" s="252"/>
      <c r="Z606" s="252"/>
    </row>
    <row r="607" ht="14.25" customHeight="1">
      <c r="A607" s="252"/>
      <c r="B607" s="252"/>
      <c r="C607" s="252"/>
      <c r="D607" s="252"/>
      <c r="E607" s="252"/>
      <c r="F607" s="252"/>
      <c r="G607" s="252"/>
      <c r="H607" s="252"/>
      <c r="I607" s="286"/>
      <c r="J607" s="252"/>
      <c r="K607" s="252"/>
      <c r="L607" s="252"/>
      <c r="M607" s="252"/>
      <c r="N607" s="252"/>
      <c r="O607" s="252"/>
      <c r="P607" s="252"/>
      <c r="Q607" s="252"/>
      <c r="R607" s="252"/>
      <c r="S607" s="252"/>
      <c r="T607" s="252"/>
      <c r="U607" s="252"/>
      <c r="V607" s="252"/>
      <c r="W607" s="252"/>
      <c r="X607" s="252"/>
      <c r="Y607" s="252"/>
      <c r="Z607" s="252"/>
    </row>
    <row r="608" ht="14.25" customHeight="1">
      <c r="A608" s="252"/>
      <c r="B608" s="252"/>
      <c r="C608" s="252"/>
      <c r="D608" s="252"/>
      <c r="E608" s="252"/>
      <c r="F608" s="252"/>
      <c r="G608" s="252"/>
      <c r="H608" s="252"/>
      <c r="I608" s="286"/>
      <c r="J608" s="252"/>
      <c r="K608" s="252"/>
      <c r="L608" s="252"/>
      <c r="M608" s="252"/>
      <c r="N608" s="252"/>
      <c r="O608" s="252"/>
      <c r="P608" s="252"/>
      <c r="Q608" s="252"/>
      <c r="R608" s="252"/>
      <c r="S608" s="252"/>
      <c r="T608" s="252"/>
      <c r="U608" s="252"/>
      <c r="V608" s="252"/>
      <c r="W608" s="252"/>
      <c r="X608" s="252"/>
      <c r="Y608" s="252"/>
      <c r="Z608" s="252"/>
    </row>
    <row r="609" ht="14.25" customHeight="1">
      <c r="A609" s="252"/>
      <c r="B609" s="252"/>
      <c r="C609" s="252"/>
      <c r="D609" s="252"/>
      <c r="E609" s="252"/>
      <c r="F609" s="252"/>
      <c r="G609" s="252"/>
      <c r="H609" s="252"/>
      <c r="I609" s="286"/>
      <c r="J609" s="252"/>
      <c r="K609" s="252"/>
      <c r="L609" s="252"/>
      <c r="M609" s="252"/>
      <c r="N609" s="252"/>
      <c r="O609" s="252"/>
      <c r="P609" s="252"/>
      <c r="Q609" s="252"/>
      <c r="R609" s="252"/>
      <c r="S609" s="252"/>
      <c r="T609" s="252"/>
      <c r="U609" s="252"/>
      <c r="V609" s="252"/>
      <c r="W609" s="252"/>
      <c r="X609" s="252"/>
      <c r="Y609" s="252"/>
      <c r="Z609" s="252"/>
    </row>
    <row r="610" ht="14.25" customHeight="1">
      <c r="A610" s="252"/>
      <c r="B610" s="252"/>
      <c r="C610" s="252"/>
      <c r="D610" s="252"/>
      <c r="E610" s="252"/>
      <c r="F610" s="252"/>
      <c r="G610" s="252"/>
      <c r="H610" s="252"/>
      <c r="I610" s="286"/>
      <c r="J610" s="252"/>
      <c r="K610" s="252"/>
      <c r="L610" s="252"/>
      <c r="M610" s="252"/>
      <c r="N610" s="252"/>
      <c r="O610" s="252"/>
      <c r="P610" s="252"/>
      <c r="Q610" s="252"/>
      <c r="R610" s="252"/>
      <c r="S610" s="252"/>
      <c r="T610" s="252"/>
      <c r="U610" s="252"/>
      <c r="V610" s="252"/>
      <c r="W610" s="252"/>
      <c r="X610" s="252"/>
      <c r="Y610" s="252"/>
      <c r="Z610" s="252"/>
    </row>
    <row r="611" ht="14.25" customHeight="1">
      <c r="A611" s="252"/>
      <c r="B611" s="252"/>
      <c r="C611" s="252"/>
      <c r="D611" s="252"/>
      <c r="E611" s="252"/>
      <c r="F611" s="252"/>
      <c r="G611" s="252"/>
      <c r="H611" s="252"/>
      <c r="I611" s="286"/>
      <c r="J611" s="252"/>
      <c r="K611" s="252"/>
      <c r="L611" s="252"/>
      <c r="M611" s="252"/>
      <c r="N611" s="252"/>
      <c r="O611" s="252"/>
      <c r="P611" s="252"/>
      <c r="Q611" s="252"/>
      <c r="R611" s="252"/>
      <c r="S611" s="252"/>
      <c r="T611" s="252"/>
      <c r="U611" s="252"/>
      <c r="V611" s="252"/>
      <c r="W611" s="252"/>
      <c r="X611" s="252"/>
      <c r="Y611" s="252"/>
      <c r="Z611" s="252"/>
    </row>
    <row r="612" ht="14.25" customHeight="1">
      <c r="A612" s="252"/>
      <c r="B612" s="252"/>
      <c r="C612" s="252"/>
      <c r="D612" s="252"/>
      <c r="E612" s="252"/>
      <c r="F612" s="252"/>
      <c r="G612" s="252"/>
      <c r="H612" s="252"/>
      <c r="I612" s="286"/>
      <c r="J612" s="252"/>
      <c r="K612" s="252"/>
      <c r="L612" s="252"/>
      <c r="M612" s="252"/>
      <c r="N612" s="252"/>
      <c r="O612" s="252"/>
      <c r="P612" s="252"/>
      <c r="Q612" s="252"/>
      <c r="R612" s="252"/>
      <c r="S612" s="252"/>
      <c r="T612" s="252"/>
      <c r="U612" s="252"/>
      <c r="V612" s="252"/>
      <c r="W612" s="252"/>
      <c r="X612" s="252"/>
      <c r="Y612" s="252"/>
      <c r="Z612" s="252"/>
    </row>
    <row r="613" ht="14.25" customHeight="1">
      <c r="A613" s="252"/>
      <c r="B613" s="252"/>
      <c r="C613" s="252"/>
      <c r="D613" s="252"/>
      <c r="E613" s="252"/>
      <c r="F613" s="252"/>
      <c r="G613" s="252"/>
      <c r="H613" s="252"/>
      <c r="I613" s="286"/>
      <c r="J613" s="252"/>
      <c r="K613" s="252"/>
      <c r="L613" s="252"/>
      <c r="M613" s="252"/>
      <c r="N613" s="252"/>
      <c r="O613" s="252"/>
      <c r="P613" s="252"/>
      <c r="Q613" s="252"/>
      <c r="R613" s="252"/>
      <c r="S613" s="252"/>
      <c r="T613" s="252"/>
      <c r="U613" s="252"/>
      <c r="V613" s="252"/>
      <c r="W613" s="252"/>
      <c r="X613" s="252"/>
      <c r="Y613" s="252"/>
      <c r="Z613" s="252"/>
    </row>
    <row r="614" ht="14.25" customHeight="1">
      <c r="A614" s="252"/>
      <c r="B614" s="252"/>
      <c r="C614" s="252"/>
      <c r="D614" s="252"/>
      <c r="E614" s="252"/>
      <c r="F614" s="252"/>
      <c r="G614" s="252"/>
      <c r="H614" s="252"/>
      <c r="I614" s="286"/>
      <c r="J614" s="252"/>
      <c r="K614" s="252"/>
      <c r="L614" s="252"/>
      <c r="M614" s="252"/>
      <c r="N614" s="252"/>
      <c r="O614" s="252"/>
      <c r="P614" s="252"/>
      <c r="Q614" s="252"/>
      <c r="R614" s="252"/>
      <c r="S614" s="252"/>
      <c r="T614" s="252"/>
      <c r="U614" s="252"/>
      <c r="V614" s="252"/>
      <c r="W614" s="252"/>
      <c r="X614" s="252"/>
      <c r="Y614" s="252"/>
      <c r="Z614" s="252"/>
    </row>
    <row r="615" ht="14.25" customHeight="1">
      <c r="A615" s="252"/>
      <c r="B615" s="252"/>
      <c r="C615" s="252"/>
      <c r="D615" s="252"/>
      <c r="E615" s="252"/>
      <c r="F615" s="252"/>
      <c r="G615" s="252"/>
      <c r="H615" s="252"/>
      <c r="I615" s="286"/>
      <c r="J615" s="252"/>
      <c r="K615" s="252"/>
      <c r="L615" s="252"/>
      <c r="M615" s="252"/>
      <c r="N615" s="252"/>
      <c r="O615" s="252"/>
      <c r="P615" s="252"/>
      <c r="Q615" s="252"/>
      <c r="R615" s="252"/>
      <c r="S615" s="252"/>
      <c r="T615" s="252"/>
      <c r="U615" s="252"/>
      <c r="V615" s="252"/>
      <c r="W615" s="252"/>
      <c r="X615" s="252"/>
      <c r="Y615" s="252"/>
      <c r="Z615" s="252"/>
    </row>
    <row r="616" ht="14.25" customHeight="1">
      <c r="A616" s="252"/>
      <c r="B616" s="252"/>
      <c r="C616" s="252"/>
      <c r="D616" s="252"/>
      <c r="E616" s="252"/>
      <c r="F616" s="252"/>
      <c r="G616" s="252"/>
      <c r="H616" s="252"/>
      <c r="I616" s="286"/>
      <c r="J616" s="252"/>
      <c r="K616" s="252"/>
      <c r="L616" s="252"/>
      <c r="M616" s="252"/>
      <c r="N616" s="252"/>
      <c r="O616" s="252"/>
      <c r="P616" s="252"/>
      <c r="Q616" s="252"/>
      <c r="R616" s="252"/>
      <c r="S616" s="252"/>
      <c r="T616" s="252"/>
      <c r="U616" s="252"/>
      <c r="V616" s="252"/>
      <c r="W616" s="252"/>
      <c r="X616" s="252"/>
      <c r="Y616" s="252"/>
      <c r="Z616" s="252"/>
    </row>
    <row r="617" ht="14.25" customHeight="1">
      <c r="A617" s="252"/>
      <c r="B617" s="252"/>
      <c r="C617" s="252"/>
      <c r="D617" s="252"/>
      <c r="E617" s="252"/>
      <c r="F617" s="252"/>
      <c r="G617" s="252"/>
      <c r="H617" s="252"/>
      <c r="I617" s="286"/>
      <c r="J617" s="252"/>
      <c r="K617" s="252"/>
      <c r="L617" s="252"/>
      <c r="M617" s="252"/>
      <c r="N617" s="252"/>
      <c r="O617" s="252"/>
      <c r="P617" s="252"/>
      <c r="Q617" s="252"/>
      <c r="R617" s="252"/>
      <c r="S617" s="252"/>
      <c r="T617" s="252"/>
      <c r="U617" s="252"/>
      <c r="V617" s="252"/>
      <c r="W617" s="252"/>
      <c r="X617" s="252"/>
      <c r="Y617" s="252"/>
      <c r="Z617" s="252"/>
    </row>
    <row r="618" ht="14.25" customHeight="1">
      <c r="A618" s="252"/>
      <c r="B618" s="252"/>
      <c r="C618" s="252"/>
      <c r="D618" s="252"/>
      <c r="E618" s="252"/>
      <c r="F618" s="252"/>
      <c r="G618" s="252"/>
      <c r="H618" s="252"/>
      <c r="I618" s="286"/>
      <c r="J618" s="252"/>
      <c r="K618" s="252"/>
      <c r="L618" s="252"/>
      <c r="M618" s="252"/>
      <c r="N618" s="252"/>
      <c r="O618" s="252"/>
      <c r="P618" s="252"/>
      <c r="Q618" s="252"/>
      <c r="R618" s="252"/>
      <c r="S618" s="252"/>
      <c r="T618" s="252"/>
      <c r="U618" s="252"/>
      <c r="V618" s="252"/>
      <c r="W618" s="252"/>
      <c r="X618" s="252"/>
      <c r="Y618" s="252"/>
      <c r="Z618" s="252"/>
    </row>
    <row r="619" ht="14.25" customHeight="1">
      <c r="A619" s="252"/>
      <c r="B619" s="252"/>
      <c r="C619" s="252"/>
      <c r="D619" s="252"/>
      <c r="E619" s="252"/>
      <c r="F619" s="252"/>
      <c r="G619" s="252"/>
      <c r="H619" s="252"/>
      <c r="I619" s="286"/>
      <c r="J619" s="252"/>
      <c r="K619" s="252"/>
      <c r="L619" s="252"/>
      <c r="M619" s="252"/>
      <c r="N619" s="252"/>
      <c r="O619" s="252"/>
      <c r="P619" s="252"/>
      <c r="Q619" s="252"/>
      <c r="R619" s="252"/>
      <c r="S619" s="252"/>
      <c r="T619" s="252"/>
      <c r="U619" s="252"/>
      <c r="V619" s="252"/>
      <c r="W619" s="252"/>
      <c r="X619" s="252"/>
      <c r="Y619" s="252"/>
      <c r="Z619" s="252"/>
    </row>
    <row r="620" ht="14.25" customHeight="1">
      <c r="A620" s="252"/>
      <c r="B620" s="252"/>
      <c r="C620" s="252"/>
      <c r="D620" s="252"/>
      <c r="E620" s="252"/>
      <c r="F620" s="252"/>
      <c r="G620" s="252"/>
      <c r="H620" s="252"/>
      <c r="I620" s="286"/>
      <c r="J620" s="252"/>
      <c r="K620" s="252"/>
      <c r="L620" s="252"/>
      <c r="M620" s="252"/>
      <c r="N620" s="252"/>
      <c r="O620" s="252"/>
      <c r="P620" s="252"/>
      <c r="Q620" s="252"/>
      <c r="R620" s="252"/>
      <c r="S620" s="252"/>
      <c r="T620" s="252"/>
      <c r="U620" s="252"/>
      <c r="V620" s="252"/>
      <c r="W620" s="252"/>
      <c r="X620" s="252"/>
      <c r="Y620" s="252"/>
      <c r="Z620" s="252"/>
    </row>
    <row r="621" ht="14.25" customHeight="1">
      <c r="A621" s="252"/>
      <c r="B621" s="252"/>
      <c r="C621" s="252"/>
      <c r="D621" s="252"/>
      <c r="E621" s="252"/>
      <c r="F621" s="252"/>
      <c r="G621" s="252"/>
      <c r="H621" s="252"/>
      <c r="I621" s="286"/>
      <c r="J621" s="252"/>
      <c r="K621" s="252"/>
      <c r="L621" s="252"/>
      <c r="M621" s="252"/>
      <c r="N621" s="252"/>
      <c r="O621" s="252"/>
      <c r="P621" s="252"/>
      <c r="Q621" s="252"/>
      <c r="R621" s="252"/>
      <c r="S621" s="252"/>
      <c r="T621" s="252"/>
      <c r="U621" s="252"/>
      <c r="V621" s="252"/>
      <c r="W621" s="252"/>
      <c r="X621" s="252"/>
      <c r="Y621" s="252"/>
      <c r="Z621" s="252"/>
    </row>
    <row r="622" ht="14.25" customHeight="1">
      <c r="A622" s="252"/>
      <c r="B622" s="252"/>
      <c r="C622" s="252"/>
      <c r="D622" s="252"/>
      <c r="E622" s="252"/>
      <c r="F622" s="252"/>
      <c r="G622" s="252"/>
      <c r="H622" s="252"/>
      <c r="I622" s="286"/>
      <c r="J622" s="252"/>
      <c r="K622" s="252"/>
      <c r="L622" s="252"/>
      <c r="M622" s="252"/>
      <c r="N622" s="252"/>
      <c r="O622" s="252"/>
      <c r="P622" s="252"/>
      <c r="Q622" s="252"/>
      <c r="R622" s="252"/>
      <c r="S622" s="252"/>
      <c r="T622" s="252"/>
      <c r="U622" s="252"/>
      <c r="V622" s="252"/>
      <c r="W622" s="252"/>
      <c r="X622" s="252"/>
      <c r="Y622" s="252"/>
      <c r="Z622" s="252"/>
    </row>
    <row r="623" ht="14.25" customHeight="1">
      <c r="A623" s="252"/>
      <c r="B623" s="252"/>
      <c r="C623" s="252"/>
      <c r="D623" s="252"/>
      <c r="E623" s="252"/>
      <c r="F623" s="252"/>
      <c r="G623" s="252"/>
      <c r="H623" s="252"/>
      <c r="I623" s="286"/>
      <c r="J623" s="252"/>
      <c r="K623" s="252"/>
      <c r="L623" s="252"/>
      <c r="M623" s="252"/>
      <c r="N623" s="252"/>
      <c r="O623" s="252"/>
      <c r="P623" s="252"/>
      <c r="Q623" s="252"/>
      <c r="R623" s="252"/>
      <c r="S623" s="252"/>
      <c r="T623" s="252"/>
      <c r="U623" s="252"/>
      <c r="V623" s="252"/>
      <c r="W623" s="252"/>
      <c r="X623" s="252"/>
      <c r="Y623" s="252"/>
      <c r="Z623" s="252"/>
    </row>
    <row r="624" ht="14.25" customHeight="1">
      <c r="A624" s="252"/>
      <c r="B624" s="252"/>
      <c r="C624" s="252"/>
      <c r="D624" s="252"/>
      <c r="E624" s="252"/>
      <c r="F624" s="252"/>
      <c r="G624" s="252"/>
      <c r="H624" s="252"/>
      <c r="I624" s="286"/>
      <c r="J624" s="252"/>
      <c r="K624" s="252"/>
      <c r="L624" s="252"/>
      <c r="M624" s="252"/>
      <c r="N624" s="252"/>
      <c r="O624" s="252"/>
      <c r="P624" s="252"/>
      <c r="Q624" s="252"/>
      <c r="R624" s="252"/>
      <c r="S624" s="252"/>
      <c r="T624" s="252"/>
      <c r="U624" s="252"/>
      <c r="V624" s="252"/>
      <c r="W624" s="252"/>
      <c r="X624" s="252"/>
      <c r="Y624" s="252"/>
      <c r="Z624" s="252"/>
    </row>
    <row r="625" ht="14.25" customHeight="1">
      <c r="A625" s="252"/>
      <c r="B625" s="252"/>
      <c r="C625" s="252"/>
      <c r="D625" s="252"/>
      <c r="E625" s="252"/>
      <c r="F625" s="252"/>
      <c r="G625" s="252"/>
      <c r="H625" s="252"/>
      <c r="I625" s="286"/>
      <c r="J625" s="252"/>
      <c r="K625" s="252"/>
      <c r="L625" s="252"/>
      <c r="M625" s="252"/>
      <c r="N625" s="252"/>
      <c r="O625" s="252"/>
      <c r="P625" s="252"/>
      <c r="Q625" s="252"/>
      <c r="R625" s="252"/>
      <c r="S625" s="252"/>
      <c r="T625" s="252"/>
      <c r="U625" s="252"/>
      <c r="V625" s="252"/>
      <c r="W625" s="252"/>
      <c r="X625" s="252"/>
      <c r="Y625" s="252"/>
      <c r="Z625" s="252"/>
    </row>
    <row r="626" ht="14.25" customHeight="1">
      <c r="A626" s="252"/>
      <c r="B626" s="252"/>
      <c r="C626" s="252"/>
      <c r="D626" s="252"/>
      <c r="E626" s="252"/>
      <c r="F626" s="252"/>
      <c r="G626" s="252"/>
      <c r="H626" s="252"/>
      <c r="I626" s="286"/>
      <c r="J626" s="252"/>
      <c r="K626" s="252"/>
      <c r="L626" s="252"/>
      <c r="M626" s="252"/>
      <c r="N626" s="252"/>
      <c r="O626" s="252"/>
      <c r="P626" s="252"/>
      <c r="Q626" s="252"/>
      <c r="R626" s="252"/>
      <c r="S626" s="252"/>
      <c r="T626" s="252"/>
      <c r="U626" s="252"/>
      <c r="V626" s="252"/>
      <c r="W626" s="252"/>
      <c r="X626" s="252"/>
      <c r="Y626" s="252"/>
      <c r="Z626" s="252"/>
    </row>
    <row r="627" ht="14.25" customHeight="1">
      <c r="A627" s="252"/>
      <c r="B627" s="252"/>
      <c r="C627" s="252"/>
      <c r="D627" s="252"/>
      <c r="E627" s="252"/>
      <c r="F627" s="252"/>
      <c r="G627" s="252"/>
      <c r="H627" s="252"/>
      <c r="I627" s="286"/>
      <c r="J627" s="252"/>
      <c r="K627" s="252"/>
      <c r="L627" s="252"/>
      <c r="M627" s="252"/>
      <c r="N627" s="252"/>
      <c r="O627" s="252"/>
      <c r="P627" s="252"/>
      <c r="Q627" s="252"/>
      <c r="R627" s="252"/>
      <c r="S627" s="252"/>
      <c r="T627" s="252"/>
      <c r="U627" s="252"/>
      <c r="V627" s="252"/>
      <c r="W627" s="252"/>
      <c r="X627" s="252"/>
      <c r="Y627" s="252"/>
      <c r="Z627" s="252"/>
    </row>
    <row r="628" ht="14.25" customHeight="1">
      <c r="A628" s="252"/>
      <c r="B628" s="252"/>
      <c r="C628" s="252"/>
      <c r="D628" s="252"/>
      <c r="E628" s="252"/>
      <c r="F628" s="252"/>
      <c r="G628" s="252"/>
      <c r="H628" s="252"/>
      <c r="I628" s="286"/>
      <c r="J628" s="252"/>
      <c r="K628" s="252"/>
      <c r="L628" s="252"/>
      <c r="M628" s="252"/>
      <c r="N628" s="252"/>
      <c r="O628" s="252"/>
      <c r="P628" s="252"/>
      <c r="Q628" s="252"/>
      <c r="R628" s="252"/>
      <c r="S628" s="252"/>
      <c r="T628" s="252"/>
      <c r="U628" s="252"/>
      <c r="V628" s="252"/>
      <c r="W628" s="252"/>
      <c r="X628" s="252"/>
      <c r="Y628" s="252"/>
      <c r="Z628" s="252"/>
    </row>
    <row r="629" ht="14.25" customHeight="1">
      <c r="A629" s="252"/>
      <c r="B629" s="252"/>
      <c r="C629" s="252"/>
      <c r="D629" s="252"/>
      <c r="E629" s="252"/>
      <c r="F629" s="252"/>
      <c r="G629" s="252"/>
      <c r="H629" s="252"/>
      <c r="I629" s="286"/>
      <c r="J629" s="252"/>
      <c r="K629" s="252"/>
      <c r="L629" s="252"/>
      <c r="M629" s="252"/>
      <c r="N629" s="252"/>
      <c r="O629" s="252"/>
      <c r="P629" s="252"/>
      <c r="Q629" s="252"/>
      <c r="R629" s="252"/>
      <c r="S629" s="252"/>
      <c r="T629" s="252"/>
      <c r="U629" s="252"/>
      <c r="V629" s="252"/>
      <c r="W629" s="252"/>
      <c r="X629" s="252"/>
      <c r="Y629" s="252"/>
      <c r="Z629" s="252"/>
    </row>
    <row r="630" ht="14.25" customHeight="1">
      <c r="A630" s="252"/>
      <c r="B630" s="252"/>
      <c r="C630" s="252"/>
      <c r="D630" s="252"/>
      <c r="E630" s="252"/>
      <c r="F630" s="252"/>
      <c r="G630" s="252"/>
      <c r="H630" s="252"/>
      <c r="I630" s="286"/>
      <c r="J630" s="252"/>
      <c r="K630" s="252"/>
      <c r="L630" s="252"/>
      <c r="M630" s="252"/>
      <c r="N630" s="252"/>
      <c r="O630" s="252"/>
      <c r="P630" s="252"/>
      <c r="Q630" s="252"/>
      <c r="R630" s="252"/>
      <c r="S630" s="252"/>
      <c r="T630" s="252"/>
      <c r="U630" s="252"/>
      <c r="V630" s="252"/>
      <c r="W630" s="252"/>
      <c r="X630" s="252"/>
      <c r="Y630" s="252"/>
      <c r="Z630" s="252"/>
    </row>
    <row r="631" ht="14.25" customHeight="1">
      <c r="A631" s="252"/>
      <c r="B631" s="252"/>
      <c r="C631" s="252"/>
      <c r="D631" s="252"/>
      <c r="E631" s="252"/>
      <c r="F631" s="252"/>
      <c r="G631" s="252"/>
      <c r="H631" s="252"/>
      <c r="I631" s="286"/>
      <c r="J631" s="252"/>
      <c r="K631" s="252"/>
      <c r="L631" s="252"/>
      <c r="M631" s="252"/>
      <c r="N631" s="252"/>
      <c r="O631" s="252"/>
      <c r="P631" s="252"/>
      <c r="Q631" s="252"/>
      <c r="R631" s="252"/>
      <c r="S631" s="252"/>
      <c r="T631" s="252"/>
      <c r="U631" s="252"/>
      <c r="V631" s="252"/>
      <c r="W631" s="252"/>
      <c r="X631" s="252"/>
      <c r="Y631" s="252"/>
      <c r="Z631" s="252"/>
    </row>
    <row r="632" ht="14.25" customHeight="1">
      <c r="A632" s="252"/>
      <c r="B632" s="252"/>
      <c r="C632" s="252"/>
      <c r="D632" s="252"/>
      <c r="E632" s="252"/>
      <c r="F632" s="252"/>
      <c r="G632" s="252"/>
      <c r="H632" s="252"/>
      <c r="I632" s="286"/>
      <c r="J632" s="252"/>
      <c r="K632" s="252"/>
      <c r="L632" s="252"/>
      <c r="M632" s="252"/>
      <c r="N632" s="252"/>
      <c r="O632" s="252"/>
      <c r="P632" s="252"/>
      <c r="Q632" s="252"/>
      <c r="R632" s="252"/>
      <c r="S632" s="252"/>
      <c r="T632" s="252"/>
      <c r="U632" s="252"/>
      <c r="V632" s="252"/>
      <c r="W632" s="252"/>
      <c r="X632" s="252"/>
      <c r="Y632" s="252"/>
      <c r="Z632" s="252"/>
    </row>
    <row r="633" ht="14.25" customHeight="1">
      <c r="A633" s="252"/>
      <c r="B633" s="252"/>
      <c r="C633" s="252"/>
      <c r="D633" s="252"/>
      <c r="E633" s="252"/>
      <c r="F633" s="252"/>
      <c r="G633" s="252"/>
      <c r="H633" s="252"/>
      <c r="I633" s="286"/>
      <c r="J633" s="252"/>
      <c r="K633" s="252"/>
      <c r="L633" s="252"/>
      <c r="M633" s="252"/>
      <c r="N633" s="252"/>
      <c r="O633" s="252"/>
      <c r="P633" s="252"/>
      <c r="Q633" s="252"/>
      <c r="R633" s="252"/>
      <c r="S633" s="252"/>
      <c r="T633" s="252"/>
      <c r="U633" s="252"/>
      <c r="V633" s="252"/>
      <c r="W633" s="252"/>
      <c r="X633" s="252"/>
      <c r="Y633" s="252"/>
      <c r="Z633" s="252"/>
    </row>
    <row r="634" ht="14.25" customHeight="1">
      <c r="A634" s="252"/>
      <c r="B634" s="252"/>
      <c r="C634" s="252"/>
      <c r="D634" s="252"/>
      <c r="E634" s="252"/>
      <c r="F634" s="252"/>
      <c r="G634" s="252"/>
      <c r="H634" s="252"/>
      <c r="I634" s="286"/>
      <c r="J634" s="252"/>
      <c r="K634" s="252"/>
      <c r="L634" s="252"/>
      <c r="M634" s="252"/>
      <c r="N634" s="252"/>
      <c r="O634" s="252"/>
      <c r="P634" s="252"/>
      <c r="Q634" s="252"/>
      <c r="R634" s="252"/>
      <c r="S634" s="252"/>
      <c r="T634" s="252"/>
      <c r="U634" s="252"/>
      <c r="V634" s="252"/>
      <c r="W634" s="252"/>
      <c r="X634" s="252"/>
      <c r="Y634" s="252"/>
      <c r="Z634" s="252"/>
    </row>
    <row r="635" ht="14.25" customHeight="1">
      <c r="A635" s="252"/>
      <c r="B635" s="252"/>
      <c r="C635" s="252"/>
      <c r="D635" s="252"/>
      <c r="E635" s="252"/>
      <c r="F635" s="252"/>
      <c r="G635" s="252"/>
      <c r="H635" s="252"/>
      <c r="I635" s="286"/>
      <c r="J635" s="252"/>
      <c r="K635" s="252"/>
      <c r="L635" s="252"/>
      <c r="M635" s="252"/>
      <c r="N635" s="252"/>
      <c r="O635" s="252"/>
      <c r="P635" s="252"/>
      <c r="Q635" s="252"/>
      <c r="R635" s="252"/>
      <c r="S635" s="252"/>
      <c r="T635" s="252"/>
      <c r="U635" s="252"/>
      <c r="V635" s="252"/>
      <c r="W635" s="252"/>
      <c r="X635" s="252"/>
      <c r="Y635" s="252"/>
      <c r="Z635" s="252"/>
    </row>
    <row r="636" ht="14.25" customHeight="1">
      <c r="A636" s="252"/>
      <c r="B636" s="252"/>
      <c r="C636" s="252"/>
      <c r="D636" s="252"/>
      <c r="E636" s="252"/>
      <c r="F636" s="252"/>
      <c r="G636" s="252"/>
      <c r="H636" s="252"/>
      <c r="I636" s="286"/>
      <c r="J636" s="252"/>
      <c r="K636" s="252"/>
      <c r="L636" s="252"/>
      <c r="M636" s="252"/>
      <c r="N636" s="252"/>
      <c r="O636" s="252"/>
      <c r="P636" s="252"/>
      <c r="Q636" s="252"/>
      <c r="R636" s="252"/>
      <c r="S636" s="252"/>
      <c r="T636" s="252"/>
      <c r="U636" s="252"/>
      <c r="V636" s="252"/>
      <c r="W636" s="252"/>
      <c r="X636" s="252"/>
      <c r="Y636" s="252"/>
      <c r="Z636" s="252"/>
    </row>
    <row r="637" ht="14.25" customHeight="1">
      <c r="A637" s="252"/>
      <c r="B637" s="252"/>
      <c r="C637" s="252"/>
      <c r="D637" s="252"/>
      <c r="E637" s="252"/>
      <c r="F637" s="252"/>
      <c r="G637" s="252"/>
      <c r="H637" s="252"/>
      <c r="I637" s="286"/>
      <c r="J637" s="252"/>
      <c r="K637" s="252"/>
      <c r="L637" s="252"/>
      <c r="M637" s="252"/>
      <c r="N637" s="252"/>
      <c r="O637" s="252"/>
      <c r="P637" s="252"/>
      <c r="Q637" s="252"/>
      <c r="R637" s="252"/>
      <c r="S637" s="252"/>
      <c r="T637" s="252"/>
      <c r="U637" s="252"/>
      <c r="V637" s="252"/>
      <c r="W637" s="252"/>
      <c r="X637" s="252"/>
      <c r="Y637" s="252"/>
      <c r="Z637" s="252"/>
    </row>
    <row r="638" ht="14.25" customHeight="1">
      <c r="A638" s="252"/>
      <c r="B638" s="252"/>
      <c r="C638" s="252"/>
      <c r="D638" s="252"/>
      <c r="E638" s="252"/>
      <c r="F638" s="252"/>
      <c r="G638" s="252"/>
      <c r="H638" s="252"/>
      <c r="I638" s="286"/>
      <c r="J638" s="252"/>
      <c r="K638" s="252"/>
      <c r="L638" s="252"/>
      <c r="M638" s="252"/>
      <c r="N638" s="252"/>
      <c r="O638" s="252"/>
      <c r="P638" s="252"/>
      <c r="Q638" s="252"/>
      <c r="R638" s="252"/>
      <c r="S638" s="252"/>
      <c r="T638" s="252"/>
      <c r="U638" s="252"/>
      <c r="V638" s="252"/>
      <c r="W638" s="252"/>
      <c r="X638" s="252"/>
      <c r="Y638" s="252"/>
      <c r="Z638" s="252"/>
    </row>
    <row r="639" ht="14.25" customHeight="1">
      <c r="A639" s="252"/>
      <c r="B639" s="252"/>
      <c r="C639" s="252"/>
      <c r="D639" s="252"/>
      <c r="E639" s="252"/>
      <c r="F639" s="252"/>
      <c r="G639" s="252"/>
      <c r="H639" s="252"/>
      <c r="I639" s="286"/>
      <c r="J639" s="252"/>
      <c r="K639" s="252"/>
      <c r="L639" s="252"/>
      <c r="M639" s="252"/>
      <c r="N639" s="252"/>
      <c r="O639" s="252"/>
      <c r="P639" s="252"/>
      <c r="Q639" s="252"/>
      <c r="R639" s="252"/>
      <c r="S639" s="252"/>
      <c r="T639" s="252"/>
      <c r="U639" s="252"/>
      <c r="V639" s="252"/>
      <c r="W639" s="252"/>
      <c r="X639" s="252"/>
      <c r="Y639" s="252"/>
      <c r="Z639" s="252"/>
    </row>
    <row r="640" ht="14.25" customHeight="1">
      <c r="A640" s="252"/>
      <c r="B640" s="252"/>
      <c r="C640" s="252"/>
      <c r="D640" s="252"/>
      <c r="E640" s="252"/>
      <c r="F640" s="252"/>
      <c r="G640" s="252"/>
      <c r="H640" s="252"/>
      <c r="I640" s="286"/>
      <c r="J640" s="252"/>
      <c r="K640" s="252"/>
      <c r="L640" s="252"/>
      <c r="M640" s="252"/>
      <c r="N640" s="252"/>
      <c r="O640" s="252"/>
      <c r="P640" s="252"/>
      <c r="Q640" s="252"/>
      <c r="R640" s="252"/>
      <c r="S640" s="252"/>
      <c r="T640" s="252"/>
      <c r="U640" s="252"/>
      <c r="V640" s="252"/>
      <c r="W640" s="252"/>
      <c r="X640" s="252"/>
      <c r="Y640" s="252"/>
      <c r="Z640" s="252"/>
    </row>
    <row r="641" ht="14.25" customHeight="1">
      <c r="A641" s="252"/>
      <c r="B641" s="252"/>
      <c r="C641" s="252"/>
      <c r="D641" s="252"/>
      <c r="E641" s="252"/>
      <c r="F641" s="252"/>
      <c r="G641" s="252"/>
      <c r="H641" s="252"/>
      <c r="I641" s="286"/>
      <c r="J641" s="252"/>
      <c r="K641" s="252"/>
      <c r="L641" s="252"/>
      <c r="M641" s="252"/>
      <c r="N641" s="252"/>
      <c r="O641" s="252"/>
      <c r="P641" s="252"/>
      <c r="Q641" s="252"/>
      <c r="R641" s="252"/>
      <c r="S641" s="252"/>
      <c r="T641" s="252"/>
      <c r="U641" s="252"/>
      <c r="V641" s="252"/>
      <c r="W641" s="252"/>
      <c r="X641" s="252"/>
      <c r="Y641" s="252"/>
      <c r="Z641" s="252"/>
    </row>
    <row r="642" ht="14.25" customHeight="1">
      <c r="A642" s="252"/>
      <c r="B642" s="252"/>
      <c r="C642" s="252"/>
      <c r="D642" s="252"/>
      <c r="E642" s="252"/>
      <c r="F642" s="252"/>
      <c r="G642" s="252"/>
      <c r="H642" s="252"/>
      <c r="I642" s="286"/>
      <c r="J642" s="252"/>
      <c r="K642" s="252"/>
      <c r="L642" s="252"/>
      <c r="M642" s="252"/>
      <c r="N642" s="252"/>
      <c r="O642" s="252"/>
      <c r="P642" s="252"/>
      <c r="Q642" s="252"/>
      <c r="R642" s="252"/>
      <c r="S642" s="252"/>
      <c r="T642" s="252"/>
      <c r="U642" s="252"/>
      <c r="V642" s="252"/>
      <c r="W642" s="252"/>
      <c r="X642" s="252"/>
      <c r="Y642" s="252"/>
      <c r="Z642" s="252"/>
    </row>
    <row r="643" ht="14.25" customHeight="1">
      <c r="A643" s="252"/>
      <c r="B643" s="252"/>
      <c r="C643" s="252"/>
      <c r="D643" s="252"/>
      <c r="E643" s="252"/>
      <c r="F643" s="252"/>
      <c r="G643" s="252"/>
      <c r="H643" s="252"/>
      <c r="I643" s="286"/>
      <c r="J643" s="252"/>
      <c r="K643" s="252"/>
      <c r="L643" s="252"/>
      <c r="M643" s="252"/>
      <c r="N643" s="252"/>
      <c r="O643" s="252"/>
      <c r="P643" s="252"/>
      <c r="Q643" s="252"/>
      <c r="R643" s="252"/>
      <c r="S643" s="252"/>
      <c r="T643" s="252"/>
      <c r="U643" s="252"/>
      <c r="V643" s="252"/>
      <c r="W643" s="252"/>
      <c r="X643" s="252"/>
      <c r="Y643" s="252"/>
      <c r="Z643" s="252"/>
    </row>
    <row r="644" ht="14.25" customHeight="1">
      <c r="A644" s="252"/>
      <c r="B644" s="252"/>
      <c r="C644" s="252"/>
      <c r="D644" s="252"/>
      <c r="E644" s="252"/>
      <c r="F644" s="252"/>
      <c r="G644" s="252"/>
      <c r="H644" s="252"/>
      <c r="I644" s="286"/>
      <c r="J644" s="252"/>
      <c r="K644" s="252"/>
      <c r="L644" s="252"/>
      <c r="M644" s="252"/>
      <c r="N644" s="252"/>
      <c r="O644" s="252"/>
      <c r="P644" s="252"/>
      <c r="Q644" s="252"/>
      <c r="R644" s="252"/>
      <c r="S644" s="252"/>
      <c r="T644" s="252"/>
      <c r="U644" s="252"/>
      <c r="V644" s="252"/>
      <c r="W644" s="252"/>
      <c r="X644" s="252"/>
      <c r="Y644" s="252"/>
      <c r="Z644" s="252"/>
    </row>
    <row r="645" ht="14.25" customHeight="1">
      <c r="A645" s="252"/>
      <c r="B645" s="252"/>
      <c r="C645" s="252"/>
      <c r="D645" s="252"/>
      <c r="E645" s="252"/>
      <c r="F645" s="252"/>
      <c r="G645" s="252"/>
      <c r="H645" s="252"/>
      <c r="I645" s="286"/>
      <c r="J645" s="252"/>
      <c r="K645" s="252"/>
      <c r="L645" s="252"/>
      <c r="M645" s="252"/>
      <c r="N645" s="252"/>
      <c r="O645" s="252"/>
      <c r="P645" s="252"/>
      <c r="Q645" s="252"/>
      <c r="R645" s="252"/>
      <c r="S645" s="252"/>
      <c r="T645" s="252"/>
      <c r="U645" s="252"/>
      <c r="V645" s="252"/>
      <c r="W645" s="252"/>
      <c r="X645" s="252"/>
      <c r="Y645" s="252"/>
      <c r="Z645" s="252"/>
    </row>
    <row r="646" ht="14.25" customHeight="1">
      <c r="A646" s="252"/>
      <c r="B646" s="252"/>
      <c r="C646" s="252"/>
      <c r="D646" s="252"/>
      <c r="E646" s="252"/>
      <c r="F646" s="252"/>
      <c r="G646" s="252"/>
      <c r="H646" s="252"/>
      <c r="I646" s="286"/>
      <c r="J646" s="252"/>
      <c r="K646" s="252"/>
      <c r="L646" s="252"/>
      <c r="M646" s="252"/>
      <c r="N646" s="252"/>
      <c r="O646" s="252"/>
      <c r="P646" s="252"/>
      <c r="Q646" s="252"/>
      <c r="R646" s="252"/>
      <c r="S646" s="252"/>
      <c r="T646" s="252"/>
      <c r="U646" s="252"/>
      <c r="V646" s="252"/>
      <c r="W646" s="252"/>
      <c r="X646" s="252"/>
      <c r="Y646" s="252"/>
      <c r="Z646" s="252"/>
    </row>
    <row r="647" ht="14.25" customHeight="1">
      <c r="A647" s="252"/>
      <c r="B647" s="252"/>
      <c r="C647" s="252"/>
      <c r="D647" s="252"/>
      <c r="E647" s="252"/>
      <c r="F647" s="252"/>
      <c r="G647" s="252"/>
      <c r="H647" s="252"/>
      <c r="I647" s="286"/>
      <c r="J647" s="252"/>
      <c r="K647" s="252"/>
      <c r="L647" s="252"/>
      <c r="M647" s="252"/>
      <c r="N647" s="252"/>
      <c r="O647" s="252"/>
      <c r="P647" s="252"/>
      <c r="Q647" s="252"/>
      <c r="R647" s="252"/>
      <c r="S647" s="252"/>
      <c r="T647" s="252"/>
      <c r="U647" s="252"/>
      <c r="V647" s="252"/>
      <c r="W647" s="252"/>
      <c r="X647" s="252"/>
      <c r="Y647" s="252"/>
      <c r="Z647" s="252"/>
    </row>
    <row r="648" ht="14.25" customHeight="1">
      <c r="A648" s="252"/>
      <c r="B648" s="252"/>
      <c r="C648" s="252"/>
      <c r="D648" s="252"/>
      <c r="E648" s="252"/>
      <c r="F648" s="252"/>
      <c r="G648" s="252"/>
      <c r="H648" s="252"/>
      <c r="I648" s="286"/>
      <c r="J648" s="252"/>
      <c r="K648" s="252"/>
      <c r="L648" s="252"/>
      <c r="M648" s="252"/>
      <c r="N648" s="252"/>
      <c r="O648" s="252"/>
      <c r="P648" s="252"/>
      <c r="Q648" s="252"/>
      <c r="R648" s="252"/>
      <c r="S648" s="252"/>
      <c r="T648" s="252"/>
      <c r="U648" s="252"/>
      <c r="V648" s="252"/>
      <c r="W648" s="252"/>
      <c r="X648" s="252"/>
      <c r="Y648" s="252"/>
      <c r="Z648" s="252"/>
    </row>
    <row r="649" ht="14.25" customHeight="1">
      <c r="A649" s="252"/>
      <c r="B649" s="252"/>
      <c r="C649" s="252"/>
      <c r="D649" s="252"/>
      <c r="E649" s="252"/>
      <c r="F649" s="252"/>
      <c r="G649" s="252"/>
      <c r="H649" s="252"/>
      <c r="I649" s="286"/>
      <c r="J649" s="252"/>
      <c r="K649" s="252"/>
      <c r="L649" s="252"/>
      <c r="M649" s="252"/>
      <c r="N649" s="252"/>
      <c r="O649" s="252"/>
      <c r="P649" s="252"/>
      <c r="Q649" s="252"/>
      <c r="R649" s="252"/>
      <c r="S649" s="252"/>
      <c r="T649" s="252"/>
      <c r="U649" s="252"/>
      <c r="V649" s="252"/>
      <c r="W649" s="252"/>
      <c r="X649" s="252"/>
      <c r="Y649" s="252"/>
      <c r="Z649" s="252"/>
    </row>
    <row r="650" ht="14.25" customHeight="1">
      <c r="A650" s="252"/>
      <c r="B650" s="252"/>
      <c r="C650" s="252"/>
      <c r="D650" s="252"/>
      <c r="E650" s="252"/>
      <c r="F650" s="252"/>
      <c r="G650" s="252"/>
      <c r="H650" s="252"/>
      <c r="I650" s="286"/>
      <c r="J650" s="252"/>
      <c r="K650" s="252"/>
      <c r="L650" s="252"/>
      <c r="M650" s="252"/>
      <c r="N650" s="252"/>
      <c r="O650" s="252"/>
      <c r="P650" s="252"/>
      <c r="Q650" s="252"/>
      <c r="R650" s="252"/>
      <c r="S650" s="252"/>
      <c r="T650" s="252"/>
      <c r="U650" s="252"/>
      <c r="V650" s="252"/>
      <c r="W650" s="252"/>
      <c r="X650" s="252"/>
      <c r="Y650" s="252"/>
      <c r="Z650" s="252"/>
    </row>
    <row r="651" ht="14.25" customHeight="1">
      <c r="A651" s="252"/>
      <c r="B651" s="252"/>
      <c r="C651" s="252"/>
      <c r="D651" s="252"/>
      <c r="E651" s="252"/>
      <c r="F651" s="252"/>
      <c r="G651" s="252"/>
      <c r="H651" s="252"/>
      <c r="I651" s="286"/>
      <c r="J651" s="252"/>
      <c r="K651" s="252"/>
      <c r="L651" s="252"/>
      <c r="M651" s="252"/>
      <c r="N651" s="252"/>
      <c r="O651" s="252"/>
      <c r="P651" s="252"/>
      <c r="Q651" s="252"/>
      <c r="R651" s="252"/>
      <c r="S651" s="252"/>
      <c r="T651" s="252"/>
      <c r="U651" s="252"/>
      <c r="V651" s="252"/>
      <c r="W651" s="252"/>
      <c r="X651" s="252"/>
      <c r="Y651" s="252"/>
      <c r="Z651" s="252"/>
    </row>
    <row r="652" ht="14.25" customHeight="1">
      <c r="A652" s="252"/>
      <c r="B652" s="252"/>
      <c r="C652" s="252"/>
      <c r="D652" s="252"/>
      <c r="E652" s="252"/>
      <c r="F652" s="252"/>
      <c r="G652" s="252"/>
      <c r="H652" s="252"/>
      <c r="I652" s="286"/>
      <c r="J652" s="252"/>
      <c r="K652" s="252"/>
      <c r="L652" s="252"/>
      <c r="M652" s="252"/>
      <c r="N652" s="252"/>
      <c r="O652" s="252"/>
      <c r="P652" s="252"/>
      <c r="Q652" s="252"/>
      <c r="R652" s="252"/>
      <c r="S652" s="252"/>
      <c r="T652" s="252"/>
      <c r="U652" s="252"/>
      <c r="V652" s="252"/>
      <c r="W652" s="252"/>
      <c r="X652" s="252"/>
      <c r="Y652" s="252"/>
      <c r="Z652" s="252"/>
    </row>
    <row r="653" ht="14.25" customHeight="1">
      <c r="A653" s="252"/>
      <c r="B653" s="252"/>
      <c r="C653" s="252"/>
      <c r="D653" s="252"/>
      <c r="E653" s="252"/>
      <c r="F653" s="252"/>
      <c r="G653" s="252"/>
      <c r="H653" s="252"/>
      <c r="I653" s="286"/>
      <c r="J653" s="252"/>
      <c r="K653" s="252"/>
      <c r="L653" s="252"/>
      <c r="M653" s="252"/>
      <c r="N653" s="252"/>
      <c r="O653" s="252"/>
      <c r="P653" s="252"/>
      <c r="Q653" s="252"/>
      <c r="R653" s="252"/>
      <c r="S653" s="252"/>
      <c r="T653" s="252"/>
      <c r="U653" s="252"/>
      <c r="V653" s="252"/>
      <c r="W653" s="252"/>
      <c r="X653" s="252"/>
      <c r="Y653" s="252"/>
      <c r="Z653" s="252"/>
    </row>
    <row r="654" ht="14.25" customHeight="1">
      <c r="A654" s="252"/>
      <c r="B654" s="252"/>
      <c r="C654" s="252"/>
      <c r="D654" s="252"/>
      <c r="E654" s="252"/>
      <c r="F654" s="252"/>
      <c r="G654" s="252"/>
      <c r="H654" s="252"/>
      <c r="I654" s="286"/>
      <c r="J654" s="252"/>
      <c r="K654" s="252"/>
      <c r="L654" s="252"/>
      <c r="M654" s="252"/>
      <c r="N654" s="252"/>
      <c r="O654" s="252"/>
      <c r="P654" s="252"/>
      <c r="Q654" s="252"/>
      <c r="R654" s="252"/>
      <c r="S654" s="252"/>
      <c r="T654" s="252"/>
      <c r="U654" s="252"/>
      <c r="V654" s="252"/>
      <c r="W654" s="252"/>
      <c r="X654" s="252"/>
      <c r="Y654" s="252"/>
      <c r="Z654" s="252"/>
    </row>
    <row r="655" ht="14.25" customHeight="1">
      <c r="A655" s="252"/>
      <c r="B655" s="252"/>
      <c r="C655" s="252"/>
      <c r="D655" s="252"/>
      <c r="E655" s="252"/>
      <c r="F655" s="252"/>
      <c r="G655" s="252"/>
      <c r="H655" s="252"/>
      <c r="I655" s="286"/>
      <c r="J655" s="252"/>
      <c r="K655" s="252"/>
      <c r="L655" s="252"/>
      <c r="M655" s="252"/>
      <c r="N655" s="252"/>
      <c r="O655" s="252"/>
      <c r="P655" s="252"/>
      <c r="Q655" s="252"/>
      <c r="R655" s="252"/>
      <c r="S655" s="252"/>
      <c r="T655" s="252"/>
      <c r="U655" s="252"/>
      <c r="V655" s="252"/>
      <c r="W655" s="252"/>
      <c r="X655" s="252"/>
      <c r="Y655" s="252"/>
      <c r="Z655" s="252"/>
    </row>
    <row r="656" ht="14.25" customHeight="1">
      <c r="A656" s="252"/>
      <c r="B656" s="252"/>
      <c r="C656" s="252"/>
      <c r="D656" s="252"/>
      <c r="E656" s="252"/>
      <c r="F656" s="252"/>
      <c r="G656" s="252"/>
      <c r="H656" s="252"/>
      <c r="I656" s="286"/>
      <c r="J656" s="252"/>
      <c r="K656" s="252"/>
      <c r="L656" s="252"/>
      <c r="M656" s="252"/>
      <c r="N656" s="252"/>
      <c r="O656" s="252"/>
      <c r="P656" s="252"/>
      <c r="Q656" s="252"/>
      <c r="R656" s="252"/>
      <c r="S656" s="252"/>
      <c r="T656" s="252"/>
      <c r="U656" s="252"/>
      <c r="V656" s="252"/>
      <c r="W656" s="252"/>
      <c r="X656" s="252"/>
      <c r="Y656" s="252"/>
      <c r="Z656" s="252"/>
    </row>
    <row r="657" ht="14.25" customHeight="1">
      <c r="A657" s="252"/>
      <c r="B657" s="252"/>
      <c r="C657" s="252"/>
      <c r="D657" s="252"/>
      <c r="E657" s="252"/>
      <c r="F657" s="252"/>
      <c r="G657" s="252"/>
      <c r="H657" s="252"/>
      <c r="I657" s="286"/>
      <c r="J657" s="252"/>
      <c r="K657" s="252"/>
      <c r="L657" s="252"/>
      <c r="M657" s="252"/>
      <c r="N657" s="252"/>
      <c r="O657" s="252"/>
      <c r="P657" s="252"/>
      <c r="Q657" s="252"/>
      <c r="R657" s="252"/>
      <c r="S657" s="252"/>
      <c r="T657" s="252"/>
      <c r="U657" s="252"/>
      <c r="V657" s="252"/>
      <c r="W657" s="252"/>
      <c r="X657" s="252"/>
      <c r="Y657" s="252"/>
      <c r="Z657" s="252"/>
    </row>
    <row r="658" ht="14.25" customHeight="1">
      <c r="A658" s="252"/>
      <c r="B658" s="252"/>
      <c r="C658" s="252"/>
      <c r="D658" s="252"/>
      <c r="E658" s="252"/>
      <c r="F658" s="252"/>
      <c r="G658" s="252"/>
      <c r="H658" s="252"/>
      <c r="I658" s="286"/>
      <c r="J658" s="252"/>
      <c r="K658" s="252"/>
      <c r="L658" s="252"/>
      <c r="M658" s="252"/>
      <c r="N658" s="252"/>
      <c r="O658" s="252"/>
      <c r="P658" s="252"/>
      <c r="Q658" s="252"/>
      <c r="R658" s="252"/>
      <c r="S658" s="252"/>
      <c r="T658" s="252"/>
      <c r="U658" s="252"/>
      <c r="V658" s="252"/>
      <c r="W658" s="252"/>
      <c r="X658" s="252"/>
      <c r="Y658" s="252"/>
      <c r="Z658" s="252"/>
    </row>
    <row r="659" ht="14.25" customHeight="1">
      <c r="A659" s="252"/>
      <c r="B659" s="252"/>
      <c r="C659" s="252"/>
      <c r="D659" s="252"/>
      <c r="E659" s="252"/>
      <c r="F659" s="252"/>
      <c r="G659" s="252"/>
      <c r="H659" s="252"/>
      <c r="I659" s="286"/>
      <c r="J659" s="252"/>
      <c r="K659" s="252"/>
      <c r="L659" s="252"/>
      <c r="M659" s="252"/>
      <c r="N659" s="252"/>
      <c r="O659" s="252"/>
      <c r="P659" s="252"/>
      <c r="Q659" s="252"/>
      <c r="R659" s="252"/>
      <c r="S659" s="252"/>
      <c r="T659" s="252"/>
      <c r="U659" s="252"/>
      <c r="V659" s="252"/>
      <c r="W659" s="252"/>
      <c r="X659" s="252"/>
      <c r="Y659" s="252"/>
      <c r="Z659" s="252"/>
    </row>
    <row r="660" ht="14.25" customHeight="1">
      <c r="A660" s="252"/>
      <c r="B660" s="252"/>
      <c r="C660" s="252"/>
      <c r="D660" s="252"/>
      <c r="E660" s="252"/>
      <c r="F660" s="252"/>
      <c r="G660" s="252"/>
      <c r="H660" s="252"/>
      <c r="I660" s="286"/>
      <c r="J660" s="252"/>
      <c r="K660" s="252"/>
      <c r="L660" s="252"/>
      <c r="M660" s="252"/>
      <c r="N660" s="252"/>
      <c r="O660" s="252"/>
      <c r="P660" s="252"/>
      <c r="Q660" s="252"/>
      <c r="R660" s="252"/>
      <c r="S660" s="252"/>
      <c r="T660" s="252"/>
      <c r="U660" s="252"/>
      <c r="V660" s="252"/>
      <c r="W660" s="252"/>
      <c r="X660" s="252"/>
      <c r="Y660" s="252"/>
      <c r="Z660" s="252"/>
    </row>
    <row r="661" ht="14.25" customHeight="1">
      <c r="A661" s="252"/>
      <c r="B661" s="252"/>
      <c r="C661" s="252"/>
      <c r="D661" s="252"/>
      <c r="E661" s="252"/>
      <c r="F661" s="252"/>
      <c r="G661" s="252"/>
      <c r="H661" s="252"/>
      <c r="I661" s="286"/>
      <c r="J661" s="252"/>
      <c r="K661" s="252"/>
      <c r="L661" s="252"/>
      <c r="M661" s="252"/>
      <c r="N661" s="252"/>
      <c r="O661" s="252"/>
      <c r="P661" s="252"/>
      <c r="Q661" s="252"/>
      <c r="R661" s="252"/>
      <c r="S661" s="252"/>
      <c r="T661" s="252"/>
      <c r="U661" s="252"/>
      <c r="V661" s="252"/>
      <c r="W661" s="252"/>
      <c r="X661" s="252"/>
      <c r="Y661" s="252"/>
      <c r="Z661" s="252"/>
    </row>
    <row r="662" ht="14.25" customHeight="1">
      <c r="A662" s="252"/>
      <c r="B662" s="252"/>
      <c r="C662" s="252"/>
      <c r="D662" s="252"/>
      <c r="E662" s="252"/>
      <c r="F662" s="252"/>
      <c r="G662" s="252"/>
      <c r="H662" s="252"/>
      <c r="I662" s="286"/>
      <c r="J662" s="252"/>
      <c r="K662" s="252"/>
      <c r="L662" s="252"/>
      <c r="M662" s="252"/>
      <c r="N662" s="252"/>
      <c r="O662" s="252"/>
      <c r="P662" s="252"/>
      <c r="Q662" s="252"/>
      <c r="R662" s="252"/>
      <c r="S662" s="252"/>
      <c r="T662" s="252"/>
      <c r="U662" s="252"/>
      <c r="V662" s="252"/>
      <c r="W662" s="252"/>
      <c r="X662" s="252"/>
      <c r="Y662" s="252"/>
      <c r="Z662" s="252"/>
    </row>
    <row r="663" ht="14.25" customHeight="1">
      <c r="A663" s="252"/>
      <c r="B663" s="252"/>
      <c r="C663" s="252"/>
      <c r="D663" s="252"/>
      <c r="E663" s="252"/>
      <c r="F663" s="252"/>
      <c r="G663" s="252"/>
      <c r="H663" s="252"/>
      <c r="I663" s="286"/>
      <c r="J663" s="252"/>
      <c r="K663" s="252"/>
      <c r="L663" s="252"/>
      <c r="M663" s="252"/>
      <c r="N663" s="252"/>
      <c r="O663" s="252"/>
      <c r="P663" s="252"/>
      <c r="Q663" s="252"/>
      <c r="R663" s="252"/>
      <c r="S663" s="252"/>
      <c r="T663" s="252"/>
      <c r="U663" s="252"/>
      <c r="V663" s="252"/>
      <c r="W663" s="252"/>
      <c r="X663" s="252"/>
      <c r="Y663" s="252"/>
      <c r="Z663" s="252"/>
    </row>
    <row r="664" ht="14.25" customHeight="1">
      <c r="A664" s="252"/>
      <c r="B664" s="252"/>
      <c r="C664" s="252"/>
      <c r="D664" s="252"/>
      <c r="E664" s="252"/>
      <c r="F664" s="252"/>
      <c r="G664" s="252"/>
      <c r="H664" s="252"/>
      <c r="I664" s="286"/>
      <c r="J664" s="252"/>
      <c r="K664" s="252"/>
      <c r="L664" s="252"/>
      <c r="M664" s="252"/>
      <c r="N664" s="252"/>
      <c r="O664" s="252"/>
      <c r="P664" s="252"/>
      <c r="Q664" s="252"/>
      <c r="R664" s="252"/>
      <c r="S664" s="252"/>
      <c r="T664" s="252"/>
      <c r="U664" s="252"/>
      <c r="V664" s="252"/>
      <c r="W664" s="252"/>
      <c r="X664" s="252"/>
      <c r="Y664" s="252"/>
      <c r="Z664" s="252"/>
    </row>
    <row r="665" ht="14.25" customHeight="1">
      <c r="A665" s="252"/>
      <c r="B665" s="252"/>
      <c r="C665" s="252"/>
      <c r="D665" s="252"/>
      <c r="E665" s="252"/>
      <c r="F665" s="252"/>
      <c r="G665" s="252"/>
      <c r="H665" s="252"/>
      <c r="I665" s="286"/>
      <c r="J665" s="252"/>
      <c r="K665" s="252"/>
      <c r="L665" s="252"/>
      <c r="M665" s="252"/>
      <c r="N665" s="252"/>
      <c r="O665" s="252"/>
      <c r="P665" s="252"/>
      <c r="Q665" s="252"/>
      <c r="R665" s="252"/>
      <c r="S665" s="252"/>
      <c r="T665" s="252"/>
      <c r="U665" s="252"/>
      <c r="V665" s="252"/>
      <c r="W665" s="252"/>
      <c r="X665" s="252"/>
      <c r="Y665" s="252"/>
      <c r="Z665" s="252"/>
    </row>
    <row r="666" ht="14.25" customHeight="1">
      <c r="A666" s="252"/>
      <c r="B666" s="252"/>
      <c r="C666" s="252"/>
      <c r="D666" s="252"/>
      <c r="E666" s="252"/>
      <c r="F666" s="252"/>
      <c r="G666" s="252"/>
      <c r="H666" s="252"/>
      <c r="I666" s="286"/>
      <c r="J666" s="252"/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</row>
    <row r="667" ht="14.25" customHeight="1">
      <c r="A667" s="252"/>
      <c r="B667" s="252"/>
      <c r="C667" s="252"/>
      <c r="D667" s="252"/>
      <c r="E667" s="252"/>
      <c r="F667" s="252"/>
      <c r="G667" s="252"/>
      <c r="H667" s="252"/>
      <c r="I667" s="286"/>
      <c r="J667" s="252"/>
      <c r="K667" s="252"/>
      <c r="L667" s="252"/>
      <c r="M667" s="252"/>
      <c r="N667" s="252"/>
      <c r="O667" s="252"/>
      <c r="P667" s="252"/>
      <c r="Q667" s="252"/>
      <c r="R667" s="252"/>
      <c r="S667" s="252"/>
      <c r="T667" s="252"/>
      <c r="U667" s="252"/>
      <c r="V667" s="252"/>
      <c r="W667" s="252"/>
      <c r="X667" s="252"/>
      <c r="Y667" s="252"/>
      <c r="Z667" s="252"/>
    </row>
    <row r="668" ht="14.25" customHeight="1">
      <c r="A668" s="252"/>
      <c r="B668" s="252"/>
      <c r="C668" s="252"/>
      <c r="D668" s="252"/>
      <c r="E668" s="252"/>
      <c r="F668" s="252"/>
      <c r="G668" s="252"/>
      <c r="H668" s="252"/>
      <c r="I668" s="286"/>
      <c r="J668" s="252"/>
      <c r="K668" s="252"/>
      <c r="L668" s="252"/>
      <c r="M668" s="252"/>
      <c r="N668" s="252"/>
      <c r="O668" s="252"/>
      <c r="P668" s="252"/>
      <c r="Q668" s="252"/>
      <c r="R668" s="252"/>
      <c r="S668" s="252"/>
      <c r="T668" s="252"/>
      <c r="U668" s="252"/>
      <c r="V668" s="252"/>
      <c r="W668" s="252"/>
      <c r="X668" s="252"/>
      <c r="Y668" s="252"/>
      <c r="Z668" s="252"/>
    </row>
    <row r="669" ht="14.25" customHeight="1">
      <c r="A669" s="252"/>
      <c r="B669" s="252"/>
      <c r="C669" s="252"/>
      <c r="D669" s="252"/>
      <c r="E669" s="252"/>
      <c r="F669" s="252"/>
      <c r="G669" s="252"/>
      <c r="H669" s="252"/>
      <c r="I669" s="286"/>
      <c r="J669" s="252"/>
      <c r="K669" s="252"/>
      <c r="L669" s="252"/>
      <c r="M669" s="252"/>
      <c r="N669" s="252"/>
      <c r="O669" s="252"/>
      <c r="P669" s="252"/>
      <c r="Q669" s="252"/>
      <c r="R669" s="252"/>
      <c r="S669" s="252"/>
      <c r="T669" s="252"/>
      <c r="U669" s="252"/>
      <c r="V669" s="252"/>
      <c r="W669" s="252"/>
      <c r="X669" s="252"/>
      <c r="Y669" s="252"/>
      <c r="Z669" s="252"/>
    </row>
    <row r="670" ht="14.25" customHeight="1">
      <c r="A670" s="252"/>
      <c r="B670" s="252"/>
      <c r="C670" s="252"/>
      <c r="D670" s="252"/>
      <c r="E670" s="252"/>
      <c r="F670" s="252"/>
      <c r="G670" s="252"/>
      <c r="H670" s="252"/>
      <c r="I670" s="286"/>
      <c r="J670" s="252"/>
      <c r="K670" s="252"/>
      <c r="L670" s="252"/>
      <c r="M670" s="252"/>
      <c r="N670" s="252"/>
      <c r="O670" s="252"/>
      <c r="P670" s="252"/>
      <c r="Q670" s="252"/>
      <c r="R670" s="252"/>
      <c r="S670" s="252"/>
      <c r="T670" s="252"/>
      <c r="U670" s="252"/>
      <c r="V670" s="252"/>
      <c r="W670" s="252"/>
      <c r="X670" s="252"/>
      <c r="Y670" s="252"/>
      <c r="Z670" s="252"/>
    </row>
    <row r="671" ht="14.25" customHeight="1">
      <c r="A671" s="252"/>
      <c r="B671" s="252"/>
      <c r="C671" s="252"/>
      <c r="D671" s="252"/>
      <c r="E671" s="252"/>
      <c r="F671" s="252"/>
      <c r="G671" s="252"/>
      <c r="H671" s="252"/>
      <c r="I671" s="286"/>
      <c r="J671" s="252"/>
      <c r="K671" s="252"/>
      <c r="L671" s="252"/>
      <c r="M671" s="252"/>
      <c r="N671" s="252"/>
      <c r="O671" s="252"/>
      <c r="P671" s="252"/>
      <c r="Q671" s="252"/>
      <c r="R671" s="252"/>
      <c r="S671" s="252"/>
      <c r="T671" s="252"/>
      <c r="U671" s="252"/>
      <c r="V671" s="252"/>
      <c r="W671" s="252"/>
      <c r="X671" s="252"/>
      <c r="Y671" s="252"/>
      <c r="Z671" s="252"/>
    </row>
    <row r="672" ht="14.25" customHeight="1">
      <c r="A672" s="252"/>
      <c r="B672" s="252"/>
      <c r="C672" s="252"/>
      <c r="D672" s="252"/>
      <c r="E672" s="252"/>
      <c r="F672" s="252"/>
      <c r="G672" s="252"/>
      <c r="H672" s="252"/>
      <c r="I672" s="286"/>
      <c r="J672" s="252"/>
      <c r="K672" s="252"/>
      <c r="L672" s="252"/>
      <c r="M672" s="252"/>
      <c r="N672" s="252"/>
      <c r="O672" s="252"/>
      <c r="P672" s="252"/>
      <c r="Q672" s="252"/>
      <c r="R672" s="252"/>
      <c r="S672" s="252"/>
      <c r="T672" s="252"/>
      <c r="U672" s="252"/>
      <c r="V672" s="252"/>
      <c r="W672" s="252"/>
      <c r="X672" s="252"/>
      <c r="Y672" s="252"/>
      <c r="Z672" s="252"/>
    </row>
    <row r="673" ht="14.25" customHeight="1">
      <c r="A673" s="252"/>
      <c r="B673" s="252"/>
      <c r="C673" s="252"/>
      <c r="D673" s="252"/>
      <c r="E673" s="252"/>
      <c r="F673" s="252"/>
      <c r="G673" s="252"/>
      <c r="H673" s="252"/>
      <c r="I673" s="286"/>
      <c r="J673" s="252"/>
      <c r="K673" s="252"/>
      <c r="L673" s="252"/>
      <c r="M673" s="252"/>
      <c r="N673" s="252"/>
      <c r="O673" s="252"/>
      <c r="P673" s="252"/>
      <c r="Q673" s="252"/>
      <c r="R673" s="252"/>
      <c r="S673" s="252"/>
      <c r="T673" s="252"/>
      <c r="U673" s="252"/>
      <c r="V673" s="252"/>
      <c r="W673" s="252"/>
      <c r="X673" s="252"/>
      <c r="Y673" s="252"/>
      <c r="Z673" s="252"/>
    </row>
    <row r="674" ht="14.25" customHeight="1">
      <c r="A674" s="252"/>
      <c r="B674" s="252"/>
      <c r="C674" s="252"/>
      <c r="D674" s="252"/>
      <c r="E674" s="252"/>
      <c r="F674" s="252"/>
      <c r="G674" s="252"/>
      <c r="H674" s="252"/>
      <c r="I674" s="286"/>
      <c r="J674" s="252"/>
      <c r="K674" s="252"/>
      <c r="L674" s="252"/>
      <c r="M674" s="252"/>
      <c r="N674" s="252"/>
      <c r="O674" s="252"/>
      <c r="P674" s="252"/>
      <c r="Q674" s="252"/>
      <c r="R674" s="252"/>
      <c r="S674" s="252"/>
      <c r="T674" s="252"/>
      <c r="U674" s="252"/>
      <c r="V674" s="252"/>
      <c r="W674" s="252"/>
      <c r="X674" s="252"/>
      <c r="Y674" s="252"/>
      <c r="Z674" s="252"/>
    </row>
    <row r="675" ht="14.25" customHeight="1">
      <c r="A675" s="252"/>
      <c r="B675" s="252"/>
      <c r="C675" s="252"/>
      <c r="D675" s="252"/>
      <c r="E675" s="252"/>
      <c r="F675" s="252"/>
      <c r="G675" s="252"/>
      <c r="H675" s="252"/>
      <c r="I675" s="286"/>
      <c r="J675" s="252"/>
      <c r="K675" s="252"/>
      <c r="L675" s="252"/>
      <c r="M675" s="252"/>
      <c r="N675" s="252"/>
      <c r="O675" s="252"/>
      <c r="P675" s="252"/>
      <c r="Q675" s="252"/>
      <c r="R675" s="252"/>
      <c r="S675" s="252"/>
      <c r="T675" s="252"/>
      <c r="U675" s="252"/>
      <c r="V675" s="252"/>
      <c r="W675" s="252"/>
      <c r="X675" s="252"/>
      <c r="Y675" s="252"/>
      <c r="Z675" s="252"/>
    </row>
    <row r="676" ht="14.25" customHeight="1">
      <c r="A676" s="252"/>
      <c r="B676" s="252"/>
      <c r="C676" s="252"/>
      <c r="D676" s="252"/>
      <c r="E676" s="252"/>
      <c r="F676" s="252"/>
      <c r="G676" s="252"/>
      <c r="H676" s="252"/>
      <c r="I676" s="286"/>
      <c r="J676" s="252"/>
      <c r="K676" s="252"/>
      <c r="L676" s="252"/>
      <c r="M676" s="252"/>
      <c r="N676" s="252"/>
      <c r="O676" s="252"/>
      <c r="P676" s="252"/>
      <c r="Q676" s="252"/>
      <c r="R676" s="252"/>
      <c r="S676" s="252"/>
      <c r="T676" s="252"/>
      <c r="U676" s="252"/>
      <c r="V676" s="252"/>
      <c r="W676" s="252"/>
      <c r="X676" s="252"/>
      <c r="Y676" s="252"/>
      <c r="Z676" s="252"/>
    </row>
    <row r="677" ht="14.25" customHeight="1">
      <c r="A677" s="252"/>
      <c r="B677" s="252"/>
      <c r="C677" s="252"/>
      <c r="D677" s="252"/>
      <c r="E677" s="252"/>
      <c r="F677" s="252"/>
      <c r="G677" s="252"/>
      <c r="H677" s="252"/>
      <c r="I677" s="286"/>
      <c r="J677" s="252"/>
      <c r="K677" s="252"/>
      <c r="L677" s="252"/>
      <c r="M677" s="252"/>
      <c r="N677" s="252"/>
      <c r="O677" s="252"/>
      <c r="P677" s="252"/>
      <c r="Q677" s="252"/>
      <c r="R677" s="252"/>
      <c r="S677" s="252"/>
      <c r="T677" s="252"/>
      <c r="U677" s="252"/>
      <c r="V677" s="252"/>
      <c r="W677" s="252"/>
      <c r="X677" s="252"/>
      <c r="Y677" s="252"/>
      <c r="Z677" s="252"/>
    </row>
    <row r="678" ht="14.25" customHeight="1">
      <c r="A678" s="252"/>
      <c r="B678" s="252"/>
      <c r="C678" s="252"/>
      <c r="D678" s="252"/>
      <c r="E678" s="252"/>
      <c r="F678" s="252"/>
      <c r="G678" s="252"/>
      <c r="H678" s="252"/>
      <c r="I678" s="286"/>
      <c r="J678" s="252"/>
      <c r="K678" s="252"/>
      <c r="L678" s="252"/>
      <c r="M678" s="252"/>
      <c r="N678" s="252"/>
      <c r="O678" s="252"/>
      <c r="P678" s="252"/>
      <c r="Q678" s="252"/>
      <c r="R678" s="252"/>
      <c r="S678" s="252"/>
      <c r="T678" s="252"/>
      <c r="U678" s="252"/>
      <c r="V678" s="252"/>
      <c r="W678" s="252"/>
      <c r="X678" s="252"/>
      <c r="Y678" s="252"/>
      <c r="Z678" s="252"/>
    </row>
    <row r="679" ht="14.25" customHeight="1">
      <c r="A679" s="252"/>
      <c r="B679" s="252"/>
      <c r="C679" s="252"/>
      <c r="D679" s="252"/>
      <c r="E679" s="252"/>
      <c r="F679" s="252"/>
      <c r="G679" s="252"/>
      <c r="H679" s="252"/>
      <c r="I679" s="286"/>
      <c r="J679" s="252"/>
      <c r="K679" s="252"/>
      <c r="L679" s="252"/>
      <c r="M679" s="252"/>
      <c r="N679" s="252"/>
      <c r="O679" s="252"/>
      <c r="P679" s="252"/>
      <c r="Q679" s="252"/>
      <c r="R679" s="252"/>
      <c r="S679" s="252"/>
      <c r="T679" s="252"/>
      <c r="U679" s="252"/>
      <c r="V679" s="252"/>
      <c r="W679" s="252"/>
      <c r="X679" s="252"/>
      <c r="Y679" s="252"/>
      <c r="Z679" s="252"/>
    </row>
    <row r="680" ht="14.25" customHeight="1">
      <c r="A680" s="252"/>
      <c r="B680" s="252"/>
      <c r="C680" s="252"/>
      <c r="D680" s="252"/>
      <c r="E680" s="252"/>
      <c r="F680" s="252"/>
      <c r="G680" s="252"/>
      <c r="H680" s="252"/>
      <c r="I680" s="286"/>
      <c r="J680" s="252"/>
      <c r="K680" s="252"/>
      <c r="L680" s="252"/>
      <c r="M680" s="252"/>
      <c r="N680" s="252"/>
      <c r="O680" s="252"/>
      <c r="P680" s="252"/>
      <c r="Q680" s="252"/>
      <c r="R680" s="252"/>
      <c r="S680" s="252"/>
      <c r="T680" s="252"/>
      <c r="U680" s="252"/>
      <c r="V680" s="252"/>
      <c r="W680" s="252"/>
      <c r="X680" s="252"/>
      <c r="Y680" s="252"/>
      <c r="Z680" s="252"/>
    </row>
    <row r="681" ht="14.25" customHeight="1">
      <c r="A681" s="252"/>
      <c r="B681" s="252"/>
      <c r="C681" s="252"/>
      <c r="D681" s="252"/>
      <c r="E681" s="252"/>
      <c r="F681" s="252"/>
      <c r="G681" s="252"/>
      <c r="H681" s="252"/>
      <c r="I681" s="286"/>
      <c r="J681" s="252"/>
      <c r="K681" s="252"/>
      <c r="L681" s="252"/>
      <c r="M681" s="252"/>
      <c r="N681" s="252"/>
      <c r="O681" s="252"/>
      <c r="P681" s="252"/>
      <c r="Q681" s="252"/>
      <c r="R681" s="252"/>
      <c r="S681" s="252"/>
      <c r="T681" s="252"/>
      <c r="U681" s="252"/>
      <c r="V681" s="252"/>
      <c r="W681" s="252"/>
      <c r="X681" s="252"/>
      <c r="Y681" s="252"/>
      <c r="Z681" s="252"/>
    </row>
    <row r="682" ht="14.25" customHeight="1">
      <c r="A682" s="252"/>
      <c r="B682" s="252"/>
      <c r="C682" s="252"/>
      <c r="D682" s="252"/>
      <c r="E682" s="252"/>
      <c r="F682" s="252"/>
      <c r="G682" s="252"/>
      <c r="H682" s="252"/>
      <c r="I682" s="286"/>
      <c r="J682" s="252"/>
      <c r="K682" s="252"/>
      <c r="L682" s="252"/>
      <c r="M682" s="252"/>
      <c r="N682" s="252"/>
      <c r="O682" s="252"/>
      <c r="P682" s="252"/>
      <c r="Q682" s="252"/>
      <c r="R682" s="252"/>
      <c r="S682" s="252"/>
      <c r="T682" s="252"/>
      <c r="U682" s="252"/>
      <c r="V682" s="252"/>
      <c r="W682" s="252"/>
      <c r="X682" s="252"/>
      <c r="Y682" s="252"/>
      <c r="Z682" s="252"/>
    </row>
    <row r="683" ht="14.25" customHeight="1">
      <c r="A683" s="252"/>
      <c r="B683" s="252"/>
      <c r="C683" s="252"/>
      <c r="D683" s="252"/>
      <c r="E683" s="252"/>
      <c r="F683" s="252"/>
      <c r="G683" s="252"/>
      <c r="H683" s="252"/>
      <c r="I683" s="286"/>
      <c r="J683" s="252"/>
      <c r="K683" s="252"/>
      <c r="L683" s="252"/>
      <c r="M683" s="252"/>
      <c r="N683" s="252"/>
      <c r="O683" s="252"/>
      <c r="P683" s="252"/>
      <c r="Q683" s="252"/>
      <c r="R683" s="252"/>
      <c r="S683" s="252"/>
      <c r="T683" s="252"/>
      <c r="U683" s="252"/>
      <c r="V683" s="252"/>
      <c r="W683" s="252"/>
      <c r="X683" s="252"/>
      <c r="Y683" s="252"/>
      <c r="Z683" s="252"/>
    </row>
    <row r="684" ht="14.25" customHeight="1">
      <c r="A684" s="252"/>
      <c r="B684" s="252"/>
      <c r="C684" s="252"/>
      <c r="D684" s="252"/>
      <c r="E684" s="252"/>
      <c r="F684" s="252"/>
      <c r="G684" s="252"/>
      <c r="H684" s="252"/>
      <c r="I684" s="286"/>
      <c r="J684" s="252"/>
      <c r="K684" s="252"/>
      <c r="L684" s="252"/>
      <c r="M684" s="252"/>
      <c r="N684" s="252"/>
      <c r="O684" s="252"/>
      <c r="P684" s="252"/>
      <c r="Q684" s="252"/>
      <c r="R684" s="252"/>
      <c r="S684" s="252"/>
      <c r="T684" s="252"/>
      <c r="U684" s="252"/>
      <c r="V684" s="252"/>
      <c r="W684" s="252"/>
      <c r="X684" s="252"/>
      <c r="Y684" s="252"/>
      <c r="Z684" s="252"/>
    </row>
    <row r="685" ht="14.25" customHeight="1">
      <c r="A685" s="252"/>
      <c r="B685" s="252"/>
      <c r="C685" s="252"/>
      <c r="D685" s="252"/>
      <c r="E685" s="252"/>
      <c r="F685" s="252"/>
      <c r="G685" s="252"/>
      <c r="H685" s="252"/>
      <c r="I685" s="286"/>
      <c r="J685" s="252"/>
      <c r="K685" s="252"/>
      <c r="L685" s="252"/>
      <c r="M685" s="252"/>
      <c r="N685" s="252"/>
      <c r="O685" s="252"/>
      <c r="P685" s="252"/>
      <c r="Q685" s="252"/>
      <c r="R685" s="252"/>
      <c r="S685" s="252"/>
      <c r="T685" s="252"/>
      <c r="U685" s="252"/>
      <c r="V685" s="252"/>
      <c r="W685" s="252"/>
      <c r="X685" s="252"/>
      <c r="Y685" s="252"/>
      <c r="Z685" s="252"/>
    </row>
    <row r="686" ht="14.25" customHeight="1">
      <c r="A686" s="252"/>
      <c r="B686" s="252"/>
      <c r="C686" s="252"/>
      <c r="D686" s="252"/>
      <c r="E686" s="252"/>
      <c r="F686" s="252"/>
      <c r="G686" s="252"/>
      <c r="H686" s="252"/>
      <c r="I686" s="286"/>
      <c r="J686" s="252"/>
      <c r="K686" s="252"/>
      <c r="L686" s="252"/>
      <c r="M686" s="252"/>
      <c r="N686" s="252"/>
      <c r="O686" s="252"/>
      <c r="P686" s="252"/>
      <c r="Q686" s="252"/>
      <c r="R686" s="252"/>
      <c r="S686" s="252"/>
      <c r="T686" s="252"/>
      <c r="U686" s="252"/>
      <c r="V686" s="252"/>
      <c r="W686" s="252"/>
      <c r="X686" s="252"/>
      <c r="Y686" s="252"/>
      <c r="Z686" s="252"/>
    </row>
    <row r="687" ht="14.25" customHeight="1">
      <c r="A687" s="252"/>
      <c r="B687" s="252"/>
      <c r="C687" s="252"/>
      <c r="D687" s="252"/>
      <c r="E687" s="252"/>
      <c r="F687" s="252"/>
      <c r="G687" s="252"/>
      <c r="H687" s="252"/>
      <c r="I687" s="286"/>
      <c r="J687" s="252"/>
      <c r="K687" s="252"/>
      <c r="L687" s="252"/>
      <c r="M687" s="252"/>
      <c r="N687" s="252"/>
      <c r="O687" s="252"/>
      <c r="P687" s="252"/>
      <c r="Q687" s="252"/>
      <c r="R687" s="252"/>
      <c r="S687" s="252"/>
      <c r="T687" s="252"/>
      <c r="U687" s="252"/>
      <c r="V687" s="252"/>
      <c r="W687" s="252"/>
      <c r="X687" s="252"/>
      <c r="Y687" s="252"/>
      <c r="Z687" s="252"/>
    </row>
    <row r="688" ht="14.25" customHeight="1">
      <c r="A688" s="252"/>
      <c r="B688" s="252"/>
      <c r="C688" s="252"/>
      <c r="D688" s="252"/>
      <c r="E688" s="252"/>
      <c r="F688" s="252"/>
      <c r="G688" s="252"/>
      <c r="H688" s="252"/>
      <c r="I688" s="286"/>
      <c r="J688" s="252"/>
      <c r="K688" s="252"/>
      <c r="L688" s="252"/>
      <c r="M688" s="252"/>
      <c r="N688" s="252"/>
      <c r="O688" s="252"/>
      <c r="P688" s="252"/>
      <c r="Q688" s="252"/>
      <c r="R688" s="252"/>
      <c r="S688" s="252"/>
      <c r="T688" s="252"/>
      <c r="U688" s="252"/>
      <c r="V688" s="252"/>
      <c r="W688" s="252"/>
      <c r="X688" s="252"/>
      <c r="Y688" s="252"/>
      <c r="Z688" s="252"/>
    </row>
    <row r="689" ht="14.25" customHeight="1">
      <c r="A689" s="252"/>
      <c r="B689" s="252"/>
      <c r="C689" s="252"/>
      <c r="D689" s="252"/>
      <c r="E689" s="252"/>
      <c r="F689" s="252"/>
      <c r="G689" s="252"/>
      <c r="H689" s="252"/>
      <c r="I689" s="286"/>
      <c r="J689" s="252"/>
      <c r="K689" s="252"/>
      <c r="L689" s="252"/>
      <c r="M689" s="252"/>
      <c r="N689" s="252"/>
      <c r="O689" s="252"/>
      <c r="P689" s="252"/>
      <c r="Q689" s="252"/>
      <c r="R689" s="252"/>
      <c r="S689" s="252"/>
      <c r="T689" s="252"/>
      <c r="U689" s="252"/>
      <c r="V689" s="252"/>
      <c r="W689" s="252"/>
      <c r="X689" s="252"/>
      <c r="Y689" s="252"/>
      <c r="Z689" s="252"/>
    </row>
    <row r="690" ht="14.25" customHeight="1">
      <c r="A690" s="252"/>
      <c r="B690" s="252"/>
      <c r="C690" s="252"/>
      <c r="D690" s="252"/>
      <c r="E690" s="252"/>
      <c r="F690" s="252"/>
      <c r="G690" s="252"/>
      <c r="H690" s="252"/>
      <c r="I690" s="286"/>
      <c r="J690" s="252"/>
      <c r="K690" s="252"/>
      <c r="L690" s="252"/>
      <c r="M690" s="252"/>
      <c r="N690" s="252"/>
      <c r="O690" s="252"/>
      <c r="P690" s="252"/>
      <c r="Q690" s="252"/>
      <c r="R690" s="252"/>
      <c r="S690" s="252"/>
      <c r="T690" s="252"/>
      <c r="U690" s="252"/>
      <c r="V690" s="252"/>
      <c r="W690" s="252"/>
      <c r="X690" s="252"/>
      <c r="Y690" s="252"/>
      <c r="Z690" s="252"/>
    </row>
    <row r="691" ht="14.25" customHeight="1">
      <c r="A691" s="252"/>
      <c r="B691" s="252"/>
      <c r="C691" s="252"/>
      <c r="D691" s="252"/>
      <c r="E691" s="252"/>
      <c r="F691" s="252"/>
      <c r="G691" s="252"/>
      <c r="H691" s="252"/>
      <c r="I691" s="286"/>
      <c r="J691" s="252"/>
      <c r="K691" s="252"/>
      <c r="L691" s="252"/>
      <c r="M691" s="252"/>
      <c r="N691" s="252"/>
      <c r="O691" s="252"/>
      <c r="P691" s="252"/>
      <c r="Q691" s="252"/>
      <c r="R691" s="252"/>
      <c r="S691" s="252"/>
      <c r="T691" s="252"/>
      <c r="U691" s="252"/>
      <c r="V691" s="252"/>
      <c r="W691" s="252"/>
      <c r="X691" s="252"/>
      <c r="Y691" s="252"/>
      <c r="Z691" s="252"/>
    </row>
    <row r="692" ht="14.25" customHeight="1">
      <c r="A692" s="252"/>
      <c r="B692" s="252"/>
      <c r="C692" s="252"/>
      <c r="D692" s="252"/>
      <c r="E692" s="252"/>
      <c r="F692" s="252"/>
      <c r="G692" s="252"/>
      <c r="H692" s="252"/>
      <c r="I692" s="286"/>
      <c r="J692" s="252"/>
      <c r="K692" s="252"/>
      <c r="L692" s="252"/>
      <c r="M692" s="252"/>
      <c r="N692" s="252"/>
      <c r="O692" s="252"/>
      <c r="P692" s="252"/>
      <c r="Q692" s="252"/>
      <c r="R692" s="252"/>
      <c r="S692" s="252"/>
      <c r="T692" s="252"/>
      <c r="U692" s="252"/>
      <c r="V692" s="252"/>
      <c r="W692" s="252"/>
      <c r="X692" s="252"/>
      <c r="Y692" s="252"/>
      <c r="Z692" s="252"/>
    </row>
    <row r="693" ht="14.25" customHeight="1">
      <c r="A693" s="252"/>
      <c r="B693" s="252"/>
      <c r="C693" s="252"/>
      <c r="D693" s="252"/>
      <c r="E693" s="252"/>
      <c r="F693" s="252"/>
      <c r="G693" s="252"/>
      <c r="H693" s="252"/>
      <c r="I693" s="286"/>
      <c r="J693" s="252"/>
      <c r="K693" s="252"/>
      <c r="L693" s="252"/>
      <c r="M693" s="252"/>
      <c r="N693" s="252"/>
      <c r="O693" s="252"/>
      <c r="P693" s="252"/>
      <c r="Q693" s="252"/>
      <c r="R693" s="252"/>
      <c r="S693" s="252"/>
      <c r="T693" s="252"/>
      <c r="U693" s="252"/>
      <c r="V693" s="252"/>
      <c r="W693" s="252"/>
      <c r="X693" s="252"/>
      <c r="Y693" s="252"/>
      <c r="Z693" s="252"/>
    </row>
    <row r="694" ht="14.25" customHeight="1">
      <c r="A694" s="252"/>
      <c r="B694" s="252"/>
      <c r="C694" s="252"/>
      <c r="D694" s="252"/>
      <c r="E694" s="252"/>
      <c r="F694" s="252"/>
      <c r="G694" s="252"/>
      <c r="H694" s="252"/>
      <c r="I694" s="286"/>
      <c r="J694" s="252"/>
      <c r="K694" s="252"/>
      <c r="L694" s="252"/>
      <c r="M694" s="252"/>
      <c r="N694" s="252"/>
      <c r="O694" s="252"/>
      <c r="P694" s="252"/>
      <c r="Q694" s="252"/>
      <c r="R694" s="252"/>
      <c r="S694" s="252"/>
      <c r="T694" s="252"/>
      <c r="U694" s="252"/>
      <c r="V694" s="252"/>
      <c r="W694" s="252"/>
      <c r="X694" s="252"/>
      <c r="Y694" s="252"/>
      <c r="Z694" s="252"/>
    </row>
    <row r="695" ht="14.25" customHeight="1">
      <c r="A695" s="252"/>
      <c r="B695" s="252"/>
      <c r="C695" s="252"/>
      <c r="D695" s="252"/>
      <c r="E695" s="252"/>
      <c r="F695" s="252"/>
      <c r="G695" s="252"/>
      <c r="H695" s="252"/>
      <c r="I695" s="286"/>
      <c r="J695" s="252"/>
      <c r="K695" s="252"/>
      <c r="L695" s="252"/>
      <c r="M695" s="252"/>
      <c r="N695" s="252"/>
      <c r="O695" s="252"/>
      <c r="P695" s="252"/>
      <c r="Q695" s="252"/>
      <c r="R695" s="252"/>
      <c r="S695" s="252"/>
      <c r="T695" s="252"/>
      <c r="U695" s="252"/>
      <c r="V695" s="252"/>
      <c r="W695" s="252"/>
      <c r="X695" s="252"/>
      <c r="Y695" s="252"/>
      <c r="Z695" s="252"/>
    </row>
    <row r="696" ht="14.25" customHeight="1">
      <c r="A696" s="252"/>
      <c r="B696" s="252"/>
      <c r="C696" s="252"/>
      <c r="D696" s="252"/>
      <c r="E696" s="252"/>
      <c r="F696" s="252"/>
      <c r="G696" s="252"/>
      <c r="H696" s="252"/>
      <c r="I696" s="286"/>
      <c r="J696" s="252"/>
      <c r="K696" s="252"/>
      <c r="L696" s="252"/>
      <c r="M696" s="252"/>
      <c r="N696" s="252"/>
      <c r="O696" s="252"/>
      <c r="P696" s="252"/>
      <c r="Q696" s="252"/>
      <c r="R696" s="252"/>
      <c r="S696" s="252"/>
      <c r="T696" s="252"/>
      <c r="U696" s="252"/>
      <c r="V696" s="252"/>
      <c r="W696" s="252"/>
      <c r="X696" s="252"/>
      <c r="Y696" s="252"/>
      <c r="Z696" s="252"/>
    </row>
    <row r="697" ht="14.25" customHeight="1">
      <c r="A697" s="252"/>
      <c r="B697" s="252"/>
      <c r="C697" s="252"/>
      <c r="D697" s="252"/>
      <c r="E697" s="252"/>
      <c r="F697" s="252"/>
      <c r="G697" s="252"/>
      <c r="H697" s="252"/>
      <c r="I697" s="286"/>
      <c r="J697" s="252"/>
      <c r="K697" s="252"/>
      <c r="L697" s="252"/>
      <c r="M697" s="252"/>
      <c r="N697" s="252"/>
      <c r="O697" s="252"/>
      <c r="P697" s="252"/>
      <c r="Q697" s="252"/>
      <c r="R697" s="252"/>
      <c r="S697" s="252"/>
      <c r="T697" s="252"/>
      <c r="U697" s="252"/>
      <c r="V697" s="252"/>
      <c r="W697" s="252"/>
      <c r="X697" s="252"/>
      <c r="Y697" s="252"/>
      <c r="Z697" s="252"/>
    </row>
    <row r="698" ht="14.25" customHeight="1">
      <c r="A698" s="252"/>
      <c r="B698" s="252"/>
      <c r="C698" s="252"/>
      <c r="D698" s="252"/>
      <c r="E698" s="252"/>
      <c r="F698" s="252"/>
      <c r="G698" s="252"/>
      <c r="H698" s="252"/>
      <c r="I698" s="286"/>
      <c r="J698" s="252"/>
      <c r="K698" s="252"/>
      <c r="L698" s="252"/>
      <c r="M698" s="252"/>
      <c r="N698" s="252"/>
      <c r="O698" s="252"/>
      <c r="P698" s="252"/>
      <c r="Q698" s="252"/>
      <c r="R698" s="252"/>
      <c r="S698" s="252"/>
      <c r="T698" s="252"/>
      <c r="U698" s="252"/>
      <c r="V698" s="252"/>
      <c r="W698" s="252"/>
      <c r="X698" s="252"/>
      <c r="Y698" s="252"/>
      <c r="Z698" s="252"/>
    </row>
    <row r="699" ht="14.25" customHeight="1">
      <c r="A699" s="252"/>
      <c r="B699" s="252"/>
      <c r="C699" s="252"/>
      <c r="D699" s="252"/>
      <c r="E699" s="252"/>
      <c r="F699" s="252"/>
      <c r="G699" s="252"/>
      <c r="H699" s="252"/>
      <c r="I699" s="286"/>
      <c r="J699" s="252"/>
      <c r="K699" s="252"/>
      <c r="L699" s="252"/>
      <c r="M699" s="252"/>
      <c r="N699" s="252"/>
      <c r="O699" s="252"/>
      <c r="P699" s="252"/>
      <c r="Q699" s="252"/>
      <c r="R699" s="252"/>
      <c r="S699" s="252"/>
      <c r="T699" s="252"/>
      <c r="U699" s="252"/>
      <c r="V699" s="252"/>
      <c r="W699" s="252"/>
      <c r="X699" s="252"/>
      <c r="Y699" s="252"/>
      <c r="Z699" s="252"/>
    </row>
    <row r="700" ht="14.25" customHeight="1">
      <c r="A700" s="252"/>
      <c r="B700" s="252"/>
      <c r="C700" s="252"/>
      <c r="D700" s="252"/>
      <c r="E700" s="252"/>
      <c r="F700" s="252"/>
      <c r="G700" s="252"/>
      <c r="H700" s="252"/>
      <c r="I700" s="286"/>
      <c r="J700" s="252"/>
      <c r="K700" s="252"/>
      <c r="L700" s="252"/>
      <c r="M700" s="252"/>
      <c r="N700" s="252"/>
      <c r="O700" s="252"/>
      <c r="P700" s="252"/>
      <c r="Q700" s="252"/>
      <c r="R700" s="252"/>
      <c r="S700" s="252"/>
      <c r="T700" s="252"/>
      <c r="U700" s="252"/>
      <c r="V700" s="252"/>
      <c r="W700" s="252"/>
      <c r="X700" s="252"/>
      <c r="Y700" s="252"/>
      <c r="Z700" s="252"/>
    </row>
    <row r="701" ht="14.25" customHeight="1">
      <c r="A701" s="252"/>
      <c r="B701" s="252"/>
      <c r="C701" s="252"/>
      <c r="D701" s="252"/>
      <c r="E701" s="252"/>
      <c r="F701" s="252"/>
      <c r="G701" s="252"/>
      <c r="H701" s="252"/>
      <c r="I701" s="286"/>
      <c r="J701" s="252"/>
      <c r="K701" s="252"/>
      <c r="L701" s="252"/>
      <c r="M701" s="252"/>
      <c r="N701" s="252"/>
      <c r="O701" s="252"/>
      <c r="P701" s="252"/>
      <c r="Q701" s="252"/>
      <c r="R701" s="252"/>
      <c r="S701" s="252"/>
      <c r="T701" s="252"/>
      <c r="U701" s="252"/>
      <c r="V701" s="252"/>
      <c r="W701" s="252"/>
      <c r="X701" s="252"/>
      <c r="Y701" s="252"/>
      <c r="Z701" s="252"/>
    </row>
    <row r="702" ht="14.25" customHeight="1">
      <c r="A702" s="252"/>
      <c r="B702" s="252"/>
      <c r="C702" s="252"/>
      <c r="D702" s="252"/>
      <c r="E702" s="252"/>
      <c r="F702" s="252"/>
      <c r="G702" s="252"/>
      <c r="H702" s="252"/>
      <c r="I702" s="286"/>
      <c r="J702" s="252"/>
      <c r="K702" s="252"/>
      <c r="L702" s="252"/>
      <c r="M702" s="252"/>
      <c r="N702" s="252"/>
      <c r="O702" s="252"/>
      <c r="P702" s="252"/>
      <c r="Q702" s="252"/>
      <c r="R702" s="252"/>
      <c r="S702" s="252"/>
      <c r="T702" s="252"/>
      <c r="U702" s="252"/>
      <c r="V702" s="252"/>
      <c r="W702" s="252"/>
      <c r="X702" s="252"/>
      <c r="Y702" s="252"/>
      <c r="Z702" s="252"/>
    </row>
    <row r="703" ht="14.25" customHeight="1">
      <c r="A703" s="252"/>
      <c r="B703" s="252"/>
      <c r="C703" s="252"/>
      <c r="D703" s="252"/>
      <c r="E703" s="252"/>
      <c r="F703" s="252"/>
      <c r="G703" s="252"/>
      <c r="H703" s="252"/>
      <c r="I703" s="286"/>
      <c r="J703" s="252"/>
      <c r="K703" s="252"/>
      <c r="L703" s="252"/>
      <c r="M703" s="252"/>
      <c r="N703" s="252"/>
      <c r="O703" s="252"/>
      <c r="P703" s="252"/>
      <c r="Q703" s="252"/>
      <c r="R703" s="252"/>
      <c r="S703" s="252"/>
      <c r="T703" s="252"/>
      <c r="U703" s="252"/>
      <c r="V703" s="252"/>
      <c r="W703" s="252"/>
      <c r="X703" s="252"/>
      <c r="Y703" s="252"/>
      <c r="Z703" s="252"/>
    </row>
    <row r="704" ht="14.25" customHeight="1">
      <c r="A704" s="252"/>
      <c r="B704" s="252"/>
      <c r="C704" s="252"/>
      <c r="D704" s="252"/>
      <c r="E704" s="252"/>
      <c r="F704" s="252"/>
      <c r="G704" s="252"/>
      <c r="H704" s="252"/>
      <c r="I704" s="286"/>
      <c r="J704" s="252"/>
      <c r="K704" s="252"/>
      <c r="L704" s="252"/>
      <c r="M704" s="252"/>
      <c r="N704" s="252"/>
      <c r="O704" s="252"/>
      <c r="P704" s="252"/>
      <c r="Q704" s="252"/>
      <c r="R704" s="252"/>
      <c r="S704" s="252"/>
      <c r="T704" s="252"/>
      <c r="U704" s="252"/>
      <c r="V704" s="252"/>
      <c r="W704" s="252"/>
      <c r="X704" s="252"/>
      <c r="Y704" s="252"/>
      <c r="Z704" s="252"/>
    </row>
    <row r="705" ht="14.25" customHeight="1">
      <c r="A705" s="252"/>
      <c r="B705" s="252"/>
      <c r="C705" s="252"/>
      <c r="D705" s="252"/>
      <c r="E705" s="252"/>
      <c r="F705" s="252"/>
      <c r="G705" s="252"/>
      <c r="H705" s="252"/>
      <c r="I705" s="286"/>
      <c r="J705" s="252"/>
      <c r="K705" s="252"/>
      <c r="L705" s="252"/>
      <c r="M705" s="252"/>
      <c r="N705" s="252"/>
      <c r="O705" s="252"/>
      <c r="P705" s="252"/>
      <c r="Q705" s="252"/>
      <c r="R705" s="252"/>
      <c r="S705" s="252"/>
      <c r="T705" s="252"/>
      <c r="U705" s="252"/>
      <c r="V705" s="252"/>
      <c r="W705" s="252"/>
      <c r="X705" s="252"/>
      <c r="Y705" s="252"/>
      <c r="Z705" s="252"/>
    </row>
    <row r="706" ht="14.25" customHeight="1">
      <c r="A706" s="252"/>
      <c r="B706" s="252"/>
      <c r="C706" s="252"/>
      <c r="D706" s="252"/>
      <c r="E706" s="252"/>
      <c r="F706" s="252"/>
      <c r="G706" s="252"/>
      <c r="H706" s="252"/>
      <c r="I706" s="286"/>
      <c r="J706" s="252"/>
      <c r="K706" s="252"/>
      <c r="L706" s="252"/>
      <c r="M706" s="252"/>
      <c r="N706" s="252"/>
      <c r="O706" s="252"/>
      <c r="P706" s="252"/>
      <c r="Q706" s="252"/>
      <c r="R706" s="252"/>
      <c r="S706" s="252"/>
      <c r="T706" s="252"/>
      <c r="U706" s="252"/>
      <c r="V706" s="252"/>
      <c r="W706" s="252"/>
      <c r="X706" s="252"/>
      <c r="Y706" s="252"/>
      <c r="Z706" s="252"/>
    </row>
    <row r="707" ht="14.25" customHeight="1">
      <c r="A707" s="252"/>
      <c r="B707" s="252"/>
      <c r="C707" s="252"/>
      <c r="D707" s="252"/>
      <c r="E707" s="252"/>
      <c r="F707" s="252"/>
      <c r="G707" s="252"/>
      <c r="H707" s="252"/>
      <c r="I707" s="286"/>
      <c r="J707" s="252"/>
      <c r="K707" s="252"/>
      <c r="L707" s="252"/>
      <c r="M707" s="252"/>
      <c r="N707" s="252"/>
      <c r="O707" s="252"/>
      <c r="P707" s="252"/>
      <c r="Q707" s="252"/>
      <c r="R707" s="252"/>
      <c r="S707" s="252"/>
      <c r="T707" s="252"/>
      <c r="U707" s="252"/>
      <c r="V707" s="252"/>
      <c r="W707" s="252"/>
      <c r="X707" s="252"/>
      <c r="Y707" s="252"/>
      <c r="Z707" s="252"/>
    </row>
    <row r="708" ht="14.25" customHeight="1">
      <c r="A708" s="252"/>
      <c r="B708" s="252"/>
      <c r="C708" s="252"/>
      <c r="D708" s="252"/>
      <c r="E708" s="252"/>
      <c r="F708" s="252"/>
      <c r="G708" s="252"/>
      <c r="H708" s="252"/>
      <c r="I708" s="286"/>
      <c r="J708" s="252"/>
      <c r="K708" s="252"/>
      <c r="L708" s="252"/>
      <c r="M708" s="252"/>
      <c r="N708" s="252"/>
      <c r="O708" s="252"/>
      <c r="P708" s="252"/>
      <c r="Q708" s="252"/>
      <c r="R708" s="252"/>
      <c r="S708" s="252"/>
      <c r="T708" s="252"/>
      <c r="U708" s="252"/>
      <c r="V708" s="252"/>
      <c r="W708" s="252"/>
      <c r="X708" s="252"/>
      <c r="Y708" s="252"/>
      <c r="Z708" s="252"/>
    </row>
    <row r="709" ht="14.25" customHeight="1">
      <c r="A709" s="252"/>
      <c r="B709" s="252"/>
      <c r="C709" s="252"/>
      <c r="D709" s="252"/>
      <c r="E709" s="252"/>
      <c r="F709" s="252"/>
      <c r="G709" s="252"/>
      <c r="H709" s="252"/>
      <c r="I709" s="286"/>
      <c r="J709" s="252"/>
      <c r="K709" s="252"/>
      <c r="L709" s="252"/>
      <c r="M709" s="252"/>
      <c r="N709" s="252"/>
      <c r="O709" s="252"/>
      <c r="P709" s="252"/>
      <c r="Q709" s="252"/>
      <c r="R709" s="252"/>
      <c r="S709" s="252"/>
      <c r="T709" s="252"/>
      <c r="U709" s="252"/>
      <c r="V709" s="252"/>
      <c r="W709" s="252"/>
      <c r="X709" s="252"/>
      <c r="Y709" s="252"/>
      <c r="Z709" s="252"/>
    </row>
    <row r="710" ht="14.25" customHeight="1">
      <c r="A710" s="252"/>
      <c r="B710" s="252"/>
      <c r="C710" s="252"/>
      <c r="D710" s="252"/>
      <c r="E710" s="252"/>
      <c r="F710" s="252"/>
      <c r="G710" s="252"/>
      <c r="H710" s="252"/>
      <c r="I710" s="286"/>
      <c r="J710" s="252"/>
      <c r="K710" s="252"/>
      <c r="L710" s="252"/>
      <c r="M710" s="252"/>
      <c r="N710" s="252"/>
      <c r="O710" s="252"/>
      <c r="P710" s="252"/>
      <c r="Q710" s="252"/>
      <c r="R710" s="252"/>
      <c r="S710" s="252"/>
      <c r="T710" s="252"/>
      <c r="U710" s="252"/>
      <c r="V710" s="252"/>
      <c r="W710" s="252"/>
      <c r="X710" s="252"/>
      <c r="Y710" s="252"/>
      <c r="Z710" s="252"/>
    </row>
    <row r="711" ht="14.25" customHeight="1">
      <c r="A711" s="252"/>
      <c r="B711" s="252"/>
      <c r="C711" s="252"/>
      <c r="D711" s="252"/>
      <c r="E711" s="252"/>
      <c r="F711" s="252"/>
      <c r="G711" s="252"/>
      <c r="H711" s="252"/>
      <c r="I711" s="286"/>
      <c r="J711" s="252"/>
      <c r="K711" s="252"/>
      <c r="L711" s="252"/>
      <c r="M711" s="252"/>
      <c r="N711" s="252"/>
      <c r="O711" s="252"/>
      <c r="P711" s="252"/>
      <c r="Q711" s="252"/>
      <c r="R711" s="252"/>
      <c r="S711" s="252"/>
      <c r="T711" s="252"/>
      <c r="U711" s="252"/>
      <c r="V711" s="252"/>
      <c r="W711" s="252"/>
      <c r="X711" s="252"/>
      <c r="Y711" s="252"/>
      <c r="Z711" s="252"/>
    </row>
    <row r="712" ht="14.25" customHeight="1">
      <c r="A712" s="252"/>
      <c r="B712" s="252"/>
      <c r="C712" s="252"/>
      <c r="D712" s="252"/>
      <c r="E712" s="252"/>
      <c r="F712" s="252"/>
      <c r="G712" s="252"/>
      <c r="H712" s="252"/>
      <c r="I712" s="286"/>
      <c r="J712" s="252"/>
      <c r="K712" s="252"/>
      <c r="L712" s="252"/>
      <c r="M712" s="252"/>
      <c r="N712" s="252"/>
      <c r="O712" s="252"/>
      <c r="P712" s="252"/>
      <c r="Q712" s="252"/>
      <c r="R712" s="252"/>
      <c r="S712" s="252"/>
      <c r="T712" s="252"/>
      <c r="U712" s="252"/>
      <c r="V712" s="252"/>
      <c r="W712" s="252"/>
      <c r="X712" s="252"/>
      <c r="Y712" s="252"/>
      <c r="Z712" s="252"/>
    </row>
    <row r="713" ht="14.25" customHeight="1">
      <c r="A713" s="252"/>
      <c r="B713" s="252"/>
      <c r="C713" s="252"/>
      <c r="D713" s="252"/>
      <c r="E713" s="252"/>
      <c r="F713" s="252"/>
      <c r="G713" s="252"/>
      <c r="H713" s="252"/>
      <c r="I713" s="286"/>
      <c r="J713" s="252"/>
      <c r="K713" s="252"/>
      <c r="L713" s="252"/>
      <c r="M713" s="252"/>
      <c r="N713" s="252"/>
      <c r="O713" s="252"/>
      <c r="P713" s="252"/>
      <c r="Q713" s="252"/>
      <c r="R713" s="252"/>
      <c r="S713" s="252"/>
      <c r="T713" s="252"/>
      <c r="U713" s="252"/>
      <c r="V713" s="252"/>
      <c r="W713" s="252"/>
      <c r="X713" s="252"/>
      <c r="Y713" s="252"/>
      <c r="Z713" s="252"/>
    </row>
    <row r="714" ht="14.25" customHeight="1">
      <c r="A714" s="252"/>
      <c r="B714" s="252"/>
      <c r="C714" s="252"/>
      <c r="D714" s="252"/>
      <c r="E714" s="252"/>
      <c r="F714" s="252"/>
      <c r="G714" s="252"/>
      <c r="H714" s="252"/>
      <c r="I714" s="286"/>
      <c r="J714" s="252"/>
      <c r="K714" s="252"/>
      <c r="L714" s="252"/>
      <c r="M714" s="252"/>
      <c r="N714" s="252"/>
      <c r="O714" s="252"/>
      <c r="P714" s="252"/>
      <c r="Q714" s="252"/>
      <c r="R714" s="252"/>
      <c r="S714" s="252"/>
      <c r="T714" s="252"/>
      <c r="U714" s="252"/>
      <c r="V714" s="252"/>
      <c r="W714" s="252"/>
      <c r="X714" s="252"/>
      <c r="Y714" s="252"/>
      <c r="Z714" s="252"/>
    </row>
    <row r="715" ht="14.25" customHeight="1">
      <c r="A715" s="252"/>
      <c r="B715" s="252"/>
      <c r="C715" s="252"/>
      <c r="D715" s="252"/>
      <c r="E715" s="252"/>
      <c r="F715" s="252"/>
      <c r="G715" s="252"/>
      <c r="H715" s="252"/>
      <c r="I715" s="286"/>
      <c r="J715" s="252"/>
      <c r="K715" s="252"/>
      <c r="L715" s="252"/>
      <c r="M715" s="252"/>
      <c r="N715" s="252"/>
      <c r="O715" s="252"/>
      <c r="P715" s="252"/>
      <c r="Q715" s="252"/>
      <c r="R715" s="252"/>
      <c r="S715" s="252"/>
      <c r="T715" s="252"/>
      <c r="U715" s="252"/>
      <c r="V715" s="252"/>
      <c r="W715" s="252"/>
      <c r="X715" s="252"/>
      <c r="Y715" s="252"/>
      <c r="Z715" s="252"/>
    </row>
    <row r="716" ht="14.25" customHeight="1">
      <c r="A716" s="252"/>
      <c r="B716" s="252"/>
      <c r="C716" s="252"/>
      <c r="D716" s="252"/>
      <c r="E716" s="252"/>
      <c r="F716" s="252"/>
      <c r="G716" s="252"/>
      <c r="H716" s="252"/>
      <c r="I716" s="286"/>
      <c r="J716" s="252"/>
      <c r="K716" s="252"/>
      <c r="L716" s="252"/>
      <c r="M716" s="252"/>
      <c r="N716" s="252"/>
      <c r="O716" s="252"/>
      <c r="P716" s="252"/>
      <c r="Q716" s="252"/>
      <c r="R716" s="252"/>
      <c r="S716" s="252"/>
      <c r="T716" s="252"/>
      <c r="U716" s="252"/>
      <c r="V716" s="252"/>
      <c r="W716" s="252"/>
      <c r="X716" s="252"/>
      <c r="Y716" s="252"/>
      <c r="Z716" s="252"/>
    </row>
    <row r="717" ht="14.25" customHeight="1">
      <c r="A717" s="252"/>
      <c r="B717" s="252"/>
      <c r="C717" s="252"/>
      <c r="D717" s="252"/>
      <c r="E717" s="252"/>
      <c r="F717" s="252"/>
      <c r="G717" s="252"/>
      <c r="H717" s="252"/>
      <c r="I717" s="286"/>
      <c r="J717" s="252"/>
      <c r="K717" s="252"/>
      <c r="L717" s="252"/>
      <c r="M717" s="252"/>
      <c r="N717" s="252"/>
      <c r="O717" s="252"/>
      <c r="P717" s="252"/>
      <c r="Q717" s="252"/>
      <c r="R717" s="252"/>
      <c r="S717" s="252"/>
      <c r="T717" s="252"/>
      <c r="U717" s="252"/>
      <c r="V717" s="252"/>
      <c r="W717" s="252"/>
      <c r="X717" s="252"/>
      <c r="Y717" s="252"/>
      <c r="Z717" s="252"/>
    </row>
    <row r="718" ht="14.25" customHeight="1">
      <c r="A718" s="252"/>
      <c r="B718" s="252"/>
      <c r="C718" s="252"/>
      <c r="D718" s="252"/>
      <c r="E718" s="252"/>
      <c r="F718" s="252"/>
      <c r="G718" s="252"/>
      <c r="H718" s="252"/>
      <c r="I718" s="286"/>
      <c r="J718" s="252"/>
      <c r="K718" s="252"/>
      <c r="L718" s="252"/>
      <c r="M718" s="252"/>
      <c r="N718" s="252"/>
      <c r="O718" s="252"/>
      <c r="P718" s="252"/>
      <c r="Q718" s="252"/>
      <c r="R718" s="252"/>
      <c r="S718" s="252"/>
      <c r="T718" s="252"/>
      <c r="U718" s="252"/>
      <c r="V718" s="252"/>
      <c r="W718" s="252"/>
      <c r="X718" s="252"/>
      <c r="Y718" s="252"/>
      <c r="Z718" s="252"/>
    </row>
    <row r="719" ht="14.25" customHeight="1">
      <c r="A719" s="252"/>
      <c r="B719" s="252"/>
      <c r="C719" s="252"/>
      <c r="D719" s="252"/>
      <c r="E719" s="252"/>
      <c r="F719" s="252"/>
      <c r="G719" s="252"/>
      <c r="H719" s="252"/>
      <c r="I719" s="286"/>
      <c r="J719" s="252"/>
      <c r="K719" s="252"/>
      <c r="L719" s="252"/>
      <c r="M719" s="252"/>
      <c r="N719" s="252"/>
      <c r="O719" s="252"/>
      <c r="P719" s="252"/>
      <c r="Q719" s="252"/>
      <c r="R719" s="252"/>
      <c r="S719" s="252"/>
      <c r="T719" s="252"/>
      <c r="U719" s="252"/>
      <c r="V719" s="252"/>
      <c r="W719" s="252"/>
      <c r="X719" s="252"/>
      <c r="Y719" s="252"/>
      <c r="Z719" s="252"/>
    </row>
    <row r="720" ht="14.25" customHeight="1">
      <c r="A720" s="252"/>
      <c r="B720" s="252"/>
      <c r="C720" s="252"/>
      <c r="D720" s="252"/>
      <c r="E720" s="252"/>
      <c r="F720" s="252"/>
      <c r="G720" s="252"/>
      <c r="H720" s="252"/>
      <c r="I720" s="286"/>
      <c r="J720" s="252"/>
      <c r="K720" s="252"/>
      <c r="L720" s="252"/>
      <c r="M720" s="252"/>
      <c r="N720" s="252"/>
      <c r="O720" s="252"/>
      <c r="P720" s="252"/>
      <c r="Q720" s="252"/>
      <c r="R720" s="252"/>
      <c r="S720" s="252"/>
      <c r="T720" s="252"/>
      <c r="U720" s="252"/>
      <c r="V720" s="252"/>
      <c r="W720" s="252"/>
      <c r="X720" s="252"/>
      <c r="Y720" s="252"/>
      <c r="Z720" s="252"/>
    </row>
    <row r="721" ht="14.25" customHeight="1">
      <c r="A721" s="252"/>
      <c r="B721" s="252"/>
      <c r="C721" s="252"/>
      <c r="D721" s="252"/>
      <c r="E721" s="252"/>
      <c r="F721" s="252"/>
      <c r="G721" s="252"/>
      <c r="H721" s="252"/>
      <c r="I721" s="286"/>
      <c r="J721" s="252"/>
      <c r="K721" s="252"/>
      <c r="L721" s="252"/>
      <c r="M721" s="252"/>
      <c r="N721" s="252"/>
      <c r="O721" s="252"/>
      <c r="P721" s="252"/>
      <c r="Q721" s="252"/>
      <c r="R721" s="252"/>
      <c r="S721" s="252"/>
      <c r="T721" s="252"/>
      <c r="U721" s="252"/>
      <c r="V721" s="252"/>
      <c r="W721" s="252"/>
      <c r="X721" s="252"/>
      <c r="Y721" s="252"/>
      <c r="Z721" s="252"/>
    </row>
    <row r="722" ht="14.25" customHeight="1">
      <c r="A722" s="252"/>
      <c r="B722" s="252"/>
      <c r="C722" s="252"/>
      <c r="D722" s="252"/>
      <c r="E722" s="252"/>
      <c r="F722" s="252"/>
      <c r="G722" s="252"/>
      <c r="H722" s="252"/>
      <c r="I722" s="286"/>
      <c r="J722" s="252"/>
      <c r="K722" s="252"/>
      <c r="L722" s="252"/>
      <c r="M722" s="252"/>
      <c r="N722" s="252"/>
      <c r="O722" s="252"/>
      <c r="P722" s="252"/>
      <c r="Q722" s="252"/>
      <c r="R722" s="252"/>
      <c r="S722" s="252"/>
      <c r="T722" s="252"/>
      <c r="U722" s="252"/>
      <c r="V722" s="252"/>
      <c r="W722" s="252"/>
      <c r="X722" s="252"/>
      <c r="Y722" s="252"/>
      <c r="Z722" s="252"/>
    </row>
    <row r="723" ht="14.25" customHeight="1">
      <c r="A723" s="252"/>
      <c r="B723" s="252"/>
      <c r="C723" s="252"/>
      <c r="D723" s="252"/>
      <c r="E723" s="252"/>
      <c r="F723" s="252"/>
      <c r="G723" s="252"/>
      <c r="H723" s="252"/>
      <c r="I723" s="286"/>
      <c r="J723" s="252"/>
      <c r="K723" s="252"/>
      <c r="L723" s="252"/>
      <c r="M723" s="252"/>
      <c r="N723" s="252"/>
      <c r="O723" s="252"/>
      <c r="P723" s="252"/>
      <c r="Q723" s="252"/>
      <c r="R723" s="252"/>
      <c r="S723" s="252"/>
      <c r="T723" s="252"/>
      <c r="U723" s="252"/>
      <c r="V723" s="252"/>
      <c r="W723" s="252"/>
      <c r="X723" s="252"/>
      <c r="Y723" s="252"/>
      <c r="Z723" s="252"/>
    </row>
    <row r="724" ht="14.25" customHeight="1">
      <c r="A724" s="252"/>
      <c r="B724" s="252"/>
      <c r="C724" s="252"/>
      <c r="D724" s="252"/>
      <c r="E724" s="252"/>
      <c r="F724" s="252"/>
      <c r="G724" s="252"/>
      <c r="H724" s="252"/>
      <c r="I724" s="286"/>
      <c r="J724" s="252"/>
      <c r="K724" s="252"/>
      <c r="L724" s="252"/>
      <c r="M724" s="252"/>
      <c r="N724" s="252"/>
      <c r="O724" s="252"/>
      <c r="P724" s="252"/>
      <c r="Q724" s="252"/>
      <c r="R724" s="252"/>
      <c r="S724" s="252"/>
      <c r="T724" s="252"/>
      <c r="U724" s="252"/>
      <c r="V724" s="252"/>
      <c r="W724" s="252"/>
      <c r="X724" s="252"/>
      <c r="Y724" s="252"/>
      <c r="Z724" s="252"/>
    </row>
    <row r="725" ht="14.25" customHeight="1">
      <c r="A725" s="252"/>
      <c r="B725" s="252"/>
      <c r="C725" s="252"/>
      <c r="D725" s="252"/>
      <c r="E725" s="252"/>
      <c r="F725" s="252"/>
      <c r="G725" s="252"/>
      <c r="H725" s="252"/>
      <c r="I725" s="286"/>
      <c r="J725" s="252"/>
      <c r="K725" s="252"/>
      <c r="L725" s="252"/>
      <c r="M725" s="252"/>
      <c r="N725" s="252"/>
      <c r="O725" s="252"/>
      <c r="P725" s="252"/>
      <c r="Q725" s="252"/>
      <c r="R725" s="252"/>
      <c r="S725" s="252"/>
      <c r="T725" s="252"/>
      <c r="U725" s="252"/>
      <c r="V725" s="252"/>
      <c r="W725" s="252"/>
      <c r="X725" s="252"/>
      <c r="Y725" s="252"/>
      <c r="Z725" s="252"/>
    </row>
    <row r="726" ht="14.25" customHeight="1">
      <c r="A726" s="252"/>
      <c r="B726" s="252"/>
      <c r="C726" s="252"/>
      <c r="D726" s="252"/>
      <c r="E726" s="252"/>
      <c r="F726" s="252"/>
      <c r="G726" s="252"/>
      <c r="H726" s="252"/>
      <c r="I726" s="286"/>
      <c r="J726" s="252"/>
      <c r="K726" s="252"/>
      <c r="L726" s="252"/>
      <c r="M726" s="252"/>
      <c r="N726" s="252"/>
      <c r="O726" s="252"/>
      <c r="P726" s="252"/>
      <c r="Q726" s="252"/>
      <c r="R726" s="252"/>
      <c r="S726" s="252"/>
      <c r="T726" s="252"/>
      <c r="U726" s="252"/>
      <c r="V726" s="252"/>
      <c r="W726" s="252"/>
      <c r="X726" s="252"/>
      <c r="Y726" s="252"/>
      <c r="Z726" s="252"/>
    </row>
    <row r="727" ht="14.25" customHeight="1">
      <c r="A727" s="252"/>
      <c r="B727" s="252"/>
      <c r="C727" s="252"/>
      <c r="D727" s="252"/>
      <c r="E727" s="252"/>
      <c r="F727" s="252"/>
      <c r="G727" s="252"/>
      <c r="H727" s="252"/>
      <c r="I727" s="286"/>
      <c r="J727" s="252"/>
      <c r="K727" s="252"/>
      <c r="L727" s="252"/>
      <c r="M727" s="252"/>
      <c r="N727" s="252"/>
      <c r="O727" s="252"/>
      <c r="P727" s="252"/>
      <c r="Q727" s="252"/>
      <c r="R727" s="252"/>
      <c r="S727" s="252"/>
      <c r="T727" s="252"/>
      <c r="U727" s="252"/>
      <c r="V727" s="252"/>
      <c r="W727" s="252"/>
      <c r="X727" s="252"/>
      <c r="Y727" s="252"/>
      <c r="Z727" s="252"/>
    </row>
    <row r="728" ht="14.25" customHeight="1">
      <c r="A728" s="252"/>
      <c r="B728" s="252"/>
      <c r="C728" s="252"/>
      <c r="D728" s="252"/>
      <c r="E728" s="252"/>
      <c r="F728" s="252"/>
      <c r="G728" s="252"/>
      <c r="H728" s="252"/>
      <c r="I728" s="286"/>
      <c r="J728" s="252"/>
      <c r="K728" s="252"/>
      <c r="L728" s="252"/>
      <c r="M728" s="252"/>
      <c r="N728" s="252"/>
      <c r="O728" s="252"/>
      <c r="P728" s="252"/>
      <c r="Q728" s="252"/>
      <c r="R728" s="252"/>
      <c r="S728" s="252"/>
      <c r="T728" s="252"/>
      <c r="U728" s="252"/>
      <c r="V728" s="252"/>
      <c r="W728" s="252"/>
      <c r="X728" s="252"/>
      <c r="Y728" s="252"/>
      <c r="Z728" s="252"/>
    </row>
    <row r="729" ht="14.25" customHeight="1">
      <c r="A729" s="252"/>
      <c r="B729" s="252"/>
      <c r="C729" s="252"/>
      <c r="D729" s="252"/>
      <c r="E729" s="252"/>
      <c r="F729" s="252"/>
      <c r="G729" s="252"/>
      <c r="H729" s="252"/>
      <c r="I729" s="286"/>
      <c r="J729" s="252"/>
      <c r="K729" s="252"/>
      <c r="L729" s="252"/>
      <c r="M729" s="252"/>
      <c r="N729" s="252"/>
      <c r="O729" s="252"/>
      <c r="P729" s="252"/>
      <c r="Q729" s="252"/>
      <c r="R729" s="252"/>
      <c r="S729" s="252"/>
      <c r="T729" s="252"/>
      <c r="U729" s="252"/>
      <c r="V729" s="252"/>
      <c r="W729" s="252"/>
      <c r="X729" s="252"/>
      <c r="Y729" s="252"/>
      <c r="Z729" s="252"/>
    </row>
    <row r="730" ht="14.25" customHeight="1">
      <c r="A730" s="252"/>
      <c r="B730" s="252"/>
      <c r="C730" s="252"/>
      <c r="D730" s="252"/>
      <c r="E730" s="252"/>
      <c r="F730" s="252"/>
      <c r="G730" s="252"/>
      <c r="H730" s="252"/>
      <c r="I730" s="286"/>
      <c r="J730" s="252"/>
      <c r="K730" s="252"/>
      <c r="L730" s="252"/>
      <c r="M730" s="252"/>
      <c r="N730" s="252"/>
      <c r="O730" s="252"/>
      <c r="P730" s="252"/>
      <c r="Q730" s="252"/>
      <c r="R730" s="252"/>
      <c r="S730" s="252"/>
      <c r="T730" s="252"/>
      <c r="U730" s="252"/>
      <c r="V730" s="252"/>
      <c r="W730" s="252"/>
      <c r="X730" s="252"/>
      <c r="Y730" s="252"/>
      <c r="Z730" s="252"/>
    </row>
    <row r="731" ht="14.25" customHeight="1">
      <c r="A731" s="252"/>
      <c r="B731" s="252"/>
      <c r="C731" s="252"/>
      <c r="D731" s="252"/>
      <c r="E731" s="252"/>
      <c r="F731" s="252"/>
      <c r="G731" s="252"/>
      <c r="H731" s="252"/>
      <c r="I731" s="286"/>
      <c r="J731" s="252"/>
      <c r="K731" s="252"/>
      <c r="L731" s="252"/>
      <c r="M731" s="252"/>
      <c r="N731" s="252"/>
      <c r="O731" s="252"/>
      <c r="P731" s="252"/>
      <c r="Q731" s="252"/>
      <c r="R731" s="252"/>
      <c r="S731" s="252"/>
      <c r="T731" s="252"/>
      <c r="U731" s="252"/>
      <c r="V731" s="252"/>
      <c r="W731" s="252"/>
      <c r="X731" s="252"/>
      <c r="Y731" s="252"/>
      <c r="Z731" s="252"/>
    </row>
    <row r="732" ht="14.25" customHeight="1">
      <c r="A732" s="252"/>
      <c r="B732" s="252"/>
      <c r="C732" s="252"/>
      <c r="D732" s="252"/>
      <c r="E732" s="252"/>
      <c r="F732" s="252"/>
      <c r="G732" s="252"/>
      <c r="H732" s="252"/>
      <c r="I732" s="286"/>
      <c r="J732" s="252"/>
      <c r="K732" s="252"/>
      <c r="L732" s="252"/>
      <c r="M732" s="252"/>
      <c r="N732" s="252"/>
      <c r="O732" s="252"/>
      <c r="P732" s="252"/>
      <c r="Q732" s="252"/>
      <c r="R732" s="252"/>
      <c r="S732" s="252"/>
      <c r="T732" s="252"/>
      <c r="U732" s="252"/>
      <c r="V732" s="252"/>
      <c r="W732" s="252"/>
      <c r="X732" s="252"/>
      <c r="Y732" s="252"/>
      <c r="Z732" s="252"/>
    </row>
    <row r="733" ht="14.25" customHeight="1">
      <c r="A733" s="252"/>
      <c r="B733" s="252"/>
      <c r="C733" s="252"/>
      <c r="D733" s="252"/>
      <c r="E733" s="252"/>
      <c r="F733" s="252"/>
      <c r="G733" s="252"/>
      <c r="H733" s="252"/>
      <c r="I733" s="286"/>
      <c r="J733" s="252"/>
      <c r="K733" s="252"/>
      <c r="L733" s="252"/>
      <c r="M733" s="252"/>
      <c r="N733" s="252"/>
      <c r="O733" s="252"/>
      <c r="P733" s="252"/>
      <c r="Q733" s="252"/>
      <c r="R733" s="252"/>
      <c r="S733" s="252"/>
      <c r="T733" s="252"/>
      <c r="U733" s="252"/>
      <c r="V733" s="252"/>
      <c r="W733" s="252"/>
      <c r="X733" s="252"/>
      <c r="Y733" s="252"/>
      <c r="Z733" s="252"/>
    </row>
    <row r="734" ht="14.25" customHeight="1">
      <c r="A734" s="252"/>
      <c r="B734" s="252"/>
      <c r="C734" s="252"/>
      <c r="D734" s="252"/>
      <c r="E734" s="252"/>
      <c r="F734" s="252"/>
      <c r="G734" s="252"/>
      <c r="H734" s="252"/>
      <c r="I734" s="286"/>
      <c r="J734" s="252"/>
      <c r="K734" s="252"/>
      <c r="L734" s="252"/>
      <c r="M734" s="252"/>
      <c r="N734" s="252"/>
      <c r="O734" s="252"/>
      <c r="P734" s="252"/>
      <c r="Q734" s="252"/>
      <c r="R734" s="252"/>
      <c r="S734" s="252"/>
      <c r="T734" s="252"/>
      <c r="U734" s="252"/>
      <c r="V734" s="252"/>
      <c r="W734" s="252"/>
      <c r="X734" s="252"/>
      <c r="Y734" s="252"/>
      <c r="Z734" s="252"/>
    </row>
    <row r="735" ht="14.25" customHeight="1">
      <c r="A735" s="252"/>
      <c r="B735" s="252"/>
      <c r="C735" s="252"/>
      <c r="D735" s="252"/>
      <c r="E735" s="252"/>
      <c r="F735" s="252"/>
      <c r="G735" s="252"/>
      <c r="H735" s="252"/>
      <c r="I735" s="286"/>
      <c r="J735" s="252"/>
      <c r="K735" s="252"/>
      <c r="L735" s="252"/>
      <c r="M735" s="252"/>
      <c r="N735" s="252"/>
      <c r="O735" s="252"/>
      <c r="P735" s="252"/>
      <c r="Q735" s="252"/>
      <c r="R735" s="252"/>
      <c r="S735" s="252"/>
      <c r="T735" s="252"/>
      <c r="U735" s="252"/>
      <c r="V735" s="252"/>
      <c r="W735" s="252"/>
      <c r="X735" s="252"/>
      <c r="Y735" s="252"/>
      <c r="Z735" s="252"/>
    </row>
    <row r="736" ht="14.25" customHeight="1">
      <c r="A736" s="252"/>
      <c r="B736" s="252"/>
      <c r="C736" s="252"/>
      <c r="D736" s="252"/>
      <c r="E736" s="252"/>
      <c r="F736" s="252"/>
      <c r="G736" s="252"/>
      <c r="H736" s="252"/>
      <c r="I736" s="286"/>
      <c r="J736" s="252"/>
      <c r="K736" s="252"/>
      <c r="L736" s="252"/>
      <c r="M736" s="252"/>
      <c r="N736" s="252"/>
      <c r="O736" s="252"/>
      <c r="P736" s="252"/>
      <c r="Q736" s="252"/>
      <c r="R736" s="252"/>
      <c r="S736" s="252"/>
      <c r="T736" s="252"/>
      <c r="U736" s="252"/>
      <c r="V736" s="252"/>
      <c r="W736" s="252"/>
      <c r="X736" s="252"/>
      <c r="Y736" s="252"/>
      <c r="Z736" s="252"/>
    </row>
    <row r="737" ht="14.25" customHeight="1">
      <c r="A737" s="252"/>
      <c r="B737" s="252"/>
      <c r="C737" s="252"/>
      <c r="D737" s="252"/>
      <c r="E737" s="252"/>
      <c r="F737" s="252"/>
      <c r="G737" s="252"/>
      <c r="H737" s="252"/>
      <c r="I737" s="286"/>
      <c r="J737" s="252"/>
      <c r="K737" s="252"/>
      <c r="L737" s="252"/>
      <c r="M737" s="252"/>
      <c r="N737" s="252"/>
      <c r="O737" s="252"/>
      <c r="P737" s="252"/>
      <c r="Q737" s="252"/>
      <c r="R737" s="252"/>
      <c r="S737" s="252"/>
      <c r="T737" s="252"/>
      <c r="U737" s="252"/>
      <c r="V737" s="252"/>
      <c r="W737" s="252"/>
      <c r="X737" s="252"/>
      <c r="Y737" s="252"/>
      <c r="Z737" s="252"/>
    </row>
    <row r="738" ht="14.25" customHeight="1">
      <c r="A738" s="252"/>
      <c r="B738" s="252"/>
      <c r="C738" s="252"/>
      <c r="D738" s="252"/>
      <c r="E738" s="252"/>
      <c r="F738" s="252"/>
      <c r="G738" s="252"/>
      <c r="H738" s="252"/>
      <c r="I738" s="286"/>
      <c r="J738" s="252"/>
      <c r="K738" s="252"/>
      <c r="L738" s="252"/>
      <c r="M738" s="252"/>
      <c r="N738" s="252"/>
      <c r="O738" s="252"/>
      <c r="P738" s="252"/>
      <c r="Q738" s="252"/>
      <c r="R738" s="252"/>
      <c r="S738" s="252"/>
      <c r="T738" s="252"/>
      <c r="U738" s="252"/>
      <c r="V738" s="252"/>
      <c r="W738" s="252"/>
      <c r="X738" s="252"/>
      <c r="Y738" s="252"/>
      <c r="Z738" s="252"/>
    </row>
    <row r="739" ht="14.25" customHeight="1">
      <c r="A739" s="252"/>
      <c r="B739" s="252"/>
      <c r="C739" s="252"/>
      <c r="D739" s="252"/>
      <c r="E739" s="252"/>
      <c r="F739" s="252"/>
      <c r="G739" s="252"/>
      <c r="H739" s="252"/>
      <c r="I739" s="286"/>
      <c r="J739" s="252"/>
      <c r="K739" s="252"/>
      <c r="L739" s="252"/>
      <c r="M739" s="252"/>
      <c r="N739" s="252"/>
      <c r="O739" s="252"/>
      <c r="P739" s="252"/>
      <c r="Q739" s="252"/>
      <c r="R739" s="252"/>
      <c r="S739" s="252"/>
      <c r="T739" s="252"/>
      <c r="U739" s="252"/>
      <c r="V739" s="252"/>
      <c r="W739" s="252"/>
      <c r="X739" s="252"/>
      <c r="Y739" s="252"/>
      <c r="Z739" s="252"/>
    </row>
    <row r="740" ht="14.25" customHeight="1">
      <c r="A740" s="252"/>
      <c r="B740" s="252"/>
      <c r="C740" s="252"/>
      <c r="D740" s="252"/>
      <c r="E740" s="252"/>
      <c r="F740" s="252"/>
      <c r="G740" s="252"/>
      <c r="H740" s="252"/>
      <c r="I740" s="286"/>
      <c r="J740" s="252"/>
      <c r="K740" s="252"/>
      <c r="L740" s="252"/>
      <c r="M740" s="252"/>
      <c r="N740" s="252"/>
      <c r="O740" s="252"/>
      <c r="P740" s="252"/>
      <c r="Q740" s="252"/>
      <c r="R740" s="252"/>
      <c r="S740" s="252"/>
      <c r="T740" s="252"/>
      <c r="U740" s="252"/>
      <c r="V740" s="252"/>
      <c r="W740" s="252"/>
      <c r="X740" s="252"/>
      <c r="Y740" s="252"/>
      <c r="Z740" s="252"/>
    </row>
    <row r="741" ht="14.25" customHeight="1">
      <c r="A741" s="252"/>
      <c r="B741" s="252"/>
      <c r="C741" s="252"/>
      <c r="D741" s="252"/>
      <c r="E741" s="252"/>
      <c r="F741" s="252"/>
      <c r="G741" s="252"/>
      <c r="H741" s="252"/>
      <c r="I741" s="286"/>
      <c r="J741" s="252"/>
      <c r="K741" s="252"/>
      <c r="L741" s="252"/>
      <c r="M741" s="252"/>
      <c r="N741" s="252"/>
      <c r="O741" s="252"/>
      <c r="P741" s="252"/>
      <c r="Q741" s="252"/>
      <c r="R741" s="252"/>
      <c r="S741" s="252"/>
      <c r="T741" s="252"/>
      <c r="U741" s="252"/>
      <c r="V741" s="252"/>
      <c r="W741" s="252"/>
      <c r="X741" s="252"/>
      <c r="Y741" s="252"/>
      <c r="Z741" s="252"/>
    </row>
    <row r="742" ht="14.25" customHeight="1">
      <c r="A742" s="252"/>
      <c r="B742" s="252"/>
      <c r="C742" s="252"/>
      <c r="D742" s="252"/>
      <c r="E742" s="252"/>
      <c r="F742" s="252"/>
      <c r="G742" s="252"/>
      <c r="H742" s="252"/>
      <c r="I742" s="286"/>
      <c r="J742" s="252"/>
      <c r="K742" s="252"/>
      <c r="L742" s="252"/>
      <c r="M742" s="252"/>
      <c r="N742" s="252"/>
      <c r="O742" s="252"/>
      <c r="P742" s="252"/>
      <c r="Q742" s="252"/>
      <c r="R742" s="252"/>
      <c r="S742" s="252"/>
      <c r="T742" s="252"/>
      <c r="U742" s="252"/>
      <c r="V742" s="252"/>
      <c r="W742" s="252"/>
      <c r="X742" s="252"/>
      <c r="Y742" s="252"/>
      <c r="Z742" s="252"/>
    </row>
    <row r="743" ht="14.25" customHeight="1">
      <c r="A743" s="252"/>
      <c r="B743" s="252"/>
      <c r="C743" s="252"/>
      <c r="D743" s="252"/>
      <c r="E743" s="252"/>
      <c r="F743" s="252"/>
      <c r="G743" s="252"/>
      <c r="H743" s="252"/>
      <c r="I743" s="286"/>
      <c r="J743" s="252"/>
      <c r="K743" s="252"/>
      <c r="L743" s="252"/>
      <c r="M743" s="252"/>
      <c r="N743" s="252"/>
      <c r="O743" s="252"/>
      <c r="P743" s="252"/>
      <c r="Q743" s="252"/>
      <c r="R743" s="252"/>
      <c r="S743" s="252"/>
      <c r="T743" s="252"/>
      <c r="U743" s="252"/>
      <c r="V743" s="252"/>
      <c r="W743" s="252"/>
      <c r="X743" s="252"/>
      <c r="Y743" s="252"/>
      <c r="Z743" s="252"/>
    </row>
    <row r="744" ht="14.25" customHeight="1">
      <c r="A744" s="252"/>
      <c r="B744" s="252"/>
      <c r="C744" s="252"/>
      <c r="D744" s="252"/>
      <c r="E744" s="252"/>
      <c r="F744" s="252"/>
      <c r="G744" s="252"/>
      <c r="H744" s="252"/>
      <c r="I744" s="286"/>
      <c r="J744" s="252"/>
      <c r="K744" s="252"/>
      <c r="L744" s="252"/>
      <c r="M744" s="252"/>
      <c r="N744" s="252"/>
      <c r="O744" s="252"/>
      <c r="P744" s="252"/>
      <c r="Q744" s="252"/>
      <c r="R744" s="252"/>
      <c r="S744" s="252"/>
      <c r="T744" s="252"/>
      <c r="U744" s="252"/>
      <c r="V744" s="252"/>
      <c r="W744" s="252"/>
      <c r="X744" s="252"/>
      <c r="Y744" s="252"/>
      <c r="Z744" s="252"/>
    </row>
    <row r="745" ht="14.25" customHeight="1">
      <c r="A745" s="252"/>
      <c r="B745" s="252"/>
      <c r="C745" s="252"/>
      <c r="D745" s="252"/>
      <c r="E745" s="252"/>
      <c r="F745" s="252"/>
      <c r="G745" s="252"/>
      <c r="H745" s="252"/>
      <c r="I745" s="286"/>
      <c r="J745" s="252"/>
      <c r="K745" s="252"/>
      <c r="L745" s="252"/>
      <c r="M745" s="252"/>
      <c r="N745" s="252"/>
      <c r="O745" s="252"/>
      <c r="P745" s="252"/>
      <c r="Q745" s="252"/>
      <c r="R745" s="252"/>
      <c r="S745" s="252"/>
      <c r="T745" s="252"/>
      <c r="U745" s="252"/>
      <c r="V745" s="252"/>
      <c r="W745" s="252"/>
      <c r="X745" s="252"/>
      <c r="Y745" s="252"/>
      <c r="Z745" s="252"/>
    </row>
    <row r="746" ht="14.25" customHeight="1">
      <c r="A746" s="252"/>
      <c r="B746" s="252"/>
      <c r="C746" s="252"/>
      <c r="D746" s="252"/>
      <c r="E746" s="252"/>
      <c r="F746" s="252"/>
      <c r="G746" s="252"/>
      <c r="H746" s="252"/>
      <c r="I746" s="286"/>
      <c r="J746" s="252"/>
      <c r="K746" s="252"/>
      <c r="L746" s="252"/>
      <c r="M746" s="252"/>
      <c r="N746" s="252"/>
      <c r="O746" s="252"/>
      <c r="P746" s="252"/>
      <c r="Q746" s="252"/>
      <c r="R746" s="252"/>
      <c r="S746" s="252"/>
      <c r="T746" s="252"/>
      <c r="U746" s="252"/>
      <c r="V746" s="252"/>
      <c r="W746" s="252"/>
      <c r="X746" s="252"/>
      <c r="Y746" s="252"/>
      <c r="Z746" s="252"/>
    </row>
    <row r="747" ht="14.25" customHeight="1">
      <c r="A747" s="252"/>
      <c r="B747" s="252"/>
      <c r="C747" s="252"/>
      <c r="D747" s="252"/>
      <c r="E747" s="252"/>
      <c r="F747" s="252"/>
      <c r="G747" s="252"/>
      <c r="H747" s="252"/>
      <c r="I747" s="286"/>
      <c r="J747" s="252"/>
      <c r="K747" s="252"/>
      <c r="L747" s="252"/>
      <c r="M747" s="252"/>
      <c r="N747" s="252"/>
      <c r="O747" s="252"/>
      <c r="P747" s="252"/>
      <c r="Q747" s="252"/>
      <c r="R747" s="252"/>
      <c r="S747" s="252"/>
      <c r="T747" s="252"/>
      <c r="U747" s="252"/>
      <c r="V747" s="252"/>
      <c r="W747" s="252"/>
      <c r="X747" s="252"/>
      <c r="Y747" s="252"/>
      <c r="Z747" s="252"/>
    </row>
    <row r="748" ht="14.25" customHeight="1">
      <c r="A748" s="252"/>
      <c r="B748" s="252"/>
      <c r="C748" s="252"/>
      <c r="D748" s="252"/>
      <c r="E748" s="252"/>
      <c r="F748" s="252"/>
      <c r="G748" s="252"/>
      <c r="H748" s="252"/>
      <c r="I748" s="286"/>
      <c r="J748" s="252"/>
      <c r="K748" s="252"/>
      <c r="L748" s="252"/>
      <c r="M748" s="252"/>
      <c r="N748" s="252"/>
      <c r="O748" s="252"/>
      <c r="P748" s="252"/>
      <c r="Q748" s="252"/>
      <c r="R748" s="252"/>
      <c r="S748" s="252"/>
      <c r="T748" s="252"/>
      <c r="U748" s="252"/>
      <c r="V748" s="252"/>
      <c r="W748" s="252"/>
      <c r="X748" s="252"/>
      <c r="Y748" s="252"/>
      <c r="Z748" s="252"/>
    </row>
    <row r="749" ht="14.25" customHeight="1">
      <c r="A749" s="252"/>
      <c r="B749" s="252"/>
      <c r="C749" s="252"/>
      <c r="D749" s="252"/>
      <c r="E749" s="252"/>
      <c r="F749" s="252"/>
      <c r="G749" s="252"/>
      <c r="H749" s="252"/>
      <c r="I749" s="286"/>
      <c r="J749" s="252"/>
      <c r="K749" s="252"/>
      <c r="L749" s="252"/>
      <c r="M749" s="252"/>
      <c r="N749" s="252"/>
      <c r="O749" s="252"/>
      <c r="P749" s="252"/>
      <c r="Q749" s="252"/>
      <c r="R749" s="252"/>
      <c r="S749" s="252"/>
      <c r="T749" s="252"/>
      <c r="U749" s="252"/>
      <c r="V749" s="252"/>
      <c r="W749" s="252"/>
      <c r="X749" s="252"/>
      <c r="Y749" s="252"/>
      <c r="Z749" s="252"/>
    </row>
    <row r="750" ht="14.25" customHeight="1">
      <c r="A750" s="252"/>
      <c r="B750" s="252"/>
      <c r="C750" s="252"/>
      <c r="D750" s="252"/>
      <c r="E750" s="252"/>
      <c r="F750" s="252"/>
      <c r="G750" s="252"/>
      <c r="H750" s="252"/>
      <c r="I750" s="286"/>
      <c r="J750" s="252"/>
      <c r="K750" s="252"/>
      <c r="L750" s="252"/>
      <c r="M750" s="252"/>
      <c r="N750" s="252"/>
      <c r="O750" s="252"/>
      <c r="P750" s="252"/>
      <c r="Q750" s="252"/>
      <c r="R750" s="252"/>
      <c r="S750" s="252"/>
      <c r="T750" s="252"/>
      <c r="U750" s="252"/>
      <c r="V750" s="252"/>
      <c r="W750" s="252"/>
      <c r="X750" s="252"/>
      <c r="Y750" s="252"/>
      <c r="Z750" s="252"/>
    </row>
    <row r="751" ht="14.25" customHeight="1">
      <c r="A751" s="252"/>
      <c r="B751" s="252"/>
      <c r="C751" s="252"/>
      <c r="D751" s="252"/>
      <c r="E751" s="252"/>
      <c r="F751" s="252"/>
      <c r="G751" s="252"/>
      <c r="H751" s="252"/>
      <c r="I751" s="286"/>
      <c r="J751" s="252"/>
      <c r="K751" s="252"/>
      <c r="L751" s="252"/>
      <c r="M751" s="252"/>
      <c r="N751" s="252"/>
      <c r="O751" s="252"/>
      <c r="P751" s="252"/>
      <c r="Q751" s="252"/>
      <c r="R751" s="252"/>
      <c r="S751" s="252"/>
      <c r="T751" s="252"/>
      <c r="U751" s="252"/>
      <c r="V751" s="252"/>
      <c r="W751" s="252"/>
      <c r="X751" s="252"/>
      <c r="Y751" s="252"/>
      <c r="Z751" s="252"/>
    </row>
    <row r="752" ht="14.25" customHeight="1">
      <c r="A752" s="252"/>
      <c r="B752" s="252"/>
      <c r="C752" s="252"/>
      <c r="D752" s="252"/>
      <c r="E752" s="252"/>
      <c r="F752" s="252"/>
      <c r="G752" s="252"/>
      <c r="H752" s="252"/>
      <c r="I752" s="286"/>
      <c r="J752" s="252"/>
      <c r="K752" s="252"/>
      <c r="L752" s="252"/>
      <c r="M752" s="252"/>
      <c r="N752" s="252"/>
      <c r="O752" s="252"/>
      <c r="P752" s="252"/>
      <c r="Q752" s="252"/>
      <c r="R752" s="252"/>
      <c r="S752" s="252"/>
      <c r="T752" s="252"/>
      <c r="U752" s="252"/>
      <c r="V752" s="252"/>
      <c r="W752" s="252"/>
      <c r="X752" s="252"/>
      <c r="Y752" s="252"/>
      <c r="Z752" s="252"/>
    </row>
    <row r="753" ht="14.25" customHeight="1">
      <c r="A753" s="252"/>
      <c r="B753" s="252"/>
      <c r="C753" s="252"/>
      <c r="D753" s="252"/>
      <c r="E753" s="252"/>
      <c r="F753" s="252"/>
      <c r="G753" s="252"/>
      <c r="H753" s="252"/>
      <c r="I753" s="286"/>
      <c r="J753" s="252"/>
      <c r="K753" s="252"/>
      <c r="L753" s="252"/>
      <c r="M753" s="252"/>
      <c r="N753" s="252"/>
      <c r="O753" s="252"/>
      <c r="P753" s="252"/>
      <c r="Q753" s="252"/>
      <c r="R753" s="252"/>
      <c r="S753" s="252"/>
      <c r="T753" s="252"/>
      <c r="U753" s="252"/>
      <c r="V753" s="252"/>
      <c r="W753" s="252"/>
      <c r="X753" s="252"/>
      <c r="Y753" s="252"/>
      <c r="Z753" s="252"/>
    </row>
    <row r="754" ht="14.25" customHeight="1">
      <c r="A754" s="252"/>
      <c r="B754" s="252"/>
      <c r="C754" s="252"/>
      <c r="D754" s="252"/>
      <c r="E754" s="252"/>
      <c r="F754" s="252"/>
      <c r="G754" s="252"/>
      <c r="H754" s="252"/>
      <c r="I754" s="286"/>
      <c r="J754" s="252"/>
      <c r="K754" s="252"/>
      <c r="L754" s="252"/>
      <c r="M754" s="252"/>
      <c r="N754" s="252"/>
      <c r="O754" s="252"/>
      <c r="P754" s="252"/>
      <c r="Q754" s="252"/>
      <c r="R754" s="252"/>
      <c r="S754" s="252"/>
      <c r="T754" s="252"/>
      <c r="U754" s="252"/>
      <c r="V754" s="252"/>
      <c r="W754" s="252"/>
      <c r="X754" s="252"/>
      <c r="Y754" s="252"/>
      <c r="Z754" s="252"/>
    </row>
    <row r="755" ht="14.25" customHeight="1">
      <c r="A755" s="252"/>
      <c r="B755" s="252"/>
      <c r="C755" s="252"/>
      <c r="D755" s="252"/>
      <c r="E755" s="252"/>
      <c r="F755" s="252"/>
      <c r="G755" s="252"/>
      <c r="H755" s="252"/>
      <c r="I755" s="286"/>
      <c r="J755" s="252"/>
      <c r="K755" s="252"/>
      <c r="L755" s="252"/>
      <c r="M755" s="252"/>
      <c r="N755" s="252"/>
      <c r="O755" s="252"/>
      <c r="P755" s="252"/>
      <c r="Q755" s="252"/>
      <c r="R755" s="252"/>
      <c r="S755" s="252"/>
      <c r="T755" s="252"/>
      <c r="U755" s="252"/>
      <c r="V755" s="252"/>
      <c r="W755" s="252"/>
      <c r="X755" s="252"/>
      <c r="Y755" s="252"/>
      <c r="Z755" s="252"/>
    </row>
    <row r="756" ht="14.25" customHeight="1">
      <c r="A756" s="252"/>
      <c r="B756" s="252"/>
      <c r="C756" s="252"/>
      <c r="D756" s="252"/>
      <c r="E756" s="252"/>
      <c r="F756" s="252"/>
      <c r="G756" s="252"/>
      <c r="H756" s="252"/>
      <c r="I756" s="286"/>
      <c r="J756" s="252"/>
      <c r="K756" s="252"/>
      <c r="L756" s="252"/>
      <c r="M756" s="252"/>
      <c r="N756" s="252"/>
      <c r="O756" s="252"/>
      <c r="P756" s="252"/>
      <c r="Q756" s="252"/>
      <c r="R756" s="252"/>
      <c r="S756" s="252"/>
      <c r="T756" s="252"/>
      <c r="U756" s="252"/>
      <c r="V756" s="252"/>
      <c r="W756" s="252"/>
      <c r="X756" s="252"/>
      <c r="Y756" s="252"/>
      <c r="Z756" s="252"/>
    </row>
    <row r="757" ht="14.25" customHeight="1">
      <c r="A757" s="252"/>
      <c r="B757" s="252"/>
      <c r="C757" s="252"/>
      <c r="D757" s="252"/>
      <c r="E757" s="252"/>
      <c r="F757" s="252"/>
      <c r="G757" s="252"/>
      <c r="H757" s="252"/>
      <c r="I757" s="286"/>
      <c r="J757" s="252"/>
      <c r="K757" s="252"/>
      <c r="L757" s="252"/>
      <c r="M757" s="252"/>
      <c r="N757" s="252"/>
      <c r="O757" s="252"/>
      <c r="P757" s="252"/>
      <c r="Q757" s="252"/>
      <c r="R757" s="252"/>
      <c r="S757" s="252"/>
      <c r="T757" s="252"/>
      <c r="U757" s="252"/>
      <c r="V757" s="252"/>
      <c r="W757" s="252"/>
      <c r="X757" s="252"/>
      <c r="Y757" s="252"/>
      <c r="Z757" s="252"/>
    </row>
    <row r="758" ht="14.25" customHeight="1">
      <c r="A758" s="252"/>
      <c r="B758" s="252"/>
      <c r="C758" s="252"/>
      <c r="D758" s="252"/>
      <c r="E758" s="252"/>
      <c r="F758" s="252"/>
      <c r="G758" s="252"/>
      <c r="H758" s="252"/>
      <c r="I758" s="286"/>
      <c r="J758" s="252"/>
      <c r="K758" s="252"/>
      <c r="L758" s="252"/>
      <c r="M758" s="252"/>
      <c r="N758" s="252"/>
      <c r="O758" s="252"/>
      <c r="P758" s="252"/>
      <c r="Q758" s="252"/>
      <c r="R758" s="252"/>
      <c r="S758" s="252"/>
      <c r="T758" s="252"/>
      <c r="U758" s="252"/>
      <c r="V758" s="252"/>
      <c r="W758" s="252"/>
      <c r="X758" s="252"/>
      <c r="Y758" s="252"/>
      <c r="Z758" s="252"/>
    </row>
    <row r="759" ht="14.25" customHeight="1">
      <c r="A759" s="252"/>
      <c r="B759" s="252"/>
      <c r="C759" s="252"/>
      <c r="D759" s="252"/>
      <c r="E759" s="252"/>
      <c r="F759" s="252"/>
      <c r="G759" s="252"/>
      <c r="H759" s="252"/>
      <c r="I759" s="286"/>
      <c r="J759" s="252"/>
      <c r="K759" s="252"/>
      <c r="L759" s="252"/>
      <c r="M759" s="252"/>
      <c r="N759" s="252"/>
      <c r="O759" s="252"/>
      <c r="P759" s="252"/>
      <c r="Q759" s="252"/>
      <c r="R759" s="252"/>
      <c r="S759" s="252"/>
      <c r="T759" s="252"/>
      <c r="U759" s="252"/>
      <c r="V759" s="252"/>
      <c r="W759" s="252"/>
      <c r="X759" s="252"/>
      <c r="Y759" s="252"/>
      <c r="Z759" s="252"/>
    </row>
    <row r="760" ht="14.25" customHeight="1">
      <c r="A760" s="252"/>
      <c r="B760" s="252"/>
      <c r="C760" s="252"/>
      <c r="D760" s="252"/>
      <c r="E760" s="252"/>
      <c r="F760" s="252"/>
      <c r="G760" s="252"/>
      <c r="H760" s="252"/>
      <c r="I760" s="286"/>
      <c r="J760" s="252"/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</row>
    <row r="761" ht="14.25" customHeight="1">
      <c r="A761" s="252"/>
      <c r="B761" s="252"/>
      <c r="C761" s="252"/>
      <c r="D761" s="252"/>
      <c r="E761" s="252"/>
      <c r="F761" s="252"/>
      <c r="G761" s="252"/>
      <c r="H761" s="252"/>
      <c r="I761" s="286"/>
      <c r="J761" s="252"/>
      <c r="K761" s="252"/>
      <c r="L761" s="252"/>
      <c r="M761" s="252"/>
      <c r="N761" s="252"/>
      <c r="O761" s="252"/>
      <c r="P761" s="252"/>
      <c r="Q761" s="252"/>
      <c r="R761" s="252"/>
      <c r="S761" s="252"/>
      <c r="T761" s="252"/>
      <c r="U761" s="252"/>
      <c r="V761" s="252"/>
      <c r="W761" s="252"/>
      <c r="X761" s="252"/>
      <c r="Y761" s="252"/>
      <c r="Z761" s="252"/>
    </row>
    <row r="762" ht="14.25" customHeight="1">
      <c r="A762" s="252"/>
      <c r="B762" s="252"/>
      <c r="C762" s="252"/>
      <c r="D762" s="252"/>
      <c r="E762" s="252"/>
      <c r="F762" s="252"/>
      <c r="G762" s="252"/>
      <c r="H762" s="252"/>
      <c r="I762" s="286"/>
      <c r="J762" s="252"/>
      <c r="K762" s="252"/>
      <c r="L762" s="252"/>
      <c r="M762" s="252"/>
      <c r="N762" s="252"/>
      <c r="O762" s="252"/>
      <c r="P762" s="252"/>
      <c r="Q762" s="252"/>
      <c r="R762" s="252"/>
      <c r="S762" s="252"/>
      <c r="T762" s="252"/>
      <c r="U762" s="252"/>
      <c r="V762" s="252"/>
      <c r="W762" s="252"/>
      <c r="X762" s="252"/>
      <c r="Y762" s="252"/>
      <c r="Z762" s="252"/>
    </row>
    <row r="763" ht="14.25" customHeight="1">
      <c r="A763" s="252"/>
      <c r="B763" s="252"/>
      <c r="C763" s="252"/>
      <c r="D763" s="252"/>
      <c r="E763" s="252"/>
      <c r="F763" s="252"/>
      <c r="G763" s="252"/>
      <c r="H763" s="252"/>
      <c r="I763" s="286"/>
      <c r="J763" s="252"/>
      <c r="K763" s="252"/>
      <c r="L763" s="252"/>
      <c r="M763" s="252"/>
      <c r="N763" s="252"/>
      <c r="O763" s="252"/>
      <c r="P763" s="252"/>
      <c r="Q763" s="252"/>
      <c r="R763" s="252"/>
      <c r="S763" s="252"/>
      <c r="T763" s="252"/>
      <c r="U763" s="252"/>
      <c r="V763" s="252"/>
      <c r="W763" s="252"/>
      <c r="X763" s="252"/>
      <c r="Y763" s="252"/>
      <c r="Z763" s="252"/>
    </row>
    <row r="764" ht="14.25" customHeight="1">
      <c r="A764" s="252"/>
      <c r="B764" s="252"/>
      <c r="C764" s="252"/>
      <c r="D764" s="252"/>
      <c r="E764" s="252"/>
      <c r="F764" s="252"/>
      <c r="G764" s="252"/>
      <c r="H764" s="252"/>
      <c r="I764" s="286"/>
      <c r="J764" s="252"/>
      <c r="K764" s="252"/>
      <c r="L764" s="252"/>
      <c r="M764" s="252"/>
      <c r="N764" s="252"/>
      <c r="O764" s="252"/>
      <c r="P764" s="252"/>
      <c r="Q764" s="252"/>
      <c r="R764" s="252"/>
      <c r="S764" s="252"/>
      <c r="T764" s="252"/>
      <c r="U764" s="252"/>
      <c r="V764" s="252"/>
      <c r="W764" s="252"/>
      <c r="X764" s="252"/>
      <c r="Y764" s="252"/>
      <c r="Z764" s="252"/>
    </row>
    <row r="765" ht="14.25" customHeight="1">
      <c r="A765" s="252"/>
      <c r="B765" s="252"/>
      <c r="C765" s="252"/>
      <c r="D765" s="252"/>
      <c r="E765" s="252"/>
      <c r="F765" s="252"/>
      <c r="G765" s="252"/>
      <c r="H765" s="252"/>
      <c r="I765" s="286"/>
      <c r="J765" s="252"/>
      <c r="K765" s="252"/>
      <c r="L765" s="252"/>
      <c r="M765" s="252"/>
      <c r="N765" s="252"/>
      <c r="O765" s="252"/>
      <c r="P765" s="252"/>
      <c r="Q765" s="252"/>
      <c r="R765" s="252"/>
      <c r="S765" s="252"/>
      <c r="T765" s="252"/>
      <c r="U765" s="252"/>
      <c r="V765" s="252"/>
      <c r="W765" s="252"/>
      <c r="X765" s="252"/>
      <c r="Y765" s="252"/>
      <c r="Z765" s="252"/>
    </row>
    <row r="766" ht="14.25" customHeight="1">
      <c r="A766" s="252"/>
      <c r="B766" s="252"/>
      <c r="C766" s="252"/>
      <c r="D766" s="252"/>
      <c r="E766" s="252"/>
      <c r="F766" s="252"/>
      <c r="G766" s="252"/>
      <c r="H766" s="252"/>
      <c r="I766" s="286"/>
      <c r="J766" s="252"/>
      <c r="K766" s="252"/>
      <c r="L766" s="252"/>
      <c r="M766" s="252"/>
      <c r="N766" s="252"/>
      <c r="O766" s="252"/>
      <c r="P766" s="252"/>
      <c r="Q766" s="252"/>
      <c r="R766" s="252"/>
      <c r="S766" s="252"/>
      <c r="T766" s="252"/>
      <c r="U766" s="252"/>
      <c r="V766" s="252"/>
      <c r="W766" s="252"/>
      <c r="X766" s="252"/>
      <c r="Y766" s="252"/>
      <c r="Z766" s="252"/>
    </row>
    <row r="767" ht="14.25" customHeight="1">
      <c r="A767" s="252"/>
      <c r="B767" s="252"/>
      <c r="C767" s="252"/>
      <c r="D767" s="252"/>
      <c r="E767" s="252"/>
      <c r="F767" s="252"/>
      <c r="G767" s="252"/>
      <c r="H767" s="252"/>
      <c r="I767" s="286"/>
      <c r="J767" s="252"/>
      <c r="K767" s="252"/>
      <c r="L767" s="252"/>
      <c r="M767" s="252"/>
      <c r="N767" s="252"/>
      <c r="O767" s="252"/>
      <c r="P767" s="252"/>
      <c r="Q767" s="252"/>
      <c r="R767" s="252"/>
      <c r="S767" s="252"/>
      <c r="T767" s="252"/>
      <c r="U767" s="252"/>
      <c r="V767" s="252"/>
      <c r="W767" s="252"/>
      <c r="X767" s="252"/>
      <c r="Y767" s="252"/>
      <c r="Z767" s="252"/>
    </row>
    <row r="768" ht="14.25" customHeight="1">
      <c r="A768" s="252"/>
      <c r="B768" s="252"/>
      <c r="C768" s="252"/>
      <c r="D768" s="252"/>
      <c r="E768" s="252"/>
      <c r="F768" s="252"/>
      <c r="G768" s="252"/>
      <c r="H768" s="252"/>
      <c r="I768" s="286"/>
      <c r="J768" s="252"/>
      <c r="K768" s="252"/>
      <c r="L768" s="252"/>
      <c r="M768" s="252"/>
      <c r="N768" s="252"/>
      <c r="O768" s="252"/>
      <c r="P768" s="252"/>
      <c r="Q768" s="252"/>
      <c r="R768" s="252"/>
      <c r="S768" s="252"/>
      <c r="T768" s="252"/>
      <c r="U768" s="252"/>
      <c r="V768" s="252"/>
      <c r="W768" s="252"/>
      <c r="X768" s="252"/>
      <c r="Y768" s="252"/>
      <c r="Z768" s="252"/>
    </row>
    <row r="769" ht="14.25" customHeight="1">
      <c r="A769" s="252"/>
      <c r="B769" s="252"/>
      <c r="C769" s="252"/>
      <c r="D769" s="252"/>
      <c r="E769" s="252"/>
      <c r="F769" s="252"/>
      <c r="G769" s="252"/>
      <c r="H769" s="252"/>
      <c r="I769" s="286"/>
      <c r="J769" s="252"/>
      <c r="K769" s="252"/>
      <c r="L769" s="252"/>
      <c r="M769" s="252"/>
      <c r="N769" s="252"/>
      <c r="O769" s="252"/>
      <c r="P769" s="252"/>
      <c r="Q769" s="252"/>
      <c r="R769" s="252"/>
      <c r="S769" s="252"/>
      <c r="T769" s="252"/>
      <c r="U769" s="252"/>
      <c r="V769" s="252"/>
      <c r="W769" s="252"/>
      <c r="X769" s="252"/>
      <c r="Y769" s="252"/>
      <c r="Z769" s="252"/>
    </row>
    <row r="770" ht="14.25" customHeight="1">
      <c r="A770" s="252"/>
      <c r="B770" s="252"/>
      <c r="C770" s="252"/>
      <c r="D770" s="252"/>
      <c r="E770" s="252"/>
      <c r="F770" s="252"/>
      <c r="G770" s="252"/>
      <c r="H770" s="252"/>
      <c r="I770" s="286"/>
      <c r="J770" s="252"/>
      <c r="K770" s="252"/>
      <c r="L770" s="252"/>
      <c r="M770" s="252"/>
      <c r="N770" s="252"/>
      <c r="O770" s="252"/>
      <c r="P770" s="252"/>
      <c r="Q770" s="252"/>
      <c r="R770" s="252"/>
      <c r="S770" s="252"/>
      <c r="T770" s="252"/>
      <c r="U770" s="252"/>
      <c r="V770" s="252"/>
      <c r="W770" s="252"/>
      <c r="X770" s="252"/>
      <c r="Y770" s="252"/>
      <c r="Z770" s="252"/>
    </row>
    <row r="771" ht="14.25" customHeight="1">
      <c r="A771" s="252"/>
      <c r="B771" s="252"/>
      <c r="C771" s="252"/>
      <c r="D771" s="252"/>
      <c r="E771" s="252"/>
      <c r="F771" s="252"/>
      <c r="G771" s="252"/>
      <c r="H771" s="252"/>
      <c r="I771" s="286"/>
      <c r="J771" s="252"/>
      <c r="K771" s="252"/>
      <c r="L771" s="252"/>
      <c r="M771" s="252"/>
      <c r="N771" s="252"/>
      <c r="O771" s="252"/>
      <c r="P771" s="252"/>
      <c r="Q771" s="252"/>
      <c r="R771" s="252"/>
      <c r="S771" s="252"/>
      <c r="T771" s="252"/>
      <c r="U771" s="252"/>
      <c r="V771" s="252"/>
      <c r="W771" s="252"/>
      <c r="X771" s="252"/>
      <c r="Y771" s="252"/>
      <c r="Z771" s="252"/>
    </row>
    <row r="772" ht="14.25" customHeight="1">
      <c r="A772" s="252"/>
      <c r="B772" s="252"/>
      <c r="C772" s="252"/>
      <c r="D772" s="252"/>
      <c r="E772" s="252"/>
      <c r="F772" s="252"/>
      <c r="G772" s="252"/>
      <c r="H772" s="252"/>
      <c r="I772" s="286"/>
      <c r="J772" s="252"/>
      <c r="K772" s="252"/>
      <c r="L772" s="252"/>
      <c r="M772" s="252"/>
      <c r="N772" s="252"/>
      <c r="O772" s="252"/>
      <c r="P772" s="252"/>
      <c r="Q772" s="252"/>
      <c r="R772" s="252"/>
      <c r="S772" s="252"/>
      <c r="T772" s="252"/>
      <c r="U772" s="252"/>
      <c r="V772" s="252"/>
      <c r="W772" s="252"/>
      <c r="X772" s="252"/>
      <c r="Y772" s="252"/>
      <c r="Z772" s="252"/>
    </row>
    <row r="773" ht="14.25" customHeight="1">
      <c r="A773" s="252"/>
      <c r="B773" s="252"/>
      <c r="C773" s="252"/>
      <c r="D773" s="252"/>
      <c r="E773" s="252"/>
      <c r="F773" s="252"/>
      <c r="G773" s="252"/>
      <c r="H773" s="252"/>
      <c r="I773" s="286"/>
      <c r="J773" s="252"/>
      <c r="K773" s="252"/>
      <c r="L773" s="252"/>
      <c r="M773" s="252"/>
      <c r="N773" s="252"/>
      <c r="O773" s="252"/>
      <c r="P773" s="252"/>
      <c r="Q773" s="252"/>
      <c r="R773" s="252"/>
      <c r="S773" s="252"/>
      <c r="T773" s="252"/>
      <c r="U773" s="252"/>
      <c r="V773" s="252"/>
      <c r="W773" s="252"/>
      <c r="X773" s="252"/>
      <c r="Y773" s="252"/>
      <c r="Z773" s="252"/>
    </row>
    <row r="774" ht="14.25" customHeight="1">
      <c r="A774" s="252"/>
      <c r="B774" s="252"/>
      <c r="C774" s="252"/>
      <c r="D774" s="252"/>
      <c r="E774" s="252"/>
      <c r="F774" s="252"/>
      <c r="G774" s="252"/>
      <c r="H774" s="252"/>
      <c r="I774" s="286"/>
      <c r="J774" s="252"/>
      <c r="K774" s="252"/>
      <c r="L774" s="252"/>
      <c r="M774" s="252"/>
      <c r="N774" s="252"/>
      <c r="O774" s="252"/>
      <c r="P774" s="252"/>
      <c r="Q774" s="252"/>
      <c r="R774" s="252"/>
      <c r="S774" s="252"/>
      <c r="T774" s="252"/>
      <c r="U774" s="252"/>
      <c r="V774" s="252"/>
      <c r="W774" s="252"/>
      <c r="X774" s="252"/>
      <c r="Y774" s="252"/>
      <c r="Z774" s="252"/>
    </row>
    <row r="775" ht="14.25" customHeight="1">
      <c r="A775" s="252"/>
      <c r="B775" s="252"/>
      <c r="C775" s="252"/>
      <c r="D775" s="252"/>
      <c r="E775" s="252"/>
      <c r="F775" s="252"/>
      <c r="G775" s="252"/>
      <c r="H775" s="252"/>
      <c r="I775" s="286"/>
      <c r="J775" s="252"/>
      <c r="K775" s="252"/>
      <c r="L775" s="252"/>
      <c r="M775" s="252"/>
      <c r="N775" s="252"/>
      <c r="O775" s="252"/>
      <c r="P775" s="252"/>
      <c r="Q775" s="252"/>
      <c r="R775" s="252"/>
      <c r="S775" s="252"/>
      <c r="T775" s="252"/>
      <c r="U775" s="252"/>
      <c r="V775" s="252"/>
      <c r="W775" s="252"/>
      <c r="X775" s="252"/>
      <c r="Y775" s="252"/>
      <c r="Z775" s="252"/>
    </row>
    <row r="776" ht="14.25" customHeight="1">
      <c r="A776" s="252"/>
      <c r="B776" s="252"/>
      <c r="C776" s="252"/>
      <c r="D776" s="252"/>
      <c r="E776" s="252"/>
      <c r="F776" s="252"/>
      <c r="G776" s="252"/>
      <c r="H776" s="252"/>
      <c r="I776" s="286"/>
      <c r="J776" s="252"/>
      <c r="K776" s="252"/>
      <c r="L776" s="252"/>
      <c r="M776" s="252"/>
      <c r="N776" s="252"/>
      <c r="O776" s="252"/>
      <c r="P776" s="252"/>
      <c r="Q776" s="252"/>
      <c r="R776" s="252"/>
      <c r="S776" s="252"/>
      <c r="T776" s="252"/>
      <c r="U776" s="252"/>
      <c r="V776" s="252"/>
      <c r="W776" s="252"/>
      <c r="X776" s="252"/>
      <c r="Y776" s="252"/>
      <c r="Z776" s="252"/>
    </row>
    <row r="777" ht="14.25" customHeight="1">
      <c r="A777" s="252"/>
      <c r="B777" s="252"/>
      <c r="C777" s="252"/>
      <c r="D777" s="252"/>
      <c r="E777" s="252"/>
      <c r="F777" s="252"/>
      <c r="G777" s="252"/>
      <c r="H777" s="252"/>
      <c r="I777" s="286"/>
      <c r="J777" s="252"/>
      <c r="K777" s="252"/>
      <c r="L777" s="252"/>
      <c r="M777" s="252"/>
      <c r="N777" s="252"/>
      <c r="O777" s="252"/>
      <c r="P777" s="252"/>
      <c r="Q777" s="252"/>
      <c r="R777" s="252"/>
      <c r="S777" s="252"/>
      <c r="T777" s="252"/>
      <c r="U777" s="252"/>
      <c r="V777" s="252"/>
      <c r="W777" s="252"/>
      <c r="X777" s="252"/>
      <c r="Y777" s="252"/>
      <c r="Z777" s="252"/>
    </row>
    <row r="778" ht="14.25" customHeight="1">
      <c r="A778" s="252"/>
      <c r="B778" s="252"/>
      <c r="C778" s="252"/>
      <c r="D778" s="252"/>
      <c r="E778" s="252"/>
      <c r="F778" s="252"/>
      <c r="G778" s="252"/>
      <c r="H778" s="252"/>
      <c r="I778" s="286"/>
      <c r="J778" s="252"/>
      <c r="K778" s="252"/>
      <c r="L778" s="252"/>
      <c r="M778" s="252"/>
      <c r="N778" s="252"/>
      <c r="O778" s="252"/>
      <c r="P778" s="252"/>
      <c r="Q778" s="252"/>
      <c r="R778" s="252"/>
      <c r="S778" s="252"/>
      <c r="T778" s="252"/>
      <c r="U778" s="252"/>
      <c r="V778" s="252"/>
      <c r="W778" s="252"/>
      <c r="X778" s="252"/>
      <c r="Y778" s="252"/>
      <c r="Z778" s="252"/>
    </row>
    <row r="779" ht="14.25" customHeight="1">
      <c r="A779" s="252"/>
      <c r="B779" s="252"/>
      <c r="C779" s="252"/>
      <c r="D779" s="252"/>
      <c r="E779" s="252"/>
      <c r="F779" s="252"/>
      <c r="G779" s="252"/>
      <c r="H779" s="252"/>
      <c r="I779" s="286"/>
      <c r="J779" s="252"/>
      <c r="K779" s="252"/>
      <c r="L779" s="252"/>
      <c r="M779" s="252"/>
      <c r="N779" s="252"/>
      <c r="O779" s="252"/>
      <c r="P779" s="252"/>
      <c r="Q779" s="252"/>
      <c r="R779" s="252"/>
      <c r="S779" s="252"/>
      <c r="T779" s="252"/>
      <c r="U779" s="252"/>
      <c r="V779" s="252"/>
      <c r="W779" s="252"/>
      <c r="X779" s="252"/>
      <c r="Y779" s="252"/>
      <c r="Z779" s="252"/>
    </row>
    <row r="780" ht="14.25" customHeight="1">
      <c r="A780" s="252"/>
      <c r="B780" s="252"/>
      <c r="C780" s="252"/>
      <c r="D780" s="252"/>
      <c r="E780" s="252"/>
      <c r="F780" s="252"/>
      <c r="G780" s="252"/>
      <c r="H780" s="252"/>
      <c r="I780" s="286"/>
      <c r="J780" s="252"/>
      <c r="K780" s="252"/>
      <c r="L780" s="252"/>
      <c r="M780" s="252"/>
      <c r="N780" s="252"/>
      <c r="O780" s="252"/>
      <c r="P780" s="252"/>
      <c r="Q780" s="252"/>
      <c r="R780" s="252"/>
      <c r="S780" s="252"/>
      <c r="T780" s="252"/>
      <c r="U780" s="252"/>
      <c r="V780" s="252"/>
      <c r="W780" s="252"/>
      <c r="X780" s="252"/>
      <c r="Y780" s="252"/>
      <c r="Z780" s="252"/>
    </row>
    <row r="781" ht="14.25" customHeight="1">
      <c r="A781" s="252"/>
      <c r="B781" s="252"/>
      <c r="C781" s="252"/>
      <c r="D781" s="252"/>
      <c r="E781" s="252"/>
      <c r="F781" s="252"/>
      <c r="G781" s="252"/>
      <c r="H781" s="252"/>
      <c r="I781" s="286"/>
      <c r="J781" s="252"/>
      <c r="K781" s="252"/>
      <c r="L781" s="252"/>
      <c r="M781" s="252"/>
      <c r="N781" s="252"/>
      <c r="O781" s="252"/>
      <c r="P781" s="252"/>
      <c r="Q781" s="252"/>
      <c r="R781" s="252"/>
      <c r="S781" s="252"/>
      <c r="T781" s="252"/>
      <c r="U781" s="252"/>
      <c r="V781" s="252"/>
      <c r="W781" s="252"/>
      <c r="X781" s="252"/>
      <c r="Y781" s="252"/>
      <c r="Z781" s="252"/>
    </row>
    <row r="782" ht="14.25" customHeight="1">
      <c r="A782" s="252"/>
      <c r="B782" s="252"/>
      <c r="C782" s="252"/>
      <c r="D782" s="252"/>
      <c r="E782" s="252"/>
      <c r="F782" s="252"/>
      <c r="G782" s="252"/>
      <c r="H782" s="252"/>
      <c r="I782" s="286"/>
      <c r="J782" s="252"/>
      <c r="K782" s="252"/>
      <c r="L782" s="252"/>
      <c r="M782" s="252"/>
      <c r="N782" s="252"/>
      <c r="O782" s="252"/>
      <c r="P782" s="252"/>
      <c r="Q782" s="252"/>
      <c r="R782" s="252"/>
      <c r="S782" s="252"/>
      <c r="T782" s="252"/>
      <c r="U782" s="252"/>
      <c r="V782" s="252"/>
      <c r="W782" s="252"/>
      <c r="X782" s="252"/>
      <c r="Y782" s="252"/>
      <c r="Z782" s="252"/>
    </row>
    <row r="783" ht="14.25" customHeight="1">
      <c r="A783" s="252"/>
      <c r="B783" s="252"/>
      <c r="C783" s="252"/>
      <c r="D783" s="252"/>
      <c r="E783" s="252"/>
      <c r="F783" s="252"/>
      <c r="G783" s="252"/>
      <c r="H783" s="252"/>
      <c r="I783" s="286"/>
      <c r="J783" s="252"/>
      <c r="K783" s="252"/>
      <c r="L783" s="252"/>
      <c r="M783" s="252"/>
      <c r="N783" s="252"/>
      <c r="O783" s="252"/>
      <c r="P783" s="252"/>
      <c r="Q783" s="252"/>
      <c r="R783" s="252"/>
      <c r="S783" s="252"/>
      <c r="T783" s="252"/>
      <c r="U783" s="252"/>
      <c r="V783" s="252"/>
      <c r="W783" s="252"/>
      <c r="X783" s="252"/>
      <c r="Y783" s="252"/>
      <c r="Z783" s="252"/>
    </row>
    <row r="784" ht="14.25" customHeight="1">
      <c r="A784" s="252"/>
      <c r="B784" s="252"/>
      <c r="C784" s="252"/>
      <c r="D784" s="252"/>
      <c r="E784" s="252"/>
      <c r="F784" s="252"/>
      <c r="G784" s="252"/>
      <c r="H784" s="252"/>
      <c r="I784" s="286"/>
      <c r="J784" s="252"/>
      <c r="K784" s="252"/>
      <c r="L784" s="252"/>
      <c r="M784" s="252"/>
      <c r="N784" s="252"/>
      <c r="O784" s="252"/>
      <c r="P784" s="252"/>
      <c r="Q784" s="252"/>
      <c r="R784" s="252"/>
      <c r="S784" s="252"/>
      <c r="T784" s="252"/>
      <c r="U784" s="252"/>
      <c r="V784" s="252"/>
      <c r="W784" s="252"/>
      <c r="X784" s="252"/>
      <c r="Y784" s="252"/>
      <c r="Z784" s="252"/>
    </row>
    <row r="785" ht="14.25" customHeight="1">
      <c r="A785" s="252"/>
      <c r="B785" s="252"/>
      <c r="C785" s="252"/>
      <c r="D785" s="252"/>
      <c r="E785" s="252"/>
      <c r="F785" s="252"/>
      <c r="G785" s="252"/>
      <c r="H785" s="252"/>
      <c r="I785" s="286"/>
      <c r="J785" s="252"/>
      <c r="K785" s="252"/>
      <c r="L785" s="252"/>
      <c r="M785" s="252"/>
      <c r="N785" s="252"/>
      <c r="O785" s="252"/>
      <c r="P785" s="252"/>
      <c r="Q785" s="252"/>
      <c r="R785" s="252"/>
      <c r="S785" s="252"/>
      <c r="T785" s="252"/>
      <c r="U785" s="252"/>
      <c r="V785" s="252"/>
      <c r="W785" s="252"/>
      <c r="X785" s="252"/>
      <c r="Y785" s="252"/>
      <c r="Z785" s="252"/>
    </row>
    <row r="786" ht="14.25" customHeight="1">
      <c r="A786" s="252"/>
      <c r="B786" s="252"/>
      <c r="C786" s="252"/>
      <c r="D786" s="252"/>
      <c r="E786" s="252"/>
      <c r="F786" s="252"/>
      <c r="G786" s="252"/>
      <c r="H786" s="252"/>
      <c r="I786" s="286"/>
      <c r="J786" s="252"/>
      <c r="K786" s="252"/>
      <c r="L786" s="252"/>
      <c r="M786" s="252"/>
      <c r="N786" s="252"/>
      <c r="O786" s="252"/>
      <c r="P786" s="252"/>
      <c r="Q786" s="252"/>
      <c r="R786" s="252"/>
      <c r="S786" s="252"/>
      <c r="T786" s="252"/>
      <c r="U786" s="252"/>
      <c r="V786" s="252"/>
      <c r="W786" s="252"/>
      <c r="X786" s="252"/>
      <c r="Y786" s="252"/>
      <c r="Z786" s="252"/>
    </row>
    <row r="787" ht="14.25" customHeight="1">
      <c r="A787" s="252"/>
      <c r="B787" s="252"/>
      <c r="C787" s="252"/>
      <c r="D787" s="252"/>
      <c r="E787" s="252"/>
      <c r="F787" s="252"/>
      <c r="G787" s="252"/>
      <c r="H787" s="252"/>
      <c r="I787" s="286"/>
      <c r="J787" s="252"/>
      <c r="K787" s="252"/>
      <c r="L787" s="252"/>
      <c r="M787" s="252"/>
      <c r="N787" s="252"/>
      <c r="O787" s="252"/>
      <c r="P787" s="252"/>
      <c r="Q787" s="252"/>
      <c r="R787" s="252"/>
      <c r="S787" s="252"/>
      <c r="T787" s="252"/>
      <c r="U787" s="252"/>
      <c r="V787" s="252"/>
      <c r="W787" s="252"/>
      <c r="X787" s="252"/>
      <c r="Y787" s="252"/>
      <c r="Z787" s="252"/>
    </row>
    <row r="788" ht="14.25" customHeight="1">
      <c r="A788" s="252"/>
      <c r="B788" s="252"/>
      <c r="C788" s="252"/>
      <c r="D788" s="252"/>
      <c r="E788" s="252"/>
      <c r="F788" s="252"/>
      <c r="G788" s="252"/>
      <c r="H788" s="252"/>
      <c r="I788" s="286"/>
      <c r="J788" s="252"/>
      <c r="K788" s="252"/>
      <c r="L788" s="252"/>
      <c r="M788" s="252"/>
      <c r="N788" s="252"/>
      <c r="O788" s="252"/>
      <c r="P788" s="252"/>
      <c r="Q788" s="252"/>
      <c r="R788" s="252"/>
      <c r="S788" s="252"/>
      <c r="T788" s="252"/>
      <c r="U788" s="252"/>
      <c r="V788" s="252"/>
      <c r="W788" s="252"/>
      <c r="X788" s="252"/>
      <c r="Y788" s="252"/>
      <c r="Z788" s="252"/>
    </row>
    <row r="789" ht="14.25" customHeight="1">
      <c r="A789" s="252"/>
      <c r="B789" s="252"/>
      <c r="C789" s="252"/>
      <c r="D789" s="252"/>
      <c r="E789" s="252"/>
      <c r="F789" s="252"/>
      <c r="G789" s="252"/>
      <c r="H789" s="252"/>
      <c r="I789" s="286"/>
      <c r="J789" s="252"/>
      <c r="K789" s="252"/>
      <c r="L789" s="252"/>
      <c r="M789" s="252"/>
      <c r="N789" s="252"/>
      <c r="O789" s="252"/>
      <c r="P789" s="252"/>
      <c r="Q789" s="252"/>
      <c r="R789" s="252"/>
      <c r="S789" s="252"/>
      <c r="T789" s="252"/>
      <c r="U789" s="252"/>
      <c r="V789" s="252"/>
      <c r="W789" s="252"/>
      <c r="X789" s="252"/>
      <c r="Y789" s="252"/>
      <c r="Z789" s="252"/>
    </row>
    <row r="790" ht="14.25" customHeight="1">
      <c r="A790" s="252"/>
      <c r="B790" s="252"/>
      <c r="C790" s="252"/>
      <c r="D790" s="252"/>
      <c r="E790" s="252"/>
      <c r="F790" s="252"/>
      <c r="G790" s="252"/>
      <c r="H790" s="252"/>
      <c r="I790" s="286"/>
      <c r="J790" s="252"/>
      <c r="K790" s="252"/>
      <c r="L790" s="252"/>
      <c r="M790" s="252"/>
      <c r="N790" s="252"/>
      <c r="O790" s="252"/>
      <c r="P790" s="252"/>
      <c r="Q790" s="252"/>
      <c r="R790" s="252"/>
      <c r="S790" s="252"/>
      <c r="T790" s="252"/>
      <c r="U790" s="252"/>
      <c r="V790" s="252"/>
      <c r="W790" s="252"/>
      <c r="X790" s="252"/>
      <c r="Y790" s="252"/>
      <c r="Z790" s="252"/>
    </row>
    <row r="791" ht="14.25" customHeight="1">
      <c r="A791" s="252"/>
      <c r="B791" s="252"/>
      <c r="C791" s="252"/>
      <c r="D791" s="252"/>
      <c r="E791" s="252"/>
      <c r="F791" s="252"/>
      <c r="G791" s="252"/>
      <c r="H791" s="252"/>
      <c r="I791" s="286"/>
      <c r="J791" s="252"/>
      <c r="K791" s="252"/>
      <c r="L791" s="252"/>
      <c r="M791" s="252"/>
      <c r="N791" s="252"/>
      <c r="O791" s="252"/>
      <c r="P791" s="252"/>
      <c r="Q791" s="252"/>
      <c r="R791" s="252"/>
      <c r="S791" s="252"/>
      <c r="T791" s="252"/>
      <c r="U791" s="252"/>
      <c r="V791" s="252"/>
      <c r="W791" s="252"/>
      <c r="X791" s="252"/>
      <c r="Y791" s="252"/>
      <c r="Z791" s="252"/>
    </row>
    <row r="792" ht="14.25" customHeight="1">
      <c r="A792" s="252"/>
      <c r="B792" s="252"/>
      <c r="C792" s="252"/>
      <c r="D792" s="252"/>
      <c r="E792" s="252"/>
      <c r="F792" s="252"/>
      <c r="G792" s="252"/>
      <c r="H792" s="252"/>
      <c r="I792" s="286"/>
      <c r="J792" s="252"/>
      <c r="K792" s="252"/>
      <c r="L792" s="252"/>
      <c r="M792" s="252"/>
      <c r="N792" s="252"/>
      <c r="O792" s="252"/>
      <c r="P792" s="252"/>
      <c r="Q792" s="252"/>
      <c r="R792" s="252"/>
      <c r="S792" s="252"/>
      <c r="T792" s="252"/>
      <c r="U792" s="252"/>
      <c r="V792" s="252"/>
      <c r="W792" s="252"/>
      <c r="X792" s="252"/>
      <c r="Y792" s="252"/>
      <c r="Z792" s="252"/>
    </row>
    <row r="793" ht="14.25" customHeight="1">
      <c r="A793" s="252"/>
      <c r="B793" s="252"/>
      <c r="C793" s="252"/>
      <c r="D793" s="252"/>
      <c r="E793" s="252"/>
      <c r="F793" s="252"/>
      <c r="G793" s="252"/>
      <c r="H793" s="252"/>
      <c r="I793" s="286"/>
      <c r="J793" s="252"/>
      <c r="K793" s="252"/>
      <c r="L793" s="252"/>
      <c r="M793" s="252"/>
      <c r="N793" s="252"/>
      <c r="O793" s="252"/>
      <c r="P793" s="252"/>
      <c r="Q793" s="252"/>
      <c r="R793" s="252"/>
      <c r="S793" s="252"/>
      <c r="T793" s="252"/>
      <c r="U793" s="252"/>
      <c r="V793" s="252"/>
      <c r="W793" s="252"/>
      <c r="X793" s="252"/>
      <c r="Y793" s="252"/>
      <c r="Z793" s="252"/>
    </row>
    <row r="794" ht="14.25" customHeight="1">
      <c r="A794" s="252"/>
      <c r="B794" s="252"/>
      <c r="C794" s="252"/>
      <c r="D794" s="252"/>
      <c r="E794" s="252"/>
      <c r="F794" s="252"/>
      <c r="G794" s="252"/>
      <c r="H794" s="252"/>
      <c r="I794" s="286"/>
      <c r="J794" s="252"/>
      <c r="K794" s="252"/>
      <c r="L794" s="252"/>
      <c r="M794" s="252"/>
      <c r="N794" s="252"/>
      <c r="O794" s="252"/>
      <c r="P794" s="252"/>
      <c r="Q794" s="252"/>
      <c r="R794" s="252"/>
      <c r="S794" s="252"/>
      <c r="T794" s="252"/>
      <c r="U794" s="252"/>
      <c r="V794" s="252"/>
      <c r="W794" s="252"/>
      <c r="X794" s="252"/>
      <c r="Y794" s="252"/>
      <c r="Z794" s="252"/>
    </row>
    <row r="795" ht="14.25" customHeight="1">
      <c r="A795" s="252"/>
      <c r="B795" s="252"/>
      <c r="C795" s="252"/>
      <c r="D795" s="252"/>
      <c r="E795" s="252"/>
      <c r="F795" s="252"/>
      <c r="G795" s="252"/>
      <c r="H795" s="252"/>
      <c r="I795" s="286"/>
      <c r="J795" s="252"/>
      <c r="K795" s="252"/>
      <c r="L795" s="252"/>
      <c r="M795" s="252"/>
      <c r="N795" s="252"/>
      <c r="O795" s="252"/>
      <c r="P795" s="252"/>
      <c r="Q795" s="252"/>
      <c r="R795" s="252"/>
      <c r="S795" s="252"/>
      <c r="T795" s="252"/>
      <c r="U795" s="252"/>
      <c r="V795" s="252"/>
      <c r="W795" s="252"/>
      <c r="X795" s="252"/>
      <c r="Y795" s="252"/>
      <c r="Z795" s="252"/>
    </row>
    <row r="796" ht="14.25" customHeight="1">
      <c r="A796" s="252"/>
      <c r="B796" s="252"/>
      <c r="C796" s="252"/>
      <c r="D796" s="252"/>
      <c r="E796" s="252"/>
      <c r="F796" s="252"/>
      <c r="G796" s="252"/>
      <c r="H796" s="252"/>
      <c r="I796" s="286"/>
      <c r="J796" s="252"/>
      <c r="K796" s="252"/>
      <c r="L796" s="252"/>
      <c r="M796" s="252"/>
      <c r="N796" s="252"/>
      <c r="O796" s="252"/>
      <c r="P796" s="252"/>
      <c r="Q796" s="252"/>
      <c r="R796" s="252"/>
      <c r="S796" s="252"/>
      <c r="T796" s="252"/>
      <c r="U796" s="252"/>
      <c r="V796" s="252"/>
      <c r="W796" s="252"/>
      <c r="X796" s="252"/>
      <c r="Y796" s="252"/>
      <c r="Z796" s="252"/>
    </row>
    <row r="797" ht="14.25" customHeight="1">
      <c r="A797" s="252"/>
      <c r="B797" s="252"/>
      <c r="C797" s="252"/>
      <c r="D797" s="252"/>
      <c r="E797" s="252"/>
      <c r="F797" s="252"/>
      <c r="G797" s="252"/>
      <c r="H797" s="252"/>
      <c r="I797" s="286"/>
      <c r="J797" s="252"/>
      <c r="K797" s="252"/>
      <c r="L797" s="252"/>
      <c r="M797" s="252"/>
      <c r="N797" s="252"/>
      <c r="O797" s="252"/>
      <c r="P797" s="252"/>
      <c r="Q797" s="252"/>
      <c r="R797" s="252"/>
      <c r="S797" s="252"/>
      <c r="T797" s="252"/>
      <c r="U797" s="252"/>
      <c r="V797" s="252"/>
      <c r="W797" s="252"/>
      <c r="X797" s="252"/>
      <c r="Y797" s="252"/>
      <c r="Z797" s="252"/>
    </row>
    <row r="798" ht="14.25" customHeight="1">
      <c r="A798" s="252"/>
      <c r="B798" s="252"/>
      <c r="C798" s="252"/>
      <c r="D798" s="252"/>
      <c r="E798" s="252"/>
      <c r="F798" s="252"/>
      <c r="G798" s="252"/>
      <c r="H798" s="252"/>
      <c r="I798" s="286"/>
      <c r="J798" s="252"/>
      <c r="K798" s="252"/>
      <c r="L798" s="252"/>
      <c r="M798" s="252"/>
      <c r="N798" s="252"/>
      <c r="O798" s="252"/>
      <c r="P798" s="252"/>
      <c r="Q798" s="252"/>
      <c r="R798" s="252"/>
      <c r="S798" s="252"/>
      <c r="T798" s="252"/>
      <c r="U798" s="252"/>
      <c r="V798" s="252"/>
      <c r="W798" s="252"/>
      <c r="X798" s="252"/>
      <c r="Y798" s="252"/>
      <c r="Z798" s="252"/>
    </row>
    <row r="799" ht="14.25" customHeight="1">
      <c r="A799" s="252"/>
      <c r="B799" s="252"/>
      <c r="C799" s="252"/>
      <c r="D799" s="252"/>
      <c r="E799" s="252"/>
      <c r="F799" s="252"/>
      <c r="G799" s="252"/>
      <c r="H799" s="252"/>
      <c r="I799" s="286"/>
      <c r="J799" s="252"/>
      <c r="K799" s="252"/>
      <c r="L799" s="252"/>
      <c r="M799" s="252"/>
      <c r="N799" s="252"/>
      <c r="O799" s="252"/>
      <c r="P799" s="252"/>
      <c r="Q799" s="252"/>
      <c r="R799" s="252"/>
      <c r="S799" s="252"/>
      <c r="T799" s="252"/>
      <c r="U799" s="252"/>
      <c r="V799" s="252"/>
      <c r="W799" s="252"/>
      <c r="X799" s="252"/>
      <c r="Y799" s="252"/>
      <c r="Z799" s="252"/>
    </row>
    <row r="800" ht="14.25" customHeight="1">
      <c r="A800" s="252"/>
      <c r="B800" s="252"/>
      <c r="C800" s="252"/>
      <c r="D800" s="252"/>
      <c r="E800" s="252"/>
      <c r="F800" s="252"/>
      <c r="G800" s="252"/>
      <c r="H800" s="252"/>
      <c r="I800" s="286"/>
      <c r="J800" s="252"/>
      <c r="K800" s="252"/>
      <c r="L800" s="252"/>
      <c r="M800" s="252"/>
      <c r="N800" s="252"/>
      <c r="O800" s="252"/>
      <c r="P800" s="252"/>
      <c r="Q800" s="252"/>
      <c r="R800" s="252"/>
      <c r="S800" s="252"/>
      <c r="T800" s="252"/>
      <c r="U800" s="252"/>
      <c r="V800" s="252"/>
      <c r="W800" s="252"/>
      <c r="X800" s="252"/>
      <c r="Y800" s="252"/>
      <c r="Z800" s="252"/>
    </row>
    <row r="801" ht="14.25" customHeight="1">
      <c r="A801" s="252"/>
      <c r="B801" s="252"/>
      <c r="C801" s="252"/>
      <c r="D801" s="252"/>
      <c r="E801" s="252"/>
      <c r="F801" s="252"/>
      <c r="G801" s="252"/>
      <c r="H801" s="252"/>
      <c r="I801" s="286"/>
      <c r="J801" s="252"/>
      <c r="K801" s="252"/>
      <c r="L801" s="252"/>
      <c r="M801" s="252"/>
      <c r="N801" s="252"/>
      <c r="O801" s="252"/>
      <c r="P801" s="252"/>
      <c r="Q801" s="252"/>
      <c r="R801" s="252"/>
      <c r="S801" s="252"/>
      <c r="T801" s="252"/>
      <c r="U801" s="252"/>
      <c r="V801" s="252"/>
      <c r="W801" s="252"/>
      <c r="X801" s="252"/>
      <c r="Y801" s="252"/>
      <c r="Z801" s="252"/>
    </row>
    <row r="802" ht="14.25" customHeight="1">
      <c r="A802" s="252"/>
      <c r="B802" s="252"/>
      <c r="C802" s="252"/>
      <c r="D802" s="252"/>
      <c r="E802" s="252"/>
      <c r="F802" s="252"/>
      <c r="G802" s="252"/>
      <c r="H802" s="252"/>
      <c r="I802" s="286"/>
      <c r="J802" s="252"/>
      <c r="K802" s="252"/>
      <c r="L802" s="252"/>
      <c r="M802" s="252"/>
      <c r="N802" s="252"/>
      <c r="O802" s="252"/>
      <c r="P802" s="252"/>
      <c r="Q802" s="252"/>
      <c r="R802" s="252"/>
      <c r="S802" s="252"/>
      <c r="T802" s="252"/>
      <c r="U802" s="252"/>
      <c r="V802" s="252"/>
      <c r="W802" s="252"/>
      <c r="X802" s="252"/>
      <c r="Y802" s="252"/>
      <c r="Z802" s="252"/>
    </row>
    <row r="803" ht="14.25" customHeight="1">
      <c r="A803" s="252"/>
      <c r="B803" s="252"/>
      <c r="C803" s="252"/>
      <c r="D803" s="252"/>
      <c r="E803" s="252"/>
      <c r="F803" s="252"/>
      <c r="G803" s="252"/>
      <c r="H803" s="252"/>
      <c r="I803" s="286"/>
      <c r="J803" s="252"/>
      <c r="K803" s="252"/>
      <c r="L803" s="252"/>
      <c r="M803" s="252"/>
      <c r="N803" s="252"/>
      <c r="O803" s="252"/>
      <c r="P803" s="252"/>
      <c r="Q803" s="252"/>
      <c r="R803" s="252"/>
      <c r="S803" s="252"/>
      <c r="T803" s="252"/>
      <c r="U803" s="252"/>
      <c r="V803" s="252"/>
      <c r="W803" s="252"/>
      <c r="X803" s="252"/>
      <c r="Y803" s="252"/>
      <c r="Z803" s="252"/>
    </row>
    <row r="804" ht="14.25" customHeight="1">
      <c r="A804" s="252"/>
      <c r="B804" s="252"/>
      <c r="C804" s="252"/>
      <c r="D804" s="252"/>
      <c r="E804" s="252"/>
      <c r="F804" s="252"/>
      <c r="G804" s="252"/>
      <c r="H804" s="252"/>
      <c r="I804" s="286"/>
      <c r="J804" s="252"/>
      <c r="K804" s="252"/>
      <c r="L804" s="252"/>
      <c r="M804" s="252"/>
      <c r="N804" s="252"/>
      <c r="O804" s="252"/>
      <c r="P804" s="252"/>
      <c r="Q804" s="252"/>
      <c r="R804" s="252"/>
      <c r="S804" s="252"/>
      <c r="T804" s="252"/>
      <c r="U804" s="252"/>
      <c r="V804" s="252"/>
      <c r="W804" s="252"/>
      <c r="X804" s="252"/>
      <c r="Y804" s="252"/>
      <c r="Z804" s="252"/>
    </row>
    <row r="805" ht="14.25" customHeight="1">
      <c r="A805" s="252"/>
      <c r="B805" s="252"/>
      <c r="C805" s="252"/>
      <c r="D805" s="252"/>
      <c r="E805" s="252"/>
      <c r="F805" s="252"/>
      <c r="G805" s="252"/>
      <c r="H805" s="252"/>
      <c r="I805" s="286"/>
      <c r="J805" s="252"/>
      <c r="K805" s="252"/>
      <c r="L805" s="252"/>
      <c r="M805" s="252"/>
      <c r="N805" s="252"/>
      <c r="O805" s="252"/>
      <c r="P805" s="252"/>
      <c r="Q805" s="252"/>
      <c r="R805" s="252"/>
      <c r="S805" s="252"/>
      <c r="T805" s="252"/>
      <c r="U805" s="252"/>
      <c r="V805" s="252"/>
      <c r="W805" s="252"/>
      <c r="X805" s="252"/>
      <c r="Y805" s="252"/>
      <c r="Z805" s="252"/>
    </row>
    <row r="806" ht="14.25" customHeight="1">
      <c r="A806" s="252"/>
      <c r="B806" s="252"/>
      <c r="C806" s="252"/>
      <c r="D806" s="252"/>
      <c r="E806" s="252"/>
      <c r="F806" s="252"/>
      <c r="G806" s="252"/>
      <c r="H806" s="252"/>
      <c r="I806" s="286"/>
      <c r="J806" s="252"/>
      <c r="K806" s="252"/>
      <c r="L806" s="252"/>
      <c r="M806" s="252"/>
      <c r="N806" s="252"/>
      <c r="O806" s="252"/>
      <c r="P806" s="252"/>
      <c r="Q806" s="252"/>
      <c r="R806" s="252"/>
      <c r="S806" s="252"/>
      <c r="T806" s="252"/>
      <c r="U806" s="252"/>
      <c r="V806" s="252"/>
      <c r="W806" s="252"/>
      <c r="X806" s="252"/>
      <c r="Y806" s="252"/>
      <c r="Z806" s="252"/>
    </row>
    <row r="807" ht="14.25" customHeight="1">
      <c r="A807" s="252"/>
      <c r="B807" s="252"/>
      <c r="C807" s="252"/>
      <c r="D807" s="252"/>
      <c r="E807" s="252"/>
      <c r="F807" s="252"/>
      <c r="G807" s="252"/>
      <c r="H807" s="252"/>
      <c r="I807" s="286"/>
      <c r="J807" s="252"/>
      <c r="K807" s="252"/>
      <c r="L807" s="252"/>
      <c r="M807" s="252"/>
      <c r="N807" s="252"/>
      <c r="O807" s="252"/>
      <c r="P807" s="252"/>
      <c r="Q807" s="252"/>
      <c r="R807" s="252"/>
      <c r="S807" s="252"/>
      <c r="T807" s="252"/>
      <c r="U807" s="252"/>
      <c r="V807" s="252"/>
      <c r="W807" s="252"/>
      <c r="X807" s="252"/>
      <c r="Y807" s="252"/>
      <c r="Z807" s="252"/>
    </row>
    <row r="808" ht="14.25" customHeight="1">
      <c r="A808" s="252"/>
      <c r="B808" s="252"/>
      <c r="C808" s="252"/>
      <c r="D808" s="252"/>
      <c r="E808" s="252"/>
      <c r="F808" s="252"/>
      <c r="G808" s="252"/>
      <c r="H808" s="252"/>
      <c r="I808" s="286"/>
      <c r="J808" s="252"/>
      <c r="K808" s="252"/>
      <c r="L808" s="252"/>
      <c r="M808" s="252"/>
      <c r="N808" s="252"/>
      <c r="O808" s="252"/>
      <c r="P808" s="252"/>
      <c r="Q808" s="252"/>
      <c r="R808" s="252"/>
      <c r="S808" s="252"/>
      <c r="T808" s="252"/>
      <c r="U808" s="252"/>
      <c r="V808" s="252"/>
      <c r="W808" s="252"/>
      <c r="X808" s="252"/>
      <c r="Y808" s="252"/>
      <c r="Z808" s="252"/>
    </row>
    <row r="809" ht="14.25" customHeight="1">
      <c r="A809" s="252"/>
      <c r="B809" s="252"/>
      <c r="C809" s="252"/>
      <c r="D809" s="252"/>
      <c r="E809" s="252"/>
      <c r="F809" s="252"/>
      <c r="G809" s="252"/>
      <c r="H809" s="252"/>
      <c r="I809" s="286"/>
      <c r="J809" s="252"/>
      <c r="K809" s="252"/>
      <c r="L809" s="252"/>
      <c r="M809" s="252"/>
      <c r="N809" s="252"/>
      <c r="O809" s="252"/>
      <c r="P809" s="252"/>
      <c r="Q809" s="252"/>
      <c r="R809" s="252"/>
      <c r="S809" s="252"/>
      <c r="T809" s="252"/>
      <c r="U809" s="252"/>
      <c r="V809" s="252"/>
      <c r="W809" s="252"/>
      <c r="X809" s="252"/>
      <c r="Y809" s="252"/>
      <c r="Z809" s="252"/>
    </row>
    <row r="810" ht="14.25" customHeight="1">
      <c r="A810" s="252"/>
      <c r="B810" s="252"/>
      <c r="C810" s="252"/>
      <c r="D810" s="252"/>
      <c r="E810" s="252"/>
      <c r="F810" s="252"/>
      <c r="G810" s="252"/>
      <c r="H810" s="252"/>
      <c r="I810" s="286"/>
      <c r="J810" s="252"/>
      <c r="K810" s="252"/>
      <c r="L810" s="252"/>
      <c r="M810" s="252"/>
      <c r="N810" s="252"/>
      <c r="O810" s="252"/>
      <c r="P810" s="252"/>
      <c r="Q810" s="252"/>
      <c r="R810" s="252"/>
      <c r="S810" s="252"/>
      <c r="T810" s="252"/>
      <c r="U810" s="252"/>
      <c r="V810" s="252"/>
      <c r="W810" s="252"/>
      <c r="X810" s="252"/>
      <c r="Y810" s="252"/>
      <c r="Z810" s="252"/>
    </row>
    <row r="811" ht="14.25" customHeight="1">
      <c r="A811" s="252"/>
      <c r="B811" s="252"/>
      <c r="C811" s="252"/>
      <c r="D811" s="252"/>
      <c r="E811" s="252"/>
      <c r="F811" s="252"/>
      <c r="G811" s="252"/>
      <c r="H811" s="252"/>
      <c r="I811" s="286"/>
      <c r="J811" s="252"/>
      <c r="K811" s="252"/>
      <c r="L811" s="252"/>
      <c r="M811" s="252"/>
      <c r="N811" s="252"/>
      <c r="O811" s="252"/>
      <c r="P811" s="252"/>
      <c r="Q811" s="252"/>
      <c r="R811" s="252"/>
      <c r="S811" s="252"/>
      <c r="T811" s="252"/>
      <c r="U811" s="252"/>
      <c r="V811" s="252"/>
      <c r="W811" s="252"/>
      <c r="X811" s="252"/>
      <c r="Y811" s="252"/>
      <c r="Z811" s="252"/>
    </row>
    <row r="812" ht="14.25" customHeight="1">
      <c r="A812" s="252"/>
      <c r="B812" s="252"/>
      <c r="C812" s="252"/>
      <c r="D812" s="252"/>
      <c r="E812" s="252"/>
      <c r="F812" s="252"/>
      <c r="G812" s="252"/>
      <c r="H812" s="252"/>
      <c r="I812" s="286"/>
      <c r="J812" s="252"/>
      <c r="K812" s="252"/>
      <c r="L812" s="252"/>
      <c r="M812" s="252"/>
      <c r="N812" s="252"/>
      <c r="O812" s="252"/>
      <c r="P812" s="252"/>
      <c r="Q812" s="252"/>
      <c r="R812" s="252"/>
      <c r="S812" s="252"/>
      <c r="T812" s="252"/>
      <c r="U812" s="252"/>
      <c r="V812" s="252"/>
      <c r="W812" s="252"/>
      <c r="X812" s="252"/>
      <c r="Y812" s="252"/>
      <c r="Z812" s="252"/>
    </row>
    <row r="813" ht="14.25" customHeight="1">
      <c r="A813" s="252"/>
      <c r="B813" s="252"/>
      <c r="C813" s="252"/>
      <c r="D813" s="252"/>
      <c r="E813" s="252"/>
      <c r="F813" s="252"/>
      <c r="G813" s="252"/>
      <c r="H813" s="252"/>
      <c r="I813" s="286"/>
      <c r="J813" s="252"/>
      <c r="K813" s="252"/>
      <c r="L813" s="252"/>
      <c r="M813" s="252"/>
      <c r="N813" s="252"/>
      <c r="O813" s="252"/>
      <c r="P813" s="252"/>
      <c r="Q813" s="252"/>
      <c r="R813" s="252"/>
      <c r="S813" s="252"/>
      <c r="T813" s="252"/>
      <c r="U813" s="252"/>
      <c r="V813" s="252"/>
      <c r="W813" s="252"/>
      <c r="X813" s="252"/>
      <c r="Y813" s="252"/>
      <c r="Z813" s="252"/>
    </row>
    <row r="814" ht="14.25" customHeight="1">
      <c r="A814" s="252"/>
      <c r="B814" s="252"/>
      <c r="C814" s="252"/>
      <c r="D814" s="252"/>
      <c r="E814" s="252"/>
      <c r="F814" s="252"/>
      <c r="G814" s="252"/>
      <c r="H814" s="252"/>
      <c r="I814" s="286"/>
      <c r="J814" s="252"/>
      <c r="K814" s="252"/>
      <c r="L814" s="252"/>
      <c r="M814" s="252"/>
      <c r="N814" s="252"/>
      <c r="O814" s="252"/>
      <c r="P814" s="252"/>
      <c r="Q814" s="252"/>
      <c r="R814" s="252"/>
      <c r="S814" s="252"/>
      <c r="T814" s="252"/>
      <c r="U814" s="252"/>
      <c r="V814" s="252"/>
      <c r="W814" s="252"/>
      <c r="X814" s="252"/>
      <c r="Y814" s="252"/>
      <c r="Z814" s="252"/>
    </row>
    <row r="815" ht="14.25" customHeight="1">
      <c r="A815" s="252"/>
      <c r="B815" s="252"/>
      <c r="C815" s="252"/>
      <c r="D815" s="252"/>
      <c r="E815" s="252"/>
      <c r="F815" s="252"/>
      <c r="G815" s="252"/>
      <c r="H815" s="252"/>
      <c r="I815" s="286"/>
      <c r="J815" s="252"/>
      <c r="K815" s="252"/>
      <c r="L815" s="252"/>
      <c r="M815" s="252"/>
      <c r="N815" s="252"/>
      <c r="O815" s="252"/>
      <c r="P815" s="252"/>
      <c r="Q815" s="252"/>
      <c r="R815" s="252"/>
      <c r="S815" s="252"/>
      <c r="T815" s="252"/>
      <c r="U815" s="252"/>
      <c r="V815" s="252"/>
      <c r="W815" s="252"/>
      <c r="X815" s="252"/>
      <c r="Y815" s="252"/>
      <c r="Z815" s="252"/>
    </row>
    <row r="816" ht="14.25" customHeight="1">
      <c r="A816" s="252"/>
      <c r="B816" s="252"/>
      <c r="C816" s="252"/>
      <c r="D816" s="252"/>
      <c r="E816" s="252"/>
      <c r="F816" s="252"/>
      <c r="G816" s="252"/>
      <c r="H816" s="252"/>
      <c r="I816" s="286"/>
      <c r="J816" s="252"/>
      <c r="K816" s="252"/>
      <c r="L816" s="252"/>
      <c r="M816" s="252"/>
      <c r="N816" s="252"/>
      <c r="O816" s="252"/>
      <c r="P816" s="252"/>
      <c r="Q816" s="252"/>
      <c r="R816" s="252"/>
      <c r="S816" s="252"/>
      <c r="T816" s="252"/>
      <c r="U816" s="252"/>
      <c r="V816" s="252"/>
      <c r="W816" s="252"/>
      <c r="X816" s="252"/>
      <c r="Y816" s="252"/>
      <c r="Z816" s="252"/>
    </row>
    <row r="817" ht="14.25" customHeight="1">
      <c r="A817" s="252"/>
      <c r="B817" s="252"/>
      <c r="C817" s="252"/>
      <c r="D817" s="252"/>
      <c r="E817" s="252"/>
      <c r="F817" s="252"/>
      <c r="G817" s="252"/>
      <c r="H817" s="252"/>
      <c r="I817" s="286"/>
      <c r="J817" s="252"/>
      <c r="K817" s="252"/>
      <c r="L817" s="252"/>
      <c r="M817" s="252"/>
      <c r="N817" s="252"/>
      <c r="O817" s="252"/>
      <c r="P817" s="252"/>
      <c r="Q817" s="252"/>
      <c r="R817" s="252"/>
      <c r="S817" s="252"/>
      <c r="T817" s="252"/>
      <c r="U817" s="252"/>
      <c r="V817" s="252"/>
      <c r="W817" s="252"/>
      <c r="X817" s="252"/>
      <c r="Y817" s="252"/>
      <c r="Z817" s="252"/>
    </row>
    <row r="818" ht="14.25" customHeight="1">
      <c r="A818" s="252"/>
      <c r="B818" s="252"/>
      <c r="C818" s="252"/>
      <c r="D818" s="252"/>
      <c r="E818" s="252"/>
      <c r="F818" s="252"/>
      <c r="G818" s="252"/>
      <c r="H818" s="252"/>
      <c r="I818" s="286"/>
      <c r="J818" s="252"/>
      <c r="K818" s="252"/>
      <c r="L818" s="252"/>
      <c r="M818" s="252"/>
      <c r="N818" s="252"/>
      <c r="O818" s="252"/>
      <c r="P818" s="252"/>
      <c r="Q818" s="252"/>
      <c r="R818" s="252"/>
      <c r="S818" s="252"/>
      <c r="T818" s="252"/>
      <c r="U818" s="252"/>
      <c r="V818" s="252"/>
      <c r="W818" s="252"/>
      <c r="X818" s="252"/>
      <c r="Y818" s="252"/>
      <c r="Z818" s="252"/>
    </row>
    <row r="819" ht="14.25" customHeight="1">
      <c r="A819" s="252"/>
      <c r="B819" s="252"/>
      <c r="C819" s="252"/>
      <c r="D819" s="252"/>
      <c r="E819" s="252"/>
      <c r="F819" s="252"/>
      <c r="G819" s="252"/>
      <c r="H819" s="252"/>
      <c r="I819" s="286"/>
      <c r="J819" s="252"/>
      <c r="K819" s="252"/>
      <c r="L819" s="252"/>
      <c r="M819" s="252"/>
      <c r="N819" s="252"/>
      <c r="O819" s="252"/>
      <c r="P819" s="252"/>
      <c r="Q819" s="252"/>
      <c r="R819" s="252"/>
      <c r="S819" s="252"/>
      <c r="T819" s="252"/>
      <c r="U819" s="252"/>
      <c r="V819" s="252"/>
      <c r="W819" s="252"/>
      <c r="X819" s="252"/>
      <c r="Y819" s="252"/>
      <c r="Z819" s="252"/>
    </row>
    <row r="820" ht="14.25" customHeight="1">
      <c r="A820" s="252"/>
      <c r="B820" s="252"/>
      <c r="C820" s="252"/>
      <c r="D820" s="252"/>
      <c r="E820" s="252"/>
      <c r="F820" s="252"/>
      <c r="G820" s="252"/>
      <c r="H820" s="252"/>
      <c r="I820" s="286"/>
      <c r="J820" s="252"/>
      <c r="K820" s="252"/>
      <c r="L820" s="252"/>
      <c r="M820" s="252"/>
      <c r="N820" s="252"/>
      <c r="O820" s="252"/>
      <c r="P820" s="252"/>
      <c r="Q820" s="252"/>
      <c r="R820" s="252"/>
      <c r="S820" s="252"/>
      <c r="T820" s="252"/>
      <c r="U820" s="252"/>
      <c r="V820" s="252"/>
      <c r="W820" s="252"/>
      <c r="X820" s="252"/>
      <c r="Y820" s="252"/>
      <c r="Z820" s="252"/>
    </row>
    <row r="821" ht="14.25" customHeight="1">
      <c r="A821" s="252"/>
      <c r="B821" s="252"/>
      <c r="C821" s="252"/>
      <c r="D821" s="252"/>
      <c r="E821" s="252"/>
      <c r="F821" s="252"/>
      <c r="G821" s="252"/>
      <c r="H821" s="252"/>
      <c r="I821" s="286"/>
      <c r="J821" s="252"/>
      <c r="K821" s="252"/>
      <c r="L821" s="252"/>
      <c r="M821" s="252"/>
      <c r="N821" s="252"/>
      <c r="O821" s="252"/>
      <c r="P821" s="252"/>
      <c r="Q821" s="252"/>
      <c r="R821" s="252"/>
      <c r="S821" s="252"/>
      <c r="T821" s="252"/>
      <c r="U821" s="252"/>
      <c r="V821" s="252"/>
      <c r="W821" s="252"/>
      <c r="X821" s="252"/>
      <c r="Y821" s="252"/>
      <c r="Z821" s="252"/>
    </row>
    <row r="822" ht="14.25" customHeight="1">
      <c r="A822" s="252"/>
      <c r="B822" s="252"/>
      <c r="C822" s="252"/>
      <c r="D822" s="252"/>
      <c r="E822" s="252"/>
      <c r="F822" s="252"/>
      <c r="G822" s="252"/>
      <c r="H822" s="252"/>
      <c r="I822" s="286"/>
      <c r="J822" s="252"/>
      <c r="K822" s="252"/>
      <c r="L822" s="252"/>
      <c r="M822" s="252"/>
      <c r="N822" s="252"/>
      <c r="O822" s="252"/>
      <c r="P822" s="252"/>
      <c r="Q822" s="252"/>
      <c r="R822" s="252"/>
      <c r="S822" s="252"/>
      <c r="T822" s="252"/>
      <c r="U822" s="252"/>
      <c r="V822" s="252"/>
      <c r="W822" s="252"/>
      <c r="X822" s="252"/>
      <c r="Y822" s="252"/>
      <c r="Z822" s="252"/>
    </row>
    <row r="823" ht="14.25" customHeight="1">
      <c r="A823" s="252"/>
      <c r="B823" s="252"/>
      <c r="C823" s="252"/>
      <c r="D823" s="252"/>
      <c r="E823" s="252"/>
      <c r="F823" s="252"/>
      <c r="G823" s="252"/>
      <c r="H823" s="252"/>
      <c r="I823" s="286"/>
      <c r="J823" s="252"/>
      <c r="K823" s="252"/>
      <c r="L823" s="252"/>
      <c r="M823" s="252"/>
      <c r="N823" s="252"/>
      <c r="O823" s="252"/>
      <c r="P823" s="252"/>
      <c r="Q823" s="252"/>
      <c r="R823" s="252"/>
      <c r="S823" s="252"/>
      <c r="T823" s="252"/>
      <c r="U823" s="252"/>
      <c r="V823" s="252"/>
      <c r="W823" s="252"/>
      <c r="X823" s="252"/>
      <c r="Y823" s="252"/>
      <c r="Z823" s="252"/>
    </row>
    <row r="824" ht="14.25" customHeight="1">
      <c r="A824" s="252"/>
      <c r="B824" s="252"/>
      <c r="C824" s="252"/>
      <c r="D824" s="252"/>
      <c r="E824" s="252"/>
      <c r="F824" s="252"/>
      <c r="G824" s="252"/>
      <c r="H824" s="252"/>
      <c r="I824" s="286"/>
      <c r="J824" s="252"/>
      <c r="K824" s="252"/>
      <c r="L824" s="252"/>
      <c r="M824" s="252"/>
      <c r="N824" s="252"/>
      <c r="O824" s="252"/>
      <c r="P824" s="252"/>
      <c r="Q824" s="252"/>
      <c r="R824" s="252"/>
      <c r="S824" s="252"/>
      <c r="T824" s="252"/>
      <c r="U824" s="252"/>
      <c r="V824" s="252"/>
      <c r="W824" s="252"/>
      <c r="X824" s="252"/>
      <c r="Y824" s="252"/>
      <c r="Z824" s="252"/>
    </row>
    <row r="825" ht="14.25" customHeight="1">
      <c r="A825" s="252"/>
      <c r="B825" s="252"/>
      <c r="C825" s="252"/>
      <c r="D825" s="252"/>
      <c r="E825" s="252"/>
      <c r="F825" s="252"/>
      <c r="G825" s="252"/>
      <c r="H825" s="252"/>
      <c r="I825" s="286"/>
      <c r="J825" s="252"/>
      <c r="K825" s="252"/>
      <c r="L825" s="252"/>
      <c r="M825" s="252"/>
      <c r="N825" s="252"/>
      <c r="O825" s="252"/>
      <c r="P825" s="252"/>
      <c r="Q825" s="252"/>
      <c r="R825" s="252"/>
      <c r="S825" s="252"/>
      <c r="T825" s="252"/>
      <c r="U825" s="252"/>
      <c r="V825" s="252"/>
      <c r="W825" s="252"/>
      <c r="X825" s="252"/>
      <c r="Y825" s="252"/>
      <c r="Z825" s="252"/>
    </row>
    <row r="826" ht="14.25" customHeight="1">
      <c r="A826" s="252"/>
      <c r="B826" s="252"/>
      <c r="C826" s="252"/>
      <c r="D826" s="252"/>
      <c r="E826" s="252"/>
      <c r="F826" s="252"/>
      <c r="G826" s="252"/>
      <c r="H826" s="252"/>
      <c r="I826" s="286"/>
      <c r="J826" s="252"/>
      <c r="K826" s="252"/>
      <c r="L826" s="252"/>
      <c r="M826" s="252"/>
      <c r="N826" s="252"/>
      <c r="O826" s="252"/>
      <c r="P826" s="252"/>
      <c r="Q826" s="252"/>
      <c r="R826" s="252"/>
      <c r="S826" s="252"/>
      <c r="T826" s="252"/>
      <c r="U826" s="252"/>
      <c r="V826" s="252"/>
      <c r="W826" s="252"/>
      <c r="X826" s="252"/>
      <c r="Y826" s="252"/>
      <c r="Z826" s="252"/>
    </row>
    <row r="827" ht="14.25" customHeight="1">
      <c r="A827" s="252"/>
      <c r="B827" s="252"/>
      <c r="C827" s="252"/>
      <c r="D827" s="252"/>
      <c r="E827" s="252"/>
      <c r="F827" s="252"/>
      <c r="G827" s="252"/>
      <c r="H827" s="252"/>
      <c r="I827" s="286"/>
      <c r="J827" s="252"/>
      <c r="K827" s="252"/>
      <c r="L827" s="252"/>
      <c r="M827" s="252"/>
      <c r="N827" s="252"/>
      <c r="O827" s="252"/>
      <c r="P827" s="252"/>
      <c r="Q827" s="252"/>
      <c r="R827" s="252"/>
      <c r="S827" s="252"/>
      <c r="T827" s="252"/>
      <c r="U827" s="252"/>
      <c r="V827" s="252"/>
      <c r="W827" s="252"/>
      <c r="X827" s="252"/>
      <c r="Y827" s="252"/>
      <c r="Z827" s="252"/>
    </row>
    <row r="828" ht="14.25" customHeight="1">
      <c r="A828" s="252"/>
      <c r="B828" s="252"/>
      <c r="C828" s="252"/>
      <c r="D828" s="252"/>
      <c r="E828" s="252"/>
      <c r="F828" s="252"/>
      <c r="G828" s="252"/>
      <c r="H828" s="252"/>
      <c r="I828" s="286"/>
      <c r="J828" s="252"/>
      <c r="K828" s="252"/>
      <c r="L828" s="252"/>
      <c r="M828" s="252"/>
      <c r="N828" s="252"/>
      <c r="O828" s="252"/>
      <c r="P828" s="252"/>
      <c r="Q828" s="252"/>
      <c r="R828" s="252"/>
      <c r="S828" s="252"/>
      <c r="T828" s="252"/>
      <c r="U828" s="252"/>
      <c r="V828" s="252"/>
      <c r="W828" s="252"/>
      <c r="X828" s="252"/>
      <c r="Y828" s="252"/>
      <c r="Z828" s="252"/>
    </row>
    <row r="829" ht="14.25" customHeight="1">
      <c r="A829" s="252"/>
      <c r="B829" s="252"/>
      <c r="C829" s="252"/>
      <c r="D829" s="252"/>
      <c r="E829" s="252"/>
      <c r="F829" s="252"/>
      <c r="G829" s="252"/>
      <c r="H829" s="252"/>
      <c r="I829" s="286"/>
      <c r="J829" s="252"/>
      <c r="K829" s="252"/>
      <c r="L829" s="252"/>
      <c r="M829" s="252"/>
      <c r="N829" s="252"/>
      <c r="O829" s="252"/>
      <c r="P829" s="252"/>
      <c r="Q829" s="252"/>
      <c r="R829" s="252"/>
      <c r="S829" s="252"/>
      <c r="T829" s="252"/>
      <c r="U829" s="252"/>
      <c r="V829" s="252"/>
      <c r="W829" s="252"/>
      <c r="X829" s="252"/>
      <c r="Y829" s="252"/>
      <c r="Z829" s="252"/>
    </row>
    <row r="830" ht="14.25" customHeight="1">
      <c r="A830" s="252"/>
      <c r="B830" s="252"/>
      <c r="C830" s="252"/>
      <c r="D830" s="252"/>
      <c r="E830" s="252"/>
      <c r="F830" s="252"/>
      <c r="G830" s="252"/>
      <c r="H830" s="252"/>
      <c r="I830" s="286"/>
      <c r="J830" s="252"/>
      <c r="K830" s="252"/>
      <c r="L830" s="252"/>
      <c r="M830" s="252"/>
      <c r="N830" s="252"/>
      <c r="O830" s="252"/>
      <c r="P830" s="252"/>
      <c r="Q830" s="252"/>
      <c r="R830" s="252"/>
      <c r="S830" s="252"/>
      <c r="T830" s="252"/>
      <c r="U830" s="252"/>
      <c r="V830" s="252"/>
      <c r="W830" s="252"/>
      <c r="X830" s="252"/>
      <c r="Y830" s="252"/>
      <c r="Z830" s="252"/>
    </row>
    <row r="831" ht="14.25" customHeight="1">
      <c r="A831" s="252"/>
      <c r="B831" s="252"/>
      <c r="C831" s="252"/>
      <c r="D831" s="252"/>
      <c r="E831" s="252"/>
      <c r="F831" s="252"/>
      <c r="G831" s="252"/>
      <c r="H831" s="252"/>
      <c r="I831" s="286"/>
      <c r="J831" s="252"/>
      <c r="K831" s="252"/>
      <c r="L831" s="252"/>
      <c r="M831" s="252"/>
      <c r="N831" s="252"/>
      <c r="O831" s="252"/>
      <c r="P831" s="252"/>
      <c r="Q831" s="252"/>
      <c r="R831" s="252"/>
      <c r="S831" s="252"/>
      <c r="T831" s="252"/>
      <c r="U831" s="252"/>
      <c r="V831" s="252"/>
      <c r="W831" s="252"/>
      <c r="X831" s="252"/>
      <c r="Y831" s="252"/>
      <c r="Z831" s="252"/>
    </row>
    <row r="832" ht="14.25" customHeight="1">
      <c r="A832" s="252"/>
      <c r="B832" s="252"/>
      <c r="C832" s="252"/>
      <c r="D832" s="252"/>
      <c r="E832" s="252"/>
      <c r="F832" s="252"/>
      <c r="G832" s="252"/>
      <c r="H832" s="252"/>
      <c r="I832" s="286"/>
      <c r="J832" s="252"/>
      <c r="K832" s="252"/>
      <c r="L832" s="252"/>
      <c r="M832" s="252"/>
      <c r="N832" s="252"/>
      <c r="O832" s="252"/>
      <c r="P832" s="252"/>
      <c r="Q832" s="252"/>
      <c r="R832" s="252"/>
      <c r="S832" s="252"/>
      <c r="T832" s="252"/>
      <c r="U832" s="252"/>
      <c r="V832" s="252"/>
      <c r="W832" s="252"/>
      <c r="X832" s="252"/>
      <c r="Y832" s="252"/>
      <c r="Z832" s="252"/>
    </row>
    <row r="833" ht="14.25" customHeight="1">
      <c r="A833" s="252"/>
      <c r="B833" s="252"/>
      <c r="C833" s="252"/>
      <c r="D833" s="252"/>
      <c r="E833" s="252"/>
      <c r="F833" s="252"/>
      <c r="G833" s="252"/>
      <c r="H833" s="252"/>
      <c r="I833" s="286"/>
      <c r="J833" s="252"/>
      <c r="K833" s="252"/>
      <c r="L833" s="252"/>
      <c r="M833" s="252"/>
      <c r="N833" s="252"/>
      <c r="O833" s="252"/>
      <c r="P833" s="252"/>
      <c r="Q833" s="252"/>
      <c r="R833" s="252"/>
      <c r="S833" s="252"/>
      <c r="T833" s="252"/>
      <c r="U833" s="252"/>
      <c r="V833" s="252"/>
      <c r="W833" s="252"/>
      <c r="X833" s="252"/>
      <c r="Y833" s="252"/>
      <c r="Z833" s="252"/>
    </row>
    <row r="834" ht="14.25" customHeight="1">
      <c r="A834" s="252"/>
      <c r="B834" s="252"/>
      <c r="C834" s="252"/>
      <c r="D834" s="252"/>
      <c r="E834" s="252"/>
      <c r="F834" s="252"/>
      <c r="G834" s="252"/>
      <c r="H834" s="252"/>
      <c r="I834" s="286"/>
      <c r="J834" s="252"/>
      <c r="K834" s="252"/>
      <c r="L834" s="252"/>
      <c r="M834" s="252"/>
      <c r="N834" s="252"/>
      <c r="O834" s="252"/>
      <c r="P834" s="252"/>
      <c r="Q834" s="252"/>
      <c r="R834" s="252"/>
      <c r="S834" s="252"/>
      <c r="T834" s="252"/>
      <c r="U834" s="252"/>
      <c r="V834" s="252"/>
      <c r="W834" s="252"/>
      <c r="X834" s="252"/>
      <c r="Y834" s="252"/>
      <c r="Z834" s="252"/>
    </row>
    <row r="835" ht="14.25" customHeight="1">
      <c r="A835" s="252"/>
      <c r="B835" s="252"/>
      <c r="C835" s="252"/>
      <c r="D835" s="252"/>
      <c r="E835" s="252"/>
      <c r="F835" s="252"/>
      <c r="G835" s="252"/>
      <c r="H835" s="252"/>
      <c r="I835" s="286"/>
      <c r="J835" s="252"/>
      <c r="K835" s="252"/>
      <c r="L835" s="252"/>
      <c r="M835" s="252"/>
      <c r="N835" s="252"/>
      <c r="O835" s="252"/>
      <c r="P835" s="252"/>
      <c r="Q835" s="252"/>
      <c r="R835" s="252"/>
      <c r="S835" s="252"/>
      <c r="T835" s="252"/>
      <c r="U835" s="252"/>
      <c r="V835" s="252"/>
      <c r="W835" s="252"/>
      <c r="X835" s="252"/>
      <c r="Y835" s="252"/>
      <c r="Z835" s="252"/>
    </row>
    <row r="836" ht="14.25" customHeight="1">
      <c r="A836" s="252"/>
      <c r="B836" s="252"/>
      <c r="C836" s="252"/>
      <c r="D836" s="252"/>
      <c r="E836" s="252"/>
      <c r="F836" s="252"/>
      <c r="G836" s="252"/>
      <c r="H836" s="252"/>
      <c r="I836" s="286"/>
      <c r="J836" s="252"/>
      <c r="K836" s="252"/>
      <c r="L836" s="252"/>
      <c r="M836" s="252"/>
      <c r="N836" s="252"/>
      <c r="O836" s="252"/>
      <c r="P836" s="252"/>
      <c r="Q836" s="252"/>
      <c r="R836" s="252"/>
      <c r="S836" s="252"/>
      <c r="T836" s="252"/>
      <c r="U836" s="252"/>
      <c r="V836" s="252"/>
      <c r="W836" s="252"/>
      <c r="X836" s="252"/>
      <c r="Y836" s="252"/>
      <c r="Z836" s="252"/>
    </row>
    <row r="837" ht="14.25" customHeight="1">
      <c r="A837" s="252"/>
      <c r="B837" s="252"/>
      <c r="C837" s="252"/>
      <c r="D837" s="252"/>
      <c r="E837" s="252"/>
      <c r="F837" s="252"/>
      <c r="G837" s="252"/>
      <c r="H837" s="252"/>
      <c r="I837" s="286"/>
      <c r="J837" s="252"/>
      <c r="K837" s="252"/>
      <c r="L837" s="252"/>
      <c r="M837" s="252"/>
      <c r="N837" s="252"/>
      <c r="O837" s="252"/>
      <c r="P837" s="252"/>
      <c r="Q837" s="252"/>
      <c r="R837" s="252"/>
      <c r="S837" s="252"/>
      <c r="T837" s="252"/>
      <c r="U837" s="252"/>
      <c r="V837" s="252"/>
      <c r="W837" s="252"/>
      <c r="X837" s="252"/>
      <c r="Y837" s="252"/>
      <c r="Z837" s="252"/>
    </row>
    <row r="838" ht="14.25" customHeight="1">
      <c r="A838" s="252"/>
      <c r="B838" s="252"/>
      <c r="C838" s="252"/>
      <c r="D838" s="252"/>
      <c r="E838" s="252"/>
      <c r="F838" s="252"/>
      <c r="G838" s="252"/>
      <c r="H838" s="252"/>
      <c r="I838" s="286"/>
      <c r="J838" s="252"/>
      <c r="K838" s="252"/>
      <c r="L838" s="252"/>
      <c r="M838" s="252"/>
      <c r="N838" s="252"/>
      <c r="O838" s="252"/>
      <c r="P838" s="252"/>
      <c r="Q838" s="252"/>
      <c r="R838" s="252"/>
      <c r="S838" s="252"/>
      <c r="T838" s="252"/>
      <c r="U838" s="252"/>
      <c r="V838" s="252"/>
      <c r="W838" s="252"/>
      <c r="X838" s="252"/>
      <c r="Y838" s="252"/>
      <c r="Z838" s="252"/>
    </row>
    <row r="839" ht="14.25" customHeight="1">
      <c r="A839" s="252"/>
      <c r="B839" s="252"/>
      <c r="C839" s="252"/>
      <c r="D839" s="252"/>
      <c r="E839" s="252"/>
      <c r="F839" s="252"/>
      <c r="G839" s="252"/>
      <c r="H839" s="252"/>
      <c r="I839" s="286"/>
      <c r="J839" s="252"/>
      <c r="K839" s="252"/>
      <c r="L839" s="252"/>
      <c r="M839" s="252"/>
      <c r="N839" s="252"/>
      <c r="O839" s="252"/>
      <c r="P839" s="252"/>
      <c r="Q839" s="252"/>
      <c r="R839" s="252"/>
      <c r="S839" s="252"/>
      <c r="T839" s="252"/>
      <c r="U839" s="252"/>
      <c r="V839" s="252"/>
      <c r="W839" s="252"/>
      <c r="X839" s="252"/>
      <c r="Y839" s="252"/>
      <c r="Z839" s="252"/>
    </row>
    <row r="840" ht="14.25" customHeight="1">
      <c r="A840" s="252"/>
      <c r="B840" s="252"/>
      <c r="C840" s="252"/>
      <c r="D840" s="252"/>
      <c r="E840" s="252"/>
      <c r="F840" s="252"/>
      <c r="G840" s="252"/>
      <c r="H840" s="252"/>
      <c r="I840" s="286"/>
      <c r="J840" s="252"/>
      <c r="K840" s="252"/>
      <c r="L840" s="252"/>
      <c r="M840" s="252"/>
      <c r="N840" s="252"/>
      <c r="O840" s="252"/>
      <c r="P840" s="252"/>
      <c r="Q840" s="252"/>
      <c r="R840" s="252"/>
      <c r="S840" s="252"/>
      <c r="T840" s="252"/>
      <c r="U840" s="252"/>
      <c r="V840" s="252"/>
      <c r="W840" s="252"/>
      <c r="X840" s="252"/>
      <c r="Y840" s="252"/>
      <c r="Z840" s="252"/>
    </row>
    <row r="841" ht="14.25" customHeight="1">
      <c r="A841" s="252"/>
      <c r="B841" s="252"/>
      <c r="C841" s="252"/>
      <c r="D841" s="252"/>
      <c r="E841" s="252"/>
      <c r="F841" s="252"/>
      <c r="G841" s="252"/>
      <c r="H841" s="252"/>
      <c r="I841" s="286"/>
      <c r="J841" s="252"/>
      <c r="K841" s="252"/>
      <c r="L841" s="252"/>
      <c r="M841" s="252"/>
      <c r="N841" s="252"/>
      <c r="O841" s="252"/>
      <c r="P841" s="252"/>
      <c r="Q841" s="252"/>
      <c r="R841" s="252"/>
      <c r="S841" s="252"/>
      <c r="T841" s="252"/>
      <c r="U841" s="252"/>
      <c r="V841" s="252"/>
      <c r="W841" s="252"/>
      <c r="X841" s="252"/>
      <c r="Y841" s="252"/>
      <c r="Z841" s="252"/>
    </row>
    <row r="842" ht="14.25" customHeight="1">
      <c r="A842" s="252"/>
      <c r="B842" s="252"/>
      <c r="C842" s="252"/>
      <c r="D842" s="252"/>
      <c r="E842" s="252"/>
      <c r="F842" s="252"/>
      <c r="G842" s="252"/>
      <c r="H842" s="252"/>
      <c r="I842" s="286"/>
      <c r="J842" s="252"/>
      <c r="K842" s="252"/>
      <c r="L842" s="252"/>
      <c r="M842" s="252"/>
      <c r="N842" s="252"/>
      <c r="O842" s="252"/>
      <c r="P842" s="252"/>
      <c r="Q842" s="252"/>
      <c r="R842" s="252"/>
      <c r="S842" s="252"/>
      <c r="T842" s="252"/>
      <c r="U842" s="252"/>
      <c r="V842" s="252"/>
      <c r="W842" s="252"/>
      <c r="X842" s="252"/>
      <c r="Y842" s="252"/>
      <c r="Z842" s="252"/>
    </row>
    <row r="843" ht="14.25" customHeight="1">
      <c r="A843" s="252"/>
      <c r="B843" s="252"/>
      <c r="C843" s="252"/>
      <c r="D843" s="252"/>
      <c r="E843" s="252"/>
      <c r="F843" s="252"/>
      <c r="G843" s="252"/>
      <c r="H843" s="252"/>
      <c r="I843" s="286"/>
      <c r="J843" s="252"/>
      <c r="K843" s="252"/>
      <c r="L843" s="252"/>
      <c r="M843" s="252"/>
      <c r="N843" s="252"/>
      <c r="O843" s="252"/>
      <c r="P843" s="252"/>
      <c r="Q843" s="252"/>
      <c r="R843" s="252"/>
      <c r="S843" s="252"/>
      <c r="T843" s="252"/>
      <c r="U843" s="252"/>
      <c r="V843" s="252"/>
      <c r="W843" s="252"/>
      <c r="X843" s="252"/>
      <c r="Y843" s="252"/>
      <c r="Z843" s="252"/>
    </row>
    <row r="844" ht="14.25" customHeight="1">
      <c r="A844" s="252"/>
      <c r="B844" s="252"/>
      <c r="C844" s="252"/>
      <c r="D844" s="252"/>
      <c r="E844" s="252"/>
      <c r="F844" s="252"/>
      <c r="G844" s="252"/>
      <c r="H844" s="252"/>
      <c r="I844" s="286"/>
      <c r="J844" s="252"/>
      <c r="K844" s="252"/>
      <c r="L844" s="252"/>
      <c r="M844" s="252"/>
      <c r="N844" s="252"/>
      <c r="O844" s="252"/>
      <c r="P844" s="252"/>
      <c r="Q844" s="252"/>
      <c r="R844" s="252"/>
      <c r="S844" s="252"/>
      <c r="T844" s="252"/>
      <c r="U844" s="252"/>
      <c r="V844" s="252"/>
      <c r="W844" s="252"/>
      <c r="X844" s="252"/>
      <c r="Y844" s="252"/>
      <c r="Z844" s="252"/>
    </row>
    <row r="845" ht="14.25" customHeight="1">
      <c r="A845" s="252"/>
      <c r="B845" s="252"/>
      <c r="C845" s="252"/>
      <c r="D845" s="252"/>
      <c r="E845" s="252"/>
      <c r="F845" s="252"/>
      <c r="G845" s="252"/>
      <c r="H845" s="252"/>
      <c r="I845" s="286"/>
      <c r="J845" s="252"/>
      <c r="K845" s="252"/>
      <c r="L845" s="252"/>
      <c r="M845" s="252"/>
      <c r="N845" s="252"/>
      <c r="O845" s="252"/>
      <c r="P845" s="252"/>
      <c r="Q845" s="252"/>
      <c r="R845" s="252"/>
      <c r="S845" s="252"/>
      <c r="T845" s="252"/>
      <c r="U845" s="252"/>
      <c r="V845" s="252"/>
      <c r="W845" s="252"/>
      <c r="X845" s="252"/>
      <c r="Y845" s="252"/>
      <c r="Z845" s="252"/>
    </row>
    <row r="846" ht="14.25" customHeight="1">
      <c r="A846" s="252"/>
      <c r="B846" s="252"/>
      <c r="C846" s="252"/>
      <c r="D846" s="252"/>
      <c r="E846" s="252"/>
      <c r="F846" s="252"/>
      <c r="G846" s="252"/>
      <c r="H846" s="252"/>
      <c r="I846" s="286"/>
      <c r="J846" s="252"/>
      <c r="K846" s="252"/>
      <c r="L846" s="252"/>
      <c r="M846" s="252"/>
      <c r="N846" s="252"/>
      <c r="O846" s="252"/>
      <c r="P846" s="252"/>
      <c r="Q846" s="252"/>
      <c r="R846" s="252"/>
      <c r="S846" s="252"/>
      <c r="T846" s="252"/>
      <c r="U846" s="252"/>
      <c r="V846" s="252"/>
      <c r="W846" s="252"/>
      <c r="X846" s="252"/>
      <c r="Y846" s="252"/>
      <c r="Z846" s="252"/>
    </row>
    <row r="847" ht="14.25" customHeight="1">
      <c r="A847" s="252"/>
      <c r="B847" s="252"/>
      <c r="C847" s="252"/>
      <c r="D847" s="252"/>
      <c r="E847" s="252"/>
      <c r="F847" s="252"/>
      <c r="G847" s="252"/>
      <c r="H847" s="252"/>
      <c r="I847" s="286"/>
      <c r="J847" s="252"/>
      <c r="K847" s="252"/>
      <c r="L847" s="252"/>
      <c r="M847" s="252"/>
      <c r="N847" s="252"/>
      <c r="O847" s="252"/>
      <c r="P847" s="252"/>
      <c r="Q847" s="252"/>
      <c r="R847" s="252"/>
      <c r="S847" s="252"/>
      <c r="T847" s="252"/>
      <c r="U847" s="252"/>
      <c r="V847" s="252"/>
      <c r="W847" s="252"/>
      <c r="X847" s="252"/>
      <c r="Y847" s="252"/>
      <c r="Z847" s="252"/>
    </row>
    <row r="848" ht="14.25" customHeight="1">
      <c r="A848" s="252"/>
      <c r="B848" s="252"/>
      <c r="C848" s="252"/>
      <c r="D848" s="252"/>
      <c r="E848" s="252"/>
      <c r="F848" s="252"/>
      <c r="G848" s="252"/>
      <c r="H848" s="252"/>
      <c r="I848" s="286"/>
      <c r="J848" s="252"/>
      <c r="K848" s="252"/>
      <c r="L848" s="252"/>
      <c r="M848" s="252"/>
      <c r="N848" s="252"/>
      <c r="O848" s="252"/>
      <c r="P848" s="252"/>
      <c r="Q848" s="252"/>
      <c r="R848" s="252"/>
      <c r="S848" s="252"/>
      <c r="T848" s="252"/>
      <c r="U848" s="252"/>
      <c r="V848" s="252"/>
      <c r="W848" s="252"/>
      <c r="X848" s="252"/>
      <c r="Y848" s="252"/>
      <c r="Z848" s="252"/>
    </row>
    <row r="849" ht="14.25" customHeight="1">
      <c r="A849" s="252"/>
      <c r="B849" s="252"/>
      <c r="C849" s="252"/>
      <c r="D849" s="252"/>
      <c r="E849" s="252"/>
      <c r="F849" s="252"/>
      <c r="G849" s="252"/>
      <c r="H849" s="252"/>
      <c r="I849" s="286"/>
      <c r="J849" s="252"/>
      <c r="K849" s="252"/>
      <c r="L849" s="252"/>
      <c r="M849" s="252"/>
      <c r="N849" s="252"/>
      <c r="O849" s="252"/>
      <c r="P849" s="252"/>
      <c r="Q849" s="252"/>
      <c r="R849" s="252"/>
      <c r="S849" s="252"/>
      <c r="T849" s="252"/>
      <c r="U849" s="252"/>
      <c r="V849" s="252"/>
      <c r="W849" s="252"/>
      <c r="X849" s="252"/>
      <c r="Y849" s="252"/>
      <c r="Z849" s="252"/>
    </row>
    <row r="850" ht="14.25" customHeight="1">
      <c r="A850" s="252"/>
      <c r="B850" s="252"/>
      <c r="C850" s="252"/>
      <c r="D850" s="252"/>
      <c r="E850" s="252"/>
      <c r="F850" s="252"/>
      <c r="G850" s="252"/>
      <c r="H850" s="252"/>
      <c r="I850" s="286"/>
      <c r="J850" s="252"/>
      <c r="K850" s="252"/>
      <c r="L850" s="252"/>
      <c r="M850" s="252"/>
      <c r="N850" s="252"/>
      <c r="O850" s="252"/>
      <c r="P850" s="252"/>
      <c r="Q850" s="252"/>
      <c r="R850" s="252"/>
      <c r="S850" s="252"/>
      <c r="T850" s="252"/>
      <c r="U850" s="252"/>
      <c r="V850" s="252"/>
      <c r="W850" s="252"/>
      <c r="X850" s="252"/>
      <c r="Y850" s="252"/>
      <c r="Z850" s="252"/>
    </row>
    <row r="851" ht="14.25" customHeight="1">
      <c r="A851" s="252"/>
      <c r="B851" s="252"/>
      <c r="C851" s="252"/>
      <c r="D851" s="252"/>
      <c r="E851" s="252"/>
      <c r="F851" s="252"/>
      <c r="G851" s="252"/>
      <c r="H851" s="252"/>
      <c r="I851" s="286"/>
      <c r="J851" s="252"/>
      <c r="K851" s="252"/>
      <c r="L851" s="252"/>
      <c r="M851" s="252"/>
      <c r="N851" s="252"/>
      <c r="O851" s="252"/>
      <c r="P851" s="252"/>
      <c r="Q851" s="252"/>
      <c r="R851" s="252"/>
      <c r="S851" s="252"/>
      <c r="T851" s="252"/>
      <c r="U851" s="252"/>
      <c r="V851" s="252"/>
      <c r="W851" s="252"/>
      <c r="X851" s="252"/>
      <c r="Y851" s="252"/>
      <c r="Z851" s="252"/>
    </row>
    <row r="852" ht="14.25" customHeight="1">
      <c r="A852" s="252"/>
      <c r="B852" s="252"/>
      <c r="C852" s="252"/>
      <c r="D852" s="252"/>
      <c r="E852" s="252"/>
      <c r="F852" s="252"/>
      <c r="G852" s="252"/>
      <c r="H852" s="252"/>
      <c r="I852" s="286"/>
      <c r="J852" s="252"/>
      <c r="K852" s="252"/>
      <c r="L852" s="252"/>
      <c r="M852" s="252"/>
      <c r="N852" s="252"/>
      <c r="O852" s="252"/>
      <c r="P852" s="252"/>
      <c r="Q852" s="252"/>
      <c r="R852" s="252"/>
      <c r="S852" s="252"/>
      <c r="T852" s="252"/>
      <c r="U852" s="252"/>
      <c r="V852" s="252"/>
      <c r="W852" s="252"/>
      <c r="X852" s="252"/>
      <c r="Y852" s="252"/>
      <c r="Z852" s="252"/>
    </row>
    <row r="853" ht="14.25" customHeight="1">
      <c r="A853" s="252"/>
      <c r="B853" s="252"/>
      <c r="C853" s="252"/>
      <c r="D853" s="252"/>
      <c r="E853" s="252"/>
      <c r="F853" s="252"/>
      <c r="G853" s="252"/>
      <c r="H853" s="252"/>
      <c r="I853" s="286"/>
      <c r="J853" s="252"/>
      <c r="K853" s="252"/>
      <c r="L853" s="252"/>
      <c r="M853" s="252"/>
      <c r="N853" s="252"/>
      <c r="O853" s="252"/>
      <c r="P853" s="252"/>
      <c r="Q853" s="252"/>
      <c r="R853" s="252"/>
      <c r="S853" s="252"/>
      <c r="T853" s="252"/>
      <c r="U853" s="252"/>
      <c r="V853" s="252"/>
      <c r="W853" s="252"/>
      <c r="X853" s="252"/>
      <c r="Y853" s="252"/>
      <c r="Z853" s="252"/>
    </row>
    <row r="854" ht="14.25" customHeight="1">
      <c r="A854" s="252"/>
      <c r="B854" s="252"/>
      <c r="C854" s="252"/>
      <c r="D854" s="252"/>
      <c r="E854" s="252"/>
      <c r="F854" s="252"/>
      <c r="G854" s="252"/>
      <c r="H854" s="252"/>
      <c r="I854" s="286"/>
      <c r="J854" s="252"/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</row>
    <row r="855" ht="14.25" customHeight="1">
      <c r="A855" s="252"/>
      <c r="B855" s="252"/>
      <c r="C855" s="252"/>
      <c r="D855" s="252"/>
      <c r="E855" s="252"/>
      <c r="F855" s="252"/>
      <c r="G855" s="252"/>
      <c r="H855" s="252"/>
      <c r="I855" s="286"/>
      <c r="J855" s="252"/>
      <c r="K855" s="252"/>
      <c r="L855" s="252"/>
      <c r="M855" s="252"/>
      <c r="N855" s="252"/>
      <c r="O855" s="252"/>
      <c r="P855" s="252"/>
      <c r="Q855" s="252"/>
      <c r="R855" s="252"/>
      <c r="S855" s="252"/>
      <c r="T855" s="252"/>
      <c r="U855" s="252"/>
      <c r="V855" s="252"/>
      <c r="W855" s="252"/>
      <c r="X855" s="252"/>
      <c r="Y855" s="252"/>
      <c r="Z855" s="252"/>
    </row>
    <row r="856" ht="14.25" customHeight="1">
      <c r="A856" s="252"/>
      <c r="B856" s="252"/>
      <c r="C856" s="252"/>
      <c r="D856" s="252"/>
      <c r="E856" s="252"/>
      <c r="F856" s="252"/>
      <c r="G856" s="252"/>
      <c r="H856" s="252"/>
      <c r="I856" s="286"/>
      <c r="J856" s="252"/>
      <c r="K856" s="252"/>
      <c r="L856" s="252"/>
      <c r="M856" s="252"/>
      <c r="N856" s="252"/>
      <c r="O856" s="252"/>
      <c r="P856" s="252"/>
      <c r="Q856" s="252"/>
      <c r="R856" s="252"/>
      <c r="S856" s="252"/>
      <c r="T856" s="252"/>
      <c r="U856" s="252"/>
      <c r="V856" s="252"/>
      <c r="W856" s="252"/>
      <c r="X856" s="252"/>
      <c r="Y856" s="252"/>
      <c r="Z856" s="252"/>
    </row>
    <row r="857" ht="14.25" customHeight="1">
      <c r="A857" s="252"/>
      <c r="B857" s="252"/>
      <c r="C857" s="252"/>
      <c r="D857" s="252"/>
      <c r="E857" s="252"/>
      <c r="F857" s="252"/>
      <c r="G857" s="252"/>
      <c r="H857" s="252"/>
      <c r="I857" s="286"/>
      <c r="J857" s="252"/>
      <c r="K857" s="252"/>
      <c r="L857" s="252"/>
      <c r="M857" s="252"/>
      <c r="N857" s="252"/>
      <c r="O857" s="252"/>
      <c r="P857" s="252"/>
      <c r="Q857" s="252"/>
      <c r="R857" s="252"/>
      <c r="S857" s="252"/>
      <c r="T857" s="252"/>
      <c r="U857" s="252"/>
      <c r="V857" s="252"/>
      <c r="W857" s="252"/>
      <c r="X857" s="252"/>
      <c r="Y857" s="252"/>
      <c r="Z857" s="252"/>
    </row>
    <row r="858" ht="14.25" customHeight="1">
      <c r="A858" s="252"/>
      <c r="B858" s="252"/>
      <c r="C858" s="252"/>
      <c r="D858" s="252"/>
      <c r="E858" s="252"/>
      <c r="F858" s="252"/>
      <c r="G858" s="252"/>
      <c r="H858" s="252"/>
      <c r="I858" s="286"/>
      <c r="J858" s="252"/>
      <c r="K858" s="252"/>
      <c r="L858" s="252"/>
      <c r="M858" s="252"/>
      <c r="N858" s="252"/>
      <c r="O858" s="252"/>
      <c r="P858" s="252"/>
      <c r="Q858" s="252"/>
      <c r="R858" s="252"/>
      <c r="S858" s="252"/>
      <c r="T858" s="252"/>
      <c r="U858" s="252"/>
      <c r="V858" s="252"/>
      <c r="W858" s="252"/>
      <c r="X858" s="252"/>
      <c r="Y858" s="252"/>
      <c r="Z858" s="252"/>
    </row>
    <row r="859" ht="14.25" customHeight="1">
      <c r="A859" s="252"/>
      <c r="B859" s="252"/>
      <c r="C859" s="252"/>
      <c r="D859" s="252"/>
      <c r="E859" s="252"/>
      <c r="F859" s="252"/>
      <c r="G859" s="252"/>
      <c r="H859" s="252"/>
      <c r="I859" s="286"/>
      <c r="J859" s="252"/>
      <c r="K859" s="252"/>
      <c r="L859" s="252"/>
      <c r="M859" s="252"/>
      <c r="N859" s="252"/>
      <c r="O859" s="252"/>
      <c r="P859" s="252"/>
      <c r="Q859" s="252"/>
      <c r="R859" s="252"/>
      <c r="S859" s="252"/>
      <c r="T859" s="252"/>
      <c r="U859" s="252"/>
      <c r="V859" s="252"/>
      <c r="W859" s="252"/>
      <c r="X859" s="252"/>
      <c r="Y859" s="252"/>
      <c r="Z859" s="252"/>
    </row>
    <row r="860" ht="14.25" customHeight="1">
      <c r="A860" s="252"/>
      <c r="B860" s="252"/>
      <c r="C860" s="252"/>
      <c r="D860" s="252"/>
      <c r="E860" s="252"/>
      <c r="F860" s="252"/>
      <c r="G860" s="252"/>
      <c r="H860" s="252"/>
      <c r="I860" s="286"/>
      <c r="J860" s="252"/>
      <c r="K860" s="252"/>
      <c r="L860" s="252"/>
      <c r="M860" s="252"/>
      <c r="N860" s="252"/>
      <c r="O860" s="252"/>
      <c r="P860" s="252"/>
      <c r="Q860" s="252"/>
      <c r="R860" s="252"/>
      <c r="S860" s="252"/>
      <c r="T860" s="252"/>
      <c r="U860" s="252"/>
      <c r="V860" s="252"/>
      <c r="W860" s="252"/>
      <c r="X860" s="252"/>
      <c r="Y860" s="252"/>
      <c r="Z860" s="252"/>
    </row>
    <row r="861" ht="14.25" customHeight="1">
      <c r="A861" s="252"/>
      <c r="B861" s="252"/>
      <c r="C861" s="252"/>
      <c r="D861" s="252"/>
      <c r="E861" s="252"/>
      <c r="F861" s="252"/>
      <c r="G861" s="252"/>
      <c r="H861" s="252"/>
      <c r="I861" s="286"/>
      <c r="J861" s="252"/>
      <c r="K861" s="252"/>
      <c r="L861" s="252"/>
      <c r="M861" s="252"/>
      <c r="N861" s="252"/>
      <c r="O861" s="252"/>
      <c r="P861" s="252"/>
      <c r="Q861" s="252"/>
      <c r="R861" s="252"/>
      <c r="S861" s="252"/>
      <c r="T861" s="252"/>
      <c r="U861" s="252"/>
      <c r="V861" s="252"/>
      <c r="W861" s="252"/>
      <c r="X861" s="252"/>
      <c r="Y861" s="252"/>
      <c r="Z861" s="252"/>
    </row>
    <row r="862" ht="14.25" customHeight="1">
      <c r="A862" s="252"/>
      <c r="B862" s="252"/>
      <c r="C862" s="252"/>
      <c r="D862" s="252"/>
      <c r="E862" s="252"/>
      <c r="F862" s="252"/>
      <c r="G862" s="252"/>
      <c r="H862" s="252"/>
      <c r="I862" s="286"/>
      <c r="J862" s="252"/>
      <c r="K862" s="252"/>
      <c r="L862" s="252"/>
      <c r="M862" s="252"/>
      <c r="N862" s="252"/>
      <c r="O862" s="252"/>
      <c r="P862" s="252"/>
      <c r="Q862" s="252"/>
      <c r="R862" s="252"/>
      <c r="S862" s="252"/>
      <c r="T862" s="252"/>
      <c r="U862" s="252"/>
      <c r="V862" s="252"/>
      <c r="W862" s="252"/>
      <c r="X862" s="252"/>
      <c r="Y862" s="252"/>
      <c r="Z862" s="252"/>
    </row>
    <row r="863" ht="14.25" customHeight="1">
      <c r="A863" s="252"/>
      <c r="B863" s="252"/>
      <c r="C863" s="252"/>
      <c r="D863" s="252"/>
      <c r="E863" s="252"/>
      <c r="F863" s="252"/>
      <c r="G863" s="252"/>
      <c r="H863" s="252"/>
      <c r="I863" s="286"/>
      <c r="J863" s="252"/>
      <c r="K863" s="252"/>
      <c r="L863" s="252"/>
      <c r="M863" s="252"/>
      <c r="N863" s="252"/>
      <c r="O863" s="252"/>
      <c r="P863" s="252"/>
      <c r="Q863" s="252"/>
      <c r="R863" s="252"/>
      <c r="S863" s="252"/>
      <c r="T863" s="252"/>
      <c r="U863" s="252"/>
      <c r="V863" s="252"/>
      <c r="W863" s="252"/>
      <c r="X863" s="252"/>
      <c r="Y863" s="252"/>
      <c r="Z863" s="252"/>
    </row>
    <row r="864" ht="14.25" customHeight="1">
      <c r="A864" s="252"/>
      <c r="B864" s="252"/>
      <c r="C864" s="252"/>
      <c r="D864" s="252"/>
      <c r="E864" s="252"/>
      <c r="F864" s="252"/>
      <c r="G864" s="252"/>
      <c r="H864" s="252"/>
      <c r="I864" s="286"/>
      <c r="J864" s="252"/>
      <c r="K864" s="252"/>
      <c r="L864" s="252"/>
      <c r="M864" s="252"/>
      <c r="N864" s="252"/>
      <c r="O864" s="252"/>
      <c r="P864" s="252"/>
      <c r="Q864" s="252"/>
      <c r="R864" s="252"/>
      <c r="S864" s="252"/>
      <c r="T864" s="252"/>
      <c r="U864" s="252"/>
      <c r="V864" s="252"/>
      <c r="W864" s="252"/>
      <c r="X864" s="252"/>
      <c r="Y864" s="252"/>
      <c r="Z864" s="252"/>
    </row>
    <row r="865" ht="14.25" customHeight="1">
      <c r="A865" s="252"/>
      <c r="B865" s="252"/>
      <c r="C865" s="252"/>
      <c r="D865" s="252"/>
      <c r="E865" s="252"/>
      <c r="F865" s="252"/>
      <c r="G865" s="252"/>
      <c r="H865" s="252"/>
      <c r="I865" s="286"/>
      <c r="J865" s="252"/>
      <c r="K865" s="252"/>
      <c r="L865" s="252"/>
      <c r="M865" s="252"/>
      <c r="N865" s="252"/>
      <c r="O865" s="252"/>
      <c r="P865" s="252"/>
      <c r="Q865" s="252"/>
      <c r="R865" s="252"/>
      <c r="S865" s="252"/>
      <c r="T865" s="252"/>
      <c r="U865" s="252"/>
      <c r="V865" s="252"/>
      <c r="W865" s="252"/>
      <c r="X865" s="252"/>
      <c r="Y865" s="252"/>
      <c r="Z865" s="252"/>
    </row>
    <row r="866" ht="14.25" customHeight="1">
      <c r="A866" s="252"/>
      <c r="B866" s="252"/>
      <c r="C866" s="252"/>
      <c r="D866" s="252"/>
      <c r="E866" s="252"/>
      <c r="F866" s="252"/>
      <c r="G866" s="252"/>
      <c r="H866" s="252"/>
      <c r="I866" s="286"/>
      <c r="J866" s="252"/>
      <c r="K866" s="252"/>
      <c r="L866" s="252"/>
      <c r="M866" s="252"/>
      <c r="N866" s="252"/>
      <c r="O866" s="252"/>
      <c r="P866" s="252"/>
      <c r="Q866" s="252"/>
      <c r="R866" s="252"/>
      <c r="S866" s="252"/>
      <c r="T866" s="252"/>
      <c r="U866" s="252"/>
      <c r="V866" s="252"/>
      <c r="W866" s="252"/>
      <c r="X866" s="252"/>
      <c r="Y866" s="252"/>
      <c r="Z866" s="252"/>
    </row>
    <row r="867" ht="14.25" customHeight="1">
      <c r="A867" s="252"/>
      <c r="B867" s="252"/>
      <c r="C867" s="252"/>
      <c r="D867" s="252"/>
      <c r="E867" s="252"/>
      <c r="F867" s="252"/>
      <c r="G867" s="252"/>
      <c r="H867" s="252"/>
      <c r="I867" s="286"/>
      <c r="J867" s="252"/>
      <c r="K867" s="252"/>
      <c r="L867" s="252"/>
      <c r="M867" s="252"/>
      <c r="N867" s="252"/>
      <c r="O867" s="252"/>
      <c r="P867" s="252"/>
      <c r="Q867" s="252"/>
      <c r="R867" s="252"/>
      <c r="S867" s="252"/>
      <c r="T867" s="252"/>
      <c r="U867" s="252"/>
      <c r="V867" s="252"/>
      <c r="W867" s="252"/>
      <c r="X867" s="252"/>
      <c r="Y867" s="252"/>
      <c r="Z867" s="252"/>
    </row>
    <row r="868" ht="14.25" customHeight="1">
      <c r="A868" s="252"/>
      <c r="B868" s="252"/>
      <c r="C868" s="252"/>
      <c r="D868" s="252"/>
      <c r="E868" s="252"/>
      <c r="F868" s="252"/>
      <c r="G868" s="252"/>
      <c r="H868" s="252"/>
      <c r="I868" s="286"/>
      <c r="J868" s="252"/>
      <c r="K868" s="252"/>
      <c r="L868" s="252"/>
      <c r="M868" s="252"/>
      <c r="N868" s="252"/>
      <c r="O868" s="252"/>
      <c r="P868" s="252"/>
      <c r="Q868" s="252"/>
      <c r="R868" s="252"/>
      <c r="S868" s="252"/>
      <c r="T868" s="252"/>
      <c r="U868" s="252"/>
      <c r="V868" s="252"/>
      <c r="W868" s="252"/>
      <c r="X868" s="252"/>
      <c r="Y868" s="252"/>
      <c r="Z868" s="252"/>
    </row>
    <row r="869" ht="14.25" customHeight="1">
      <c r="A869" s="252"/>
      <c r="B869" s="252"/>
      <c r="C869" s="252"/>
      <c r="D869" s="252"/>
      <c r="E869" s="252"/>
      <c r="F869" s="252"/>
      <c r="G869" s="252"/>
      <c r="H869" s="252"/>
      <c r="I869" s="286"/>
      <c r="J869" s="252"/>
      <c r="K869" s="252"/>
      <c r="L869" s="252"/>
      <c r="M869" s="252"/>
      <c r="N869" s="252"/>
      <c r="O869" s="252"/>
      <c r="P869" s="252"/>
      <c r="Q869" s="252"/>
      <c r="R869" s="252"/>
      <c r="S869" s="252"/>
      <c r="T869" s="252"/>
      <c r="U869" s="252"/>
      <c r="V869" s="252"/>
      <c r="W869" s="252"/>
      <c r="X869" s="252"/>
      <c r="Y869" s="252"/>
      <c r="Z869" s="252"/>
    </row>
    <row r="870" ht="14.25" customHeight="1">
      <c r="A870" s="252"/>
      <c r="B870" s="252"/>
      <c r="C870" s="252"/>
      <c r="D870" s="252"/>
      <c r="E870" s="252"/>
      <c r="F870" s="252"/>
      <c r="G870" s="252"/>
      <c r="H870" s="252"/>
      <c r="I870" s="286"/>
      <c r="J870" s="252"/>
      <c r="K870" s="252"/>
      <c r="L870" s="252"/>
      <c r="M870" s="252"/>
      <c r="N870" s="252"/>
      <c r="O870" s="252"/>
      <c r="P870" s="252"/>
      <c r="Q870" s="252"/>
      <c r="R870" s="252"/>
      <c r="S870" s="252"/>
      <c r="T870" s="252"/>
      <c r="U870" s="252"/>
      <c r="V870" s="252"/>
      <c r="W870" s="252"/>
      <c r="X870" s="252"/>
      <c r="Y870" s="252"/>
      <c r="Z870" s="252"/>
    </row>
    <row r="871" ht="14.25" customHeight="1">
      <c r="A871" s="252"/>
      <c r="B871" s="252"/>
      <c r="C871" s="252"/>
      <c r="D871" s="252"/>
      <c r="E871" s="252"/>
      <c r="F871" s="252"/>
      <c r="G871" s="252"/>
      <c r="H871" s="252"/>
      <c r="I871" s="286"/>
      <c r="J871" s="252"/>
      <c r="K871" s="252"/>
      <c r="L871" s="252"/>
      <c r="M871" s="252"/>
      <c r="N871" s="252"/>
      <c r="O871" s="252"/>
      <c r="P871" s="252"/>
      <c r="Q871" s="252"/>
      <c r="R871" s="252"/>
      <c r="S871" s="252"/>
      <c r="T871" s="252"/>
      <c r="U871" s="252"/>
      <c r="V871" s="252"/>
      <c r="W871" s="252"/>
      <c r="X871" s="252"/>
      <c r="Y871" s="252"/>
      <c r="Z871" s="252"/>
    </row>
    <row r="872" ht="14.25" customHeight="1">
      <c r="A872" s="252"/>
      <c r="B872" s="252"/>
      <c r="C872" s="252"/>
      <c r="D872" s="252"/>
      <c r="E872" s="252"/>
      <c r="F872" s="252"/>
      <c r="G872" s="252"/>
      <c r="H872" s="252"/>
      <c r="I872" s="286"/>
      <c r="J872" s="252"/>
      <c r="K872" s="252"/>
      <c r="L872" s="252"/>
      <c r="M872" s="252"/>
      <c r="N872" s="252"/>
      <c r="O872" s="252"/>
      <c r="P872" s="252"/>
      <c r="Q872" s="252"/>
      <c r="R872" s="252"/>
      <c r="S872" s="252"/>
      <c r="T872" s="252"/>
      <c r="U872" s="252"/>
      <c r="V872" s="252"/>
      <c r="W872" s="252"/>
      <c r="X872" s="252"/>
      <c r="Y872" s="252"/>
      <c r="Z872" s="252"/>
    </row>
    <row r="873" ht="14.25" customHeight="1">
      <c r="A873" s="252"/>
      <c r="B873" s="252"/>
      <c r="C873" s="252"/>
      <c r="D873" s="252"/>
      <c r="E873" s="252"/>
      <c r="F873" s="252"/>
      <c r="G873" s="252"/>
      <c r="H873" s="252"/>
      <c r="I873" s="286"/>
      <c r="J873" s="252"/>
      <c r="K873" s="252"/>
      <c r="L873" s="252"/>
      <c r="M873" s="252"/>
      <c r="N873" s="252"/>
      <c r="O873" s="252"/>
      <c r="P873" s="252"/>
      <c r="Q873" s="252"/>
      <c r="R873" s="252"/>
      <c r="S873" s="252"/>
      <c r="T873" s="252"/>
      <c r="U873" s="252"/>
      <c r="V873" s="252"/>
      <c r="W873" s="252"/>
      <c r="X873" s="252"/>
      <c r="Y873" s="252"/>
      <c r="Z873" s="252"/>
    </row>
    <row r="874" ht="14.25" customHeight="1">
      <c r="A874" s="252"/>
      <c r="B874" s="252"/>
      <c r="C874" s="252"/>
      <c r="D874" s="252"/>
      <c r="E874" s="252"/>
      <c r="F874" s="252"/>
      <c r="G874" s="252"/>
      <c r="H874" s="252"/>
      <c r="I874" s="286"/>
      <c r="J874" s="252"/>
      <c r="K874" s="252"/>
      <c r="L874" s="252"/>
      <c r="M874" s="252"/>
      <c r="N874" s="252"/>
      <c r="O874" s="252"/>
      <c r="P874" s="252"/>
      <c r="Q874" s="252"/>
      <c r="R874" s="252"/>
      <c r="S874" s="252"/>
      <c r="T874" s="252"/>
      <c r="U874" s="252"/>
      <c r="V874" s="252"/>
      <c r="W874" s="252"/>
      <c r="X874" s="252"/>
      <c r="Y874" s="252"/>
      <c r="Z874" s="252"/>
    </row>
    <row r="875" ht="14.25" customHeight="1">
      <c r="A875" s="252"/>
      <c r="B875" s="252"/>
      <c r="C875" s="252"/>
      <c r="D875" s="252"/>
      <c r="E875" s="252"/>
      <c r="F875" s="252"/>
      <c r="G875" s="252"/>
      <c r="H875" s="252"/>
      <c r="I875" s="286"/>
      <c r="J875" s="252"/>
      <c r="K875" s="252"/>
      <c r="L875" s="252"/>
      <c r="M875" s="252"/>
      <c r="N875" s="252"/>
      <c r="O875" s="252"/>
      <c r="P875" s="252"/>
      <c r="Q875" s="252"/>
      <c r="R875" s="252"/>
      <c r="S875" s="252"/>
      <c r="T875" s="252"/>
      <c r="U875" s="252"/>
      <c r="V875" s="252"/>
      <c r="W875" s="252"/>
      <c r="X875" s="252"/>
      <c r="Y875" s="252"/>
      <c r="Z875" s="252"/>
    </row>
    <row r="876" ht="14.25" customHeight="1">
      <c r="A876" s="252"/>
      <c r="B876" s="252"/>
      <c r="C876" s="252"/>
      <c r="D876" s="252"/>
      <c r="E876" s="252"/>
      <c r="F876" s="252"/>
      <c r="G876" s="252"/>
      <c r="H876" s="252"/>
      <c r="I876" s="286"/>
      <c r="J876" s="252"/>
      <c r="K876" s="252"/>
      <c r="L876" s="252"/>
      <c r="M876" s="252"/>
      <c r="N876" s="252"/>
      <c r="O876" s="252"/>
      <c r="P876" s="252"/>
      <c r="Q876" s="252"/>
      <c r="R876" s="252"/>
      <c r="S876" s="252"/>
      <c r="T876" s="252"/>
      <c r="U876" s="252"/>
      <c r="V876" s="252"/>
      <c r="W876" s="252"/>
      <c r="X876" s="252"/>
      <c r="Y876" s="252"/>
      <c r="Z876" s="252"/>
    </row>
    <row r="877" ht="14.25" customHeight="1">
      <c r="A877" s="252"/>
      <c r="B877" s="252"/>
      <c r="C877" s="252"/>
      <c r="D877" s="252"/>
      <c r="E877" s="252"/>
      <c r="F877" s="252"/>
      <c r="G877" s="252"/>
      <c r="H877" s="252"/>
      <c r="I877" s="286"/>
      <c r="J877" s="252"/>
      <c r="K877" s="252"/>
      <c r="L877" s="252"/>
      <c r="M877" s="252"/>
      <c r="N877" s="252"/>
      <c r="O877" s="252"/>
      <c r="P877" s="252"/>
      <c r="Q877" s="252"/>
      <c r="R877" s="252"/>
      <c r="S877" s="252"/>
      <c r="T877" s="252"/>
      <c r="U877" s="252"/>
      <c r="V877" s="252"/>
      <c r="W877" s="252"/>
      <c r="X877" s="252"/>
      <c r="Y877" s="252"/>
      <c r="Z877" s="252"/>
    </row>
    <row r="878" ht="14.25" customHeight="1">
      <c r="A878" s="252"/>
      <c r="B878" s="252"/>
      <c r="C878" s="252"/>
      <c r="D878" s="252"/>
      <c r="E878" s="252"/>
      <c r="F878" s="252"/>
      <c r="G878" s="252"/>
      <c r="H878" s="252"/>
      <c r="I878" s="286"/>
      <c r="J878" s="252"/>
      <c r="K878" s="252"/>
      <c r="L878" s="252"/>
      <c r="M878" s="252"/>
      <c r="N878" s="252"/>
      <c r="O878" s="252"/>
      <c r="P878" s="252"/>
      <c r="Q878" s="252"/>
      <c r="R878" s="252"/>
      <c r="S878" s="252"/>
      <c r="T878" s="252"/>
      <c r="U878" s="252"/>
      <c r="V878" s="252"/>
      <c r="W878" s="252"/>
      <c r="X878" s="252"/>
      <c r="Y878" s="252"/>
      <c r="Z878" s="252"/>
    </row>
    <row r="879" ht="14.25" customHeight="1">
      <c r="A879" s="252"/>
      <c r="B879" s="252"/>
      <c r="C879" s="252"/>
      <c r="D879" s="252"/>
      <c r="E879" s="252"/>
      <c r="F879" s="252"/>
      <c r="G879" s="252"/>
      <c r="H879" s="252"/>
      <c r="I879" s="286"/>
      <c r="J879" s="252"/>
      <c r="K879" s="252"/>
      <c r="L879" s="252"/>
      <c r="M879" s="252"/>
      <c r="N879" s="252"/>
      <c r="O879" s="252"/>
      <c r="P879" s="252"/>
      <c r="Q879" s="252"/>
      <c r="R879" s="252"/>
      <c r="S879" s="252"/>
      <c r="T879" s="252"/>
      <c r="U879" s="252"/>
      <c r="V879" s="252"/>
      <c r="W879" s="252"/>
      <c r="X879" s="252"/>
      <c r="Y879" s="252"/>
      <c r="Z879" s="252"/>
    </row>
    <row r="880" ht="14.25" customHeight="1">
      <c r="A880" s="252"/>
      <c r="B880" s="252"/>
      <c r="C880" s="252"/>
      <c r="D880" s="252"/>
      <c r="E880" s="252"/>
      <c r="F880" s="252"/>
      <c r="G880" s="252"/>
      <c r="H880" s="252"/>
      <c r="I880" s="286"/>
      <c r="J880" s="252"/>
      <c r="K880" s="252"/>
      <c r="L880" s="252"/>
      <c r="M880" s="252"/>
      <c r="N880" s="252"/>
      <c r="O880" s="252"/>
      <c r="P880" s="252"/>
      <c r="Q880" s="252"/>
      <c r="R880" s="252"/>
      <c r="S880" s="252"/>
      <c r="T880" s="252"/>
      <c r="U880" s="252"/>
      <c r="V880" s="252"/>
      <c r="W880" s="252"/>
      <c r="X880" s="252"/>
      <c r="Y880" s="252"/>
      <c r="Z880" s="252"/>
    </row>
    <row r="881" ht="14.25" customHeight="1">
      <c r="A881" s="252"/>
      <c r="B881" s="252"/>
      <c r="C881" s="252"/>
      <c r="D881" s="252"/>
      <c r="E881" s="252"/>
      <c r="F881" s="252"/>
      <c r="G881" s="252"/>
      <c r="H881" s="252"/>
      <c r="I881" s="286"/>
      <c r="J881" s="252"/>
      <c r="K881" s="252"/>
      <c r="L881" s="252"/>
      <c r="M881" s="252"/>
      <c r="N881" s="252"/>
      <c r="O881" s="252"/>
      <c r="P881" s="252"/>
      <c r="Q881" s="252"/>
      <c r="R881" s="252"/>
      <c r="S881" s="252"/>
      <c r="T881" s="252"/>
      <c r="U881" s="252"/>
      <c r="V881" s="252"/>
      <c r="W881" s="252"/>
      <c r="X881" s="252"/>
      <c r="Y881" s="252"/>
      <c r="Z881" s="252"/>
    </row>
    <row r="882" ht="14.25" customHeight="1">
      <c r="A882" s="252"/>
      <c r="B882" s="252"/>
      <c r="C882" s="252"/>
      <c r="D882" s="252"/>
      <c r="E882" s="252"/>
      <c r="F882" s="252"/>
      <c r="G882" s="252"/>
      <c r="H882" s="252"/>
      <c r="I882" s="286"/>
      <c r="J882" s="252"/>
      <c r="K882" s="252"/>
      <c r="L882" s="252"/>
      <c r="M882" s="252"/>
      <c r="N882" s="252"/>
      <c r="O882" s="252"/>
      <c r="P882" s="252"/>
      <c r="Q882" s="252"/>
      <c r="R882" s="252"/>
      <c r="S882" s="252"/>
      <c r="T882" s="252"/>
      <c r="U882" s="252"/>
      <c r="V882" s="252"/>
      <c r="W882" s="252"/>
      <c r="X882" s="252"/>
      <c r="Y882" s="252"/>
      <c r="Z882" s="252"/>
    </row>
    <row r="883" ht="14.25" customHeight="1">
      <c r="A883" s="252"/>
      <c r="B883" s="252"/>
      <c r="C883" s="252"/>
      <c r="D883" s="252"/>
      <c r="E883" s="252"/>
      <c r="F883" s="252"/>
      <c r="G883" s="252"/>
      <c r="H883" s="252"/>
      <c r="I883" s="286"/>
      <c r="J883" s="252"/>
      <c r="K883" s="252"/>
      <c r="L883" s="252"/>
      <c r="M883" s="252"/>
      <c r="N883" s="252"/>
      <c r="O883" s="252"/>
      <c r="P883" s="252"/>
      <c r="Q883" s="252"/>
      <c r="R883" s="252"/>
      <c r="S883" s="252"/>
      <c r="T883" s="252"/>
      <c r="U883" s="252"/>
      <c r="V883" s="252"/>
      <c r="W883" s="252"/>
      <c r="X883" s="252"/>
      <c r="Y883" s="252"/>
      <c r="Z883" s="252"/>
    </row>
    <row r="884" ht="14.25" customHeight="1">
      <c r="A884" s="252"/>
      <c r="B884" s="252"/>
      <c r="C884" s="252"/>
      <c r="D884" s="252"/>
      <c r="E884" s="252"/>
      <c r="F884" s="252"/>
      <c r="G884" s="252"/>
      <c r="H884" s="252"/>
      <c r="I884" s="286"/>
      <c r="J884" s="252"/>
      <c r="K884" s="252"/>
      <c r="L884" s="252"/>
      <c r="M884" s="252"/>
      <c r="N884" s="252"/>
      <c r="O884" s="252"/>
      <c r="P884" s="252"/>
      <c r="Q884" s="252"/>
      <c r="R884" s="252"/>
      <c r="S884" s="252"/>
      <c r="T884" s="252"/>
      <c r="U884" s="252"/>
      <c r="V884" s="252"/>
      <c r="W884" s="252"/>
      <c r="X884" s="252"/>
      <c r="Y884" s="252"/>
      <c r="Z884" s="252"/>
    </row>
    <row r="885" ht="14.25" customHeight="1">
      <c r="A885" s="252"/>
      <c r="B885" s="252"/>
      <c r="C885" s="252"/>
      <c r="D885" s="252"/>
      <c r="E885" s="252"/>
      <c r="F885" s="252"/>
      <c r="G885" s="252"/>
      <c r="H885" s="252"/>
      <c r="I885" s="286"/>
      <c r="J885" s="252"/>
      <c r="K885" s="252"/>
      <c r="L885" s="252"/>
      <c r="M885" s="252"/>
      <c r="N885" s="252"/>
      <c r="O885" s="252"/>
      <c r="P885" s="252"/>
      <c r="Q885" s="252"/>
      <c r="R885" s="252"/>
      <c r="S885" s="252"/>
      <c r="T885" s="252"/>
      <c r="U885" s="252"/>
      <c r="V885" s="252"/>
      <c r="W885" s="252"/>
      <c r="X885" s="252"/>
      <c r="Y885" s="252"/>
      <c r="Z885" s="252"/>
    </row>
    <row r="886" ht="14.25" customHeight="1">
      <c r="A886" s="252"/>
      <c r="B886" s="252"/>
      <c r="C886" s="252"/>
      <c r="D886" s="252"/>
      <c r="E886" s="252"/>
      <c r="F886" s="252"/>
      <c r="G886" s="252"/>
      <c r="H886" s="252"/>
      <c r="I886" s="286"/>
      <c r="J886" s="252"/>
      <c r="K886" s="252"/>
      <c r="L886" s="252"/>
      <c r="M886" s="252"/>
      <c r="N886" s="252"/>
      <c r="O886" s="252"/>
      <c r="P886" s="252"/>
      <c r="Q886" s="252"/>
      <c r="R886" s="252"/>
      <c r="S886" s="252"/>
      <c r="T886" s="252"/>
      <c r="U886" s="252"/>
      <c r="V886" s="252"/>
      <c r="W886" s="252"/>
      <c r="X886" s="252"/>
      <c r="Y886" s="252"/>
      <c r="Z886" s="252"/>
    </row>
    <row r="887" ht="14.25" customHeight="1">
      <c r="A887" s="252"/>
      <c r="B887" s="252"/>
      <c r="C887" s="252"/>
      <c r="D887" s="252"/>
      <c r="E887" s="252"/>
      <c r="F887" s="252"/>
      <c r="G887" s="252"/>
      <c r="H887" s="252"/>
      <c r="I887" s="286"/>
      <c r="J887" s="252"/>
      <c r="K887" s="252"/>
      <c r="L887" s="252"/>
      <c r="M887" s="252"/>
      <c r="N887" s="252"/>
      <c r="O887" s="252"/>
      <c r="P887" s="252"/>
      <c r="Q887" s="252"/>
      <c r="R887" s="252"/>
      <c r="S887" s="252"/>
      <c r="T887" s="252"/>
      <c r="U887" s="252"/>
      <c r="V887" s="252"/>
      <c r="W887" s="252"/>
      <c r="X887" s="252"/>
      <c r="Y887" s="252"/>
      <c r="Z887" s="252"/>
    </row>
    <row r="888" ht="14.25" customHeight="1">
      <c r="A888" s="252"/>
      <c r="B888" s="252"/>
      <c r="C888" s="252"/>
      <c r="D888" s="252"/>
      <c r="E888" s="252"/>
      <c r="F888" s="252"/>
      <c r="G888" s="252"/>
      <c r="H888" s="252"/>
      <c r="I888" s="286"/>
      <c r="J888" s="252"/>
      <c r="K888" s="252"/>
      <c r="L888" s="252"/>
      <c r="M888" s="252"/>
      <c r="N888" s="252"/>
      <c r="O888" s="252"/>
      <c r="P888" s="252"/>
      <c r="Q888" s="252"/>
      <c r="R888" s="252"/>
      <c r="S888" s="252"/>
      <c r="T888" s="252"/>
      <c r="U888" s="252"/>
      <c r="V888" s="252"/>
      <c r="W888" s="252"/>
      <c r="X888" s="252"/>
      <c r="Y888" s="252"/>
      <c r="Z888" s="252"/>
    </row>
    <row r="889" ht="14.25" customHeight="1">
      <c r="A889" s="252"/>
      <c r="B889" s="252"/>
      <c r="C889" s="252"/>
      <c r="D889" s="252"/>
      <c r="E889" s="252"/>
      <c r="F889" s="252"/>
      <c r="G889" s="252"/>
      <c r="H889" s="252"/>
      <c r="I889" s="286"/>
      <c r="J889" s="252"/>
      <c r="K889" s="252"/>
      <c r="L889" s="252"/>
      <c r="M889" s="252"/>
      <c r="N889" s="252"/>
      <c r="O889" s="252"/>
      <c r="P889" s="252"/>
      <c r="Q889" s="252"/>
      <c r="R889" s="252"/>
      <c r="S889" s="252"/>
      <c r="T889" s="252"/>
      <c r="U889" s="252"/>
      <c r="V889" s="252"/>
      <c r="W889" s="252"/>
      <c r="X889" s="252"/>
      <c r="Y889" s="252"/>
      <c r="Z889" s="252"/>
    </row>
    <row r="890" ht="14.25" customHeight="1">
      <c r="A890" s="252"/>
      <c r="B890" s="252"/>
      <c r="C890" s="252"/>
      <c r="D890" s="252"/>
      <c r="E890" s="252"/>
      <c r="F890" s="252"/>
      <c r="G890" s="252"/>
      <c r="H890" s="252"/>
      <c r="I890" s="286"/>
      <c r="J890" s="252"/>
      <c r="K890" s="252"/>
      <c r="L890" s="252"/>
      <c r="M890" s="252"/>
      <c r="N890" s="252"/>
      <c r="O890" s="252"/>
      <c r="P890" s="252"/>
      <c r="Q890" s="252"/>
      <c r="R890" s="252"/>
      <c r="S890" s="252"/>
      <c r="T890" s="252"/>
      <c r="U890" s="252"/>
      <c r="V890" s="252"/>
      <c r="W890" s="252"/>
      <c r="X890" s="252"/>
      <c r="Y890" s="252"/>
      <c r="Z890" s="252"/>
    </row>
    <row r="891" ht="14.25" customHeight="1">
      <c r="A891" s="252"/>
      <c r="B891" s="252"/>
      <c r="C891" s="252"/>
      <c r="D891" s="252"/>
      <c r="E891" s="252"/>
      <c r="F891" s="252"/>
      <c r="G891" s="252"/>
      <c r="H891" s="252"/>
      <c r="I891" s="286"/>
      <c r="J891" s="252"/>
      <c r="K891" s="252"/>
      <c r="L891" s="252"/>
      <c r="M891" s="252"/>
      <c r="N891" s="252"/>
      <c r="O891" s="252"/>
      <c r="P891" s="252"/>
      <c r="Q891" s="252"/>
      <c r="R891" s="252"/>
      <c r="S891" s="252"/>
      <c r="T891" s="252"/>
      <c r="U891" s="252"/>
      <c r="V891" s="252"/>
      <c r="W891" s="252"/>
      <c r="X891" s="252"/>
      <c r="Y891" s="252"/>
      <c r="Z891" s="252"/>
    </row>
    <row r="892" ht="14.25" customHeight="1">
      <c r="A892" s="252"/>
      <c r="B892" s="252"/>
      <c r="C892" s="252"/>
      <c r="D892" s="252"/>
      <c r="E892" s="252"/>
      <c r="F892" s="252"/>
      <c r="G892" s="252"/>
      <c r="H892" s="252"/>
      <c r="I892" s="286"/>
      <c r="J892" s="252"/>
      <c r="K892" s="252"/>
      <c r="L892" s="252"/>
      <c r="M892" s="252"/>
      <c r="N892" s="252"/>
      <c r="O892" s="252"/>
      <c r="P892" s="252"/>
      <c r="Q892" s="252"/>
      <c r="R892" s="252"/>
      <c r="S892" s="252"/>
      <c r="T892" s="252"/>
      <c r="U892" s="252"/>
      <c r="V892" s="252"/>
      <c r="W892" s="252"/>
      <c r="X892" s="252"/>
      <c r="Y892" s="252"/>
      <c r="Z892" s="252"/>
    </row>
    <row r="893" ht="14.25" customHeight="1">
      <c r="A893" s="252"/>
      <c r="B893" s="252"/>
      <c r="C893" s="252"/>
      <c r="D893" s="252"/>
      <c r="E893" s="252"/>
      <c r="F893" s="252"/>
      <c r="G893" s="252"/>
      <c r="H893" s="252"/>
      <c r="I893" s="286"/>
      <c r="J893" s="252"/>
      <c r="K893" s="252"/>
      <c r="L893" s="252"/>
      <c r="M893" s="252"/>
      <c r="N893" s="252"/>
      <c r="O893" s="252"/>
      <c r="P893" s="252"/>
      <c r="Q893" s="252"/>
      <c r="R893" s="252"/>
      <c r="S893" s="252"/>
      <c r="T893" s="252"/>
      <c r="U893" s="252"/>
      <c r="V893" s="252"/>
      <c r="W893" s="252"/>
      <c r="X893" s="252"/>
      <c r="Y893" s="252"/>
      <c r="Z893" s="252"/>
    </row>
    <row r="894" ht="14.25" customHeight="1">
      <c r="A894" s="252"/>
      <c r="B894" s="252"/>
      <c r="C894" s="252"/>
      <c r="D894" s="252"/>
      <c r="E894" s="252"/>
      <c r="F894" s="252"/>
      <c r="G894" s="252"/>
      <c r="H894" s="252"/>
      <c r="I894" s="286"/>
      <c r="J894" s="252"/>
      <c r="K894" s="252"/>
      <c r="L894" s="252"/>
      <c r="M894" s="252"/>
      <c r="N894" s="252"/>
      <c r="O894" s="252"/>
      <c r="P894" s="252"/>
      <c r="Q894" s="252"/>
      <c r="R894" s="252"/>
      <c r="S894" s="252"/>
      <c r="T894" s="252"/>
      <c r="U894" s="252"/>
      <c r="V894" s="252"/>
      <c r="W894" s="252"/>
      <c r="X894" s="252"/>
      <c r="Y894" s="252"/>
      <c r="Z894" s="252"/>
    </row>
    <row r="895" ht="14.25" customHeight="1">
      <c r="A895" s="252"/>
      <c r="B895" s="252"/>
      <c r="C895" s="252"/>
      <c r="D895" s="252"/>
      <c r="E895" s="252"/>
      <c r="F895" s="252"/>
      <c r="G895" s="252"/>
      <c r="H895" s="252"/>
      <c r="I895" s="286"/>
      <c r="J895" s="252"/>
      <c r="K895" s="252"/>
      <c r="L895" s="252"/>
      <c r="M895" s="252"/>
      <c r="N895" s="252"/>
      <c r="O895" s="252"/>
      <c r="P895" s="252"/>
      <c r="Q895" s="252"/>
      <c r="R895" s="252"/>
      <c r="S895" s="252"/>
      <c r="T895" s="252"/>
      <c r="U895" s="252"/>
      <c r="V895" s="252"/>
      <c r="W895" s="252"/>
      <c r="X895" s="252"/>
      <c r="Y895" s="252"/>
      <c r="Z895" s="252"/>
    </row>
    <row r="896" ht="14.25" customHeight="1">
      <c r="A896" s="252"/>
      <c r="B896" s="252"/>
      <c r="C896" s="252"/>
      <c r="D896" s="252"/>
      <c r="E896" s="252"/>
      <c r="F896" s="252"/>
      <c r="G896" s="252"/>
      <c r="H896" s="252"/>
      <c r="I896" s="286"/>
      <c r="J896" s="252"/>
      <c r="K896" s="252"/>
      <c r="L896" s="252"/>
      <c r="M896" s="252"/>
      <c r="N896" s="252"/>
      <c r="O896" s="252"/>
      <c r="P896" s="252"/>
      <c r="Q896" s="252"/>
      <c r="R896" s="252"/>
      <c r="S896" s="252"/>
      <c r="T896" s="252"/>
      <c r="U896" s="252"/>
      <c r="V896" s="252"/>
      <c r="W896" s="252"/>
      <c r="X896" s="252"/>
      <c r="Y896" s="252"/>
      <c r="Z896" s="252"/>
    </row>
    <row r="897" ht="14.25" customHeight="1">
      <c r="A897" s="252"/>
      <c r="B897" s="252"/>
      <c r="C897" s="252"/>
      <c r="D897" s="252"/>
      <c r="E897" s="252"/>
      <c r="F897" s="252"/>
      <c r="G897" s="252"/>
      <c r="H897" s="252"/>
      <c r="I897" s="286"/>
      <c r="J897" s="252"/>
      <c r="K897" s="252"/>
      <c r="L897" s="252"/>
      <c r="M897" s="252"/>
      <c r="N897" s="252"/>
      <c r="O897" s="252"/>
      <c r="P897" s="252"/>
      <c r="Q897" s="252"/>
      <c r="R897" s="252"/>
      <c r="S897" s="252"/>
      <c r="T897" s="252"/>
      <c r="U897" s="252"/>
      <c r="V897" s="252"/>
      <c r="W897" s="252"/>
      <c r="X897" s="252"/>
      <c r="Y897" s="252"/>
      <c r="Z897" s="252"/>
    </row>
    <row r="898" ht="14.25" customHeight="1">
      <c r="A898" s="252"/>
      <c r="B898" s="252"/>
      <c r="C898" s="252"/>
      <c r="D898" s="252"/>
      <c r="E898" s="252"/>
      <c r="F898" s="252"/>
      <c r="G898" s="252"/>
      <c r="H898" s="252"/>
      <c r="I898" s="286"/>
      <c r="J898" s="252"/>
      <c r="K898" s="252"/>
      <c r="L898" s="252"/>
      <c r="M898" s="252"/>
      <c r="N898" s="252"/>
      <c r="O898" s="252"/>
      <c r="P898" s="252"/>
      <c r="Q898" s="252"/>
      <c r="R898" s="252"/>
      <c r="S898" s="252"/>
      <c r="T898" s="252"/>
      <c r="U898" s="252"/>
      <c r="V898" s="252"/>
      <c r="W898" s="252"/>
      <c r="X898" s="252"/>
      <c r="Y898" s="252"/>
      <c r="Z898" s="252"/>
    </row>
    <row r="899" ht="14.25" customHeight="1">
      <c r="A899" s="252"/>
      <c r="B899" s="252"/>
      <c r="C899" s="252"/>
      <c r="D899" s="252"/>
      <c r="E899" s="252"/>
      <c r="F899" s="252"/>
      <c r="G899" s="252"/>
      <c r="H899" s="252"/>
      <c r="I899" s="286"/>
      <c r="J899" s="252"/>
      <c r="K899" s="252"/>
      <c r="L899" s="252"/>
      <c r="M899" s="252"/>
      <c r="N899" s="252"/>
      <c r="O899" s="252"/>
      <c r="P899" s="252"/>
      <c r="Q899" s="252"/>
      <c r="R899" s="252"/>
      <c r="S899" s="252"/>
      <c r="T899" s="252"/>
      <c r="U899" s="252"/>
      <c r="V899" s="252"/>
      <c r="W899" s="252"/>
      <c r="X899" s="252"/>
      <c r="Y899" s="252"/>
      <c r="Z899" s="252"/>
    </row>
    <row r="900" ht="14.25" customHeight="1">
      <c r="A900" s="252"/>
      <c r="B900" s="252"/>
      <c r="C900" s="252"/>
      <c r="D900" s="252"/>
      <c r="E900" s="252"/>
      <c r="F900" s="252"/>
      <c r="G900" s="252"/>
      <c r="H900" s="252"/>
      <c r="I900" s="286"/>
      <c r="J900" s="252"/>
      <c r="K900" s="252"/>
      <c r="L900" s="252"/>
      <c r="M900" s="252"/>
      <c r="N900" s="252"/>
      <c r="O900" s="252"/>
      <c r="P900" s="252"/>
      <c r="Q900" s="252"/>
      <c r="R900" s="252"/>
      <c r="S900" s="252"/>
      <c r="T900" s="252"/>
      <c r="U900" s="252"/>
      <c r="V900" s="252"/>
      <c r="W900" s="252"/>
      <c r="X900" s="252"/>
      <c r="Y900" s="252"/>
      <c r="Z900" s="252"/>
    </row>
    <row r="901" ht="14.25" customHeight="1">
      <c r="A901" s="252"/>
      <c r="B901" s="252"/>
      <c r="C901" s="252"/>
      <c r="D901" s="252"/>
      <c r="E901" s="252"/>
      <c r="F901" s="252"/>
      <c r="G901" s="252"/>
      <c r="H901" s="252"/>
      <c r="I901" s="286"/>
      <c r="J901" s="252"/>
      <c r="K901" s="252"/>
      <c r="L901" s="252"/>
      <c r="M901" s="252"/>
      <c r="N901" s="252"/>
      <c r="O901" s="252"/>
      <c r="P901" s="252"/>
      <c r="Q901" s="252"/>
      <c r="R901" s="252"/>
      <c r="S901" s="252"/>
      <c r="T901" s="252"/>
      <c r="U901" s="252"/>
      <c r="V901" s="252"/>
      <c r="W901" s="252"/>
      <c r="X901" s="252"/>
      <c r="Y901" s="252"/>
      <c r="Z901" s="252"/>
    </row>
    <row r="902" ht="14.25" customHeight="1">
      <c r="A902" s="252"/>
      <c r="B902" s="252"/>
      <c r="C902" s="252"/>
      <c r="D902" s="252"/>
      <c r="E902" s="252"/>
      <c r="F902" s="252"/>
      <c r="G902" s="252"/>
      <c r="H902" s="252"/>
      <c r="I902" s="286"/>
      <c r="J902" s="252"/>
      <c r="K902" s="252"/>
      <c r="L902" s="252"/>
      <c r="M902" s="252"/>
      <c r="N902" s="252"/>
      <c r="O902" s="252"/>
      <c r="P902" s="252"/>
      <c r="Q902" s="252"/>
      <c r="R902" s="252"/>
      <c r="S902" s="252"/>
      <c r="T902" s="252"/>
      <c r="U902" s="252"/>
      <c r="V902" s="252"/>
      <c r="W902" s="252"/>
      <c r="X902" s="252"/>
      <c r="Y902" s="252"/>
      <c r="Z902" s="252"/>
    </row>
    <row r="903" ht="14.25" customHeight="1">
      <c r="A903" s="252"/>
      <c r="B903" s="252"/>
      <c r="C903" s="252"/>
      <c r="D903" s="252"/>
      <c r="E903" s="252"/>
      <c r="F903" s="252"/>
      <c r="G903" s="252"/>
      <c r="H903" s="252"/>
      <c r="I903" s="286"/>
      <c r="J903" s="252"/>
      <c r="K903" s="252"/>
      <c r="L903" s="252"/>
      <c r="M903" s="252"/>
      <c r="N903" s="252"/>
      <c r="O903" s="252"/>
      <c r="P903" s="252"/>
      <c r="Q903" s="252"/>
      <c r="R903" s="252"/>
      <c r="S903" s="252"/>
      <c r="T903" s="252"/>
      <c r="U903" s="252"/>
      <c r="V903" s="252"/>
      <c r="W903" s="252"/>
      <c r="X903" s="252"/>
      <c r="Y903" s="252"/>
      <c r="Z903" s="252"/>
    </row>
    <row r="904" ht="14.25" customHeight="1">
      <c r="A904" s="252"/>
      <c r="B904" s="252"/>
      <c r="C904" s="252"/>
      <c r="D904" s="252"/>
      <c r="E904" s="252"/>
      <c r="F904" s="252"/>
      <c r="G904" s="252"/>
      <c r="H904" s="252"/>
      <c r="I904" s="286"/>
      <c r="J904" s="252"/>
      <c r="K904" s="252"/>
      <c r="L904" s="252"/>
      <c r="M904" s="252"/>
      <c r="N904" s="252"/>
      <c r="O904" s="252"/>
      <c r="P904" s="252"/>
      <c r="Q904" s="252"/>
      <c r="R904" s="252"/>
      <c r="S904" s="252"/>
      <c r="T904" s="252"/>
      <c r="U904" s="252"/>
      <c r="V904" s="252"/>
      <c r="W904" s="252"/>
      <c r="X904" s="252"/>
      <c r="Y904" s="252"/>
      <c r="Z904" s="252"/>
    </row>
    <row r="905" ht="14.25" customHeight="1">
      <c r="A905" s="252"/>
      <c r="B905" s="252"/>
      <c r="C905" s="252"/>
      <c r="D905" s="252"/>
      <c r="E905" s="252"/>
      <c r="F905" s="252"/>
      <c r="G905" s="252"/>
      <c r="H905" s="252"/>
      <c r="I905" s="286"/>
      <c r="J905" s="252"/>
      <c r="K905" s="252"/>
      <c r="L905" s="252"/>
      <c r="M905" s="252"/>
      <c r="N905" s="252"/>
      <c r="O905" s="252"/>
      <c r="P905" s="252"/>
      <c r="Q905" s="252"/>
      <c r="R905" s="252"/>
      <c r="S905" s="252"/>
      <c r="T905" s="252"/>
      <c r="U905" s="252"/>
      <c r="V905" s="252"/>
      <c r="W905" s="252"/>
      <c r="X905" s="252"/>
      <c r="Y905" s="252"/>
      <c r="Z905" s="252"/>
    </row>
    <row r="906" ht="14.25" customHeight="1">
      <c r="A906" s="252"/>
      <c r="B906" s="252"/>
      <c r="C906" s="252"/>
      <c r="D906" s="252"/>
      <c r="E906" s="252"/>
      <c r="F906" s="252"/>
      <c r="G906" s="252"/>
      <c r="H906" s="252"/>
      <c r="I906" s="286"/>
      <c r="J906" s="252"/>
      <c r="K906" s="252"/>
      <c r="L906" s="252"/>
      <c r="M906" s="252"/>
      <c r="N906" s="252"/>
      <c r="O906" s="252"/>
      <c r="P906" s="252"/>
      <c r="Q906" s="252"/>
      <c r="R906" s="252"/>
      <c r="S906" s="252"/>
      <c r="T906" s="252"/>
      <c r="U906" s="252"/>
      <c r="V906" s="252"/>
      <c r="W906" s="252"/>
      <c r="X906" s="252"/>
      <c r="Y906" s="252"/>
      <c r="Z906" s="252"/>
    </row>
    <row r="907" ht="14.25" customHeight="1">
      <c r="A907" s="252"/>
      <c r="B907" s="252"/>
      <c r="C907" s="252"/>
      <c r="D907" s="252"/>
      <c r="E907" s="252"/>
      <c r="F907" s="252"/>
      <c r="G907" s="252"/>
      <c r="H907" s="252"/>
      <c r="I907" s="286"/>
      <c r="J907" s="252"/>
      <c r="K907" s="252"/>
      <c r="L907" s="252"/>
      <c r="M907" s="252"/>
      <c r="N907" s="252"/>
      <c r="O907" s="252"/>
      <c r="P907" s="252"/>
      <c r="Q907" s="252"/>
      <c r="R907" s="252"/>
      <c r="S907" s="252"/>
      <c r="T907" s="252"/>
      <c r="U907" s="252"/>
      <c r="V907" s="252"/>
      <c r="W907" s="252"/>
      <c r="X907" s="252"/>
      <c r="Y907" s="252"/>
      <c r="Z907" s="252"/>
    </row>
    <row r="908" ht="14.25" customHeight="1">
      <c r="A908" s="252"/>
      <c r="B908" s="252"/>
      <c r="C908" s="252"/>
      <c r="D908" s="252"/>
      <c r="E908" s="252"/>
      <c r="F908" s="252"/>
      <c r="G908" s="252"/>
      <c r="H908" s="252"/>
      <c r="I908" s="286"/>
      <c r="J908" s="252"/>
      <c r="K908" s="252"/>
      <c r="L908" s="252"/>
      <c r="M908" s="252"/>
      <c r="N908" s="252"/>
      <c r="O908" s="252"/>
      <c r="P908" s="252"/>
      <c r="Q908" s="252"/>
      <c r="R908" s="252"/>
      <c r="S908" s="252"/>
      <c r="T908" s="252"/>
      <c r="U908" s="252"/>
      <c r="V908" s="252"/>
      <c r="W908" s="252"/>
      <c r="X908" s="252"/>
      <c r="Y908" s="252"/>
      <c r="Z908" s="252"/>
    </row>
    <row r="909" ht="14.25" customHeight="1">
      <c r="A909" s="252"/>
      <c r="B909" s="252"/>
      <c r="C909" s="252"/>
      <c r="D909" s="252"/>
      <c r="E909" s="252"/>
      <c r="F909" s="252"/>
      <c r="G909" s="252"/>
      <c r="H909" s="252"/>
      <c r="I909" s="286"/>
      <c r="J909" s="252"/>
      <c r="K909" s="252"/>
      <c r="L909" s="252"/>
      <c r="M909" s="252"/>
      <c r="N909" s="252"/>
      <c r="O909" s="252"/>
      <c r="P909" s="252"/>
      <c r="Q909" s="252"/>
      <c r="R909" s="252"/>
      <c r="S909" s="252"/>
      <c r="T909" s="252"/>
      <c r="U909" s="252"/>
      <c r="V909" s="252"/>
      <c r="W909" s="252"/>
      <c r="X909" s="252"/>
      <c r="Y909" s="252"/>
      <c r="Z909" s="252"/>
    </row>
    <row r="910" ht="14.25" customHeight="1">
      <c r="A910" s="252"/>
      <c r="B910" s="252"/>
      <c r="C910" s="252"/>
      <c r="D910" s="252"/>
      <c r="E910" s="252"/>
      <c r="F910" s="252"/>
      <c r="G910" s="252"/>
      <c r="H910" s="252"/>
      <c r="I910" s="286"/>
      <c r="J910" s="252"/>
      <c r="K910" s="252"/>
      <c r="L910" s="252"/>
      <c r="M910" s="252"/>
      <c r="N910" s="252"/>
      <c r="O910" s="252"/>
      <c r="P910" s="252"/>
      <c r="Q910" s="252"/>
      <c r="R910" s="252"/>
      <c r="S910" s="252"/>
      <c r="T910" s="252"/>
      <c r="U910" s="252"/>
      <c r="V910" s="252"/>
      <c r="W910" s="252"/>
      <c r="X910" s="252"/>
      <c r="Y910" s="252"/>
      <c r="Z910" s="252"/>
    </row>
    <row r="911" ht="14.25" customHeight="1">
      <c r="A911" s="252"/>
      <c r="B911" s="252"/>
      <c r="C911" s="252"/>
      <c r="D911" s="252"/>
      <c r="E911" s="252"/>
      <c r="F911" s="252"/>
      <c r="G911" s="252"/>
      <c r="H911" s="252"/>
      <c r="I911" s="286"/>
      <c r="J911" s="252"/>
      <c r="K911" s="252"/>
      <c r="L911" s="252"/>
      <c r="M911" s="252"/>
      <c r="N911" s="252"/>
      <c r="O911" s="252"/>
      <c r="P911" s="252"/>
      <c r="Q911" s="252"/>
      <c r="R911" s="252"/>
      <c r="S911" s="252"/>
      <c r="T911" s="252"/>
      <c r="U911" s="252"/>
      <c r="V911" s="252"/>
      <c r="W911" s="252"/>
      <c r="X911" s="252"/>
      <c r="Y911" s="252"/>
      <c r="Z911" s="252"/>
    </row>
    <row r="912" ht="14.25" customHeight="1">
      <c r="A912" s="252"/>
      <c r="B912" s="252"/>
      <c r="C912" s="252"/>
      <c r="D912" s="252"/>
      <c r="E912" s="252"/>
      <c r="F912" s="252"/>
      <c r="G912" s="252"/>
      <c r="H912" s="252"/>
      <c r="I912" s="286"/>
      <c r="J912" s="252"/>
      <c r="K912" s="252"/>
      <c r="L912" s="252"/>
      <c r="M912" s="252"/>
      <c r="N912" s="252"/>
      <c r="O912" s="252"/>
      <c r="P912" s="252"/>
      <c r="Q912" s="252"/>
      <c r="R912" s="252"/>
      <c r="S912" s="252"/>
      <c r="T912" s="252"/>
      <c r="U912" s="252"/>
      <c r="V912" s="252"/>
      <c r="W912" s="252"/>
      <c r="X912" s="252"/>
      <c r="Y912" s="252"/>
      <c r="Z912" s="252"/>
    </row>
    <row r="913" ht="14.25" customHeight="1">
      <c r="A913" s="252"/>
      <c r="B913" s="252"/>
      <c r="C913" s="252"/>
      <c r="D913" s="252"/>
      <c r="E913" s="252"/>
      <c r="F913" s="252"/>
      <c r="G913" s="252"/>
      <c r="H913" s="252"/>
      <c r="I913" s="286"/>
      <c r="J913" s="252"/>
      <c r="K913" s="252"/>
      <c r="L913" s="252"/>
      <c r="M913" s="252"/>
      <c r="N913" s="252"/>
      <c r="O913" s="252"/>
      <c r="P913" s="252"/>
      <c r="Q913" s="252"/>
      <c r="R913" s="252"/>
      <c r="S913" s="252"/>
      <c r="T913" s="252"/>
      <c r="U913" s="252"/>
      <c r="V913" s="252"/>
      <c r="W913" s="252"/>
      <c r="X913" s="252"/>
      <c r="Y913" s="252"/>
      <c r="Z913" s="252"/>
    </row>
    <row r="914" ht="14.25" customHeight="1">
      <c r="A914" s="252"/>
      <c r="B914" s="252"/>
      <c r="C914" s="252"/>
      <c r="D914" s="252"/>
      <c r="E914" s="252"/>
      <c r="F914" s="252"/>
      <c r="G914" s="252"/>
      <c r="H914" s="252"/>
      <c r="I914" s="286"/>
      <c r="J914" s="252"/>
      <c r="K914" s="252"/>
      <c r="L914" s="252"/>
      <c r="M914" s="252"/>
      <c r="N914" s="252"/>
      <c r="O914" s="252"/>
      <c r="P914" s="252"/>
      <c r="Q914" s="252"/>
      <c r="R914" s="252"/>
      <c r="S914" s="252"/>
      <c r="T914" s="252"/>
      <c r="U914" s="252"/>
      <c r="V914" s="252"/>
      <c r="W914" s="252"/>
      <c r="X914" s="252"/>
      <c r="Y914" s="252"/>
      <c r="Z914" s="252"/>
    </row>
    <row r="915" ht="14.25" customHeight="1">
      <c r="A915" s="252"/>
      <c r="B915" s="252"/>
      <c r="C915" s="252"/>
      <c r="D915" s="252"/>
      <c r="E915" s="252"/>
      <c r="F915" s="252"/>
      <c r="G915" s="252"/>
      <c r="H915" s="252"/>
      <c r="I915" s="286"/>
      <c r="J915" s="252"/>
      <c r="K915" s="252"/>
      <c r="L915" s="252"/>
      <c r="M915" s="252"/>
      <c r="N915" s="252"/>
      <c r="O915" s="252"/>
      <c r="P915" s="252"/>
      <c r="Q915" s="252"/>
      <c r="R915" s="252"/>
      <c r="S915" s="252"/>
      <c r="T915" s="252"/>
      <c r="U915" s="252"/>
      <c r="V915" s="252"/>
      <c r="W915" s="252"/>
      <c r="X915" s="252"/>
      <c r="Y915" s="252"/>
      <c r="Z915" s="252"/>
    </row>
    <row r="916" ht="14.25" customHeight="1">
      <c r="A916" s="252"/>
      <c r="B916" s="252"/>
      <c r="C916" s="252"/>
      <c r="D916" s="252"/>
      <c r="E916" s="252"/>
      <c r="F916" s="252"/>
      <c r="G916" s="252"/>
      <c r="H916" s="252"/>
      <c r="I916" s="286"/>
      <c r="J916" s="252"/>
      <c r="K916" s="252"/>
      <c r="L916" s="252"/>
      <c r="M916" s="252"/>
      <c r="N916" s="252"/>
      <c r="O916" s="252"/>
      <c r="P916" s="252"/>
      <c r="Q916" s="252"/>
      <c r="R916" s="252"/>
      <c r="S916" s="252"/>
      <c r="T916" s="252"/>
      <c r="U916" s="252"/>
      <c r="V916" s="252"/>
      <c r="W916" s="252"/>
      <c r="X916" s="252"/>
      <c r="Y916" s="252"/>
      <c r="Z916" s="252"/>
    </row>
    <row r="917" ht="14.25" customHeight="1">
      <c r="A917" s="252"/>
      <c r="B917" s="252"/>
      <c r="C917" s="252"/>
      <c r="D917" s="252"/>
      <c r="E917" s="252"/>
      <c r="F917" s="252"/>
      <c r="G917" s="252"/>
      <c r="H917" s="252"/>
      <c r="I917" s="286"/>
      <c r="J917" s="252"/>
      <c r="K917" s="252"/>
      <c r="L917" s="252"/>
      <c r="M917" s="252"/>
      <c r="N917" s="252"/>
      <c r="O917" s="252"/>
      <c r="P917" s="252"/>
      <c r="Q917" s="252"/>
      <c r="R917" s="252"/>
      <c r="S917" s="252"/>
      <c r="T917" s="252"/>
      <c r="U917" s="252"/>
      <c r="V917" s="252"/>
      <c r="W917" s="252"/>
      <c r="X917" s="252"/>
      <c r="Y917" s="252"/>
      <c r="Z917" s="252"/>
    </row>
    <row r="918" ht="14.25" customHeight="1">
      <c r="A918" s="252"/>
      <c r="B918" s="252"/>
      <c r="C918" s="252"/>
      <c r="D918" s="252"/>
      <c r="E918" s="252"/>
      <c r="F918" s="252"/>
      <c r="G918" s="252"/>
      <c r="H918" s="252"/>
      <c r="I918" s="286"/>
      <c r="J918" s="252"/>
      <c r="K918" s="252"/>
      <c r="L918" s="252"/>
      <c r="M918" s="252"/>
      <c r="N918" s="252"/>
      <c r="O918" s="252"/>
      <c r="P918" s="252"/>
      <c r="Q918" s="252"/>
      <c r="R918" s="252"/>
      <c r="S918" s="252"/>
      <c r="T918" s="252"/>
      <c r="U918" s="252"/>
      <c r="V918" s="252"/>
      <c r="W918" s="252"/>
      <c r="X918" s="252"/>
      <c r="Y918" s="252"/>
      <c r="Z918" s="252"/>
    </row>
    <row r="919" ht="14.25" customHeight="1">
      <c r="A919" s="252"/>
      <c r="B919" s="252"/>
      <c r="C919" s="252"/>
      <c r="D919" s="252"/>
      <c r="E919" s="252"/>
      <c r="F919" s="252"/>
      <c r="G919" s="252"/>
      <c r="H919" s="252"/>
      <c r="I919" s="286"/>
      <c r="J919" s="252"/>
      <c r="K919" s="252"/>
      <c r="L919" s="252"/>
      <c r="M919" s="252"/>
      <c r="N919" s="252"/>
      <c r="O919" s="252"/>
      <c r="P919" s="252"/>
      <c r="Q919" s="252"/>
      <c r="R919" s="252"/>
      <c r="S919" s="252"/>
      <c r="T919" s="252"/>
      <c r="U919" s="252"/>
      <c r="V919" s="252"/>
      <c r="W919" s="252"/>
      <c r="X919" s="252"/>
      <c r="Y919" s="252"/>
      <c r="Z919" s="252"/>
    </row>
    <row r="920" ht="14.25" customHeight="1">
      <c r="A920" s="252"/>
      <c r="B920" s="252"/>
      <c r="C920" s="252"/>
      <c r="D920" s="252"/>
      <c r="E920" s="252"/>
      <c r="F920" s="252"/>
      <c r="G920" s="252"/>
      <c r="H920" s="252"/>
      <c r="I920" s="286"/>
      <c r="J920" s="252"/>
      <c r="K920" s="252"/>
      <c r="L920" s="252"/>
      <c r="M920" s="252"/>
      <c r="N920" s="252"/>
      <c r="O920" s="252"/>
      <c r="P920" s="252"/>
      <c r="Q920" s="252"/>
      <c r="R920" s="252"/>
      <c r="S920" s="252"/>
      <c r="T920" s="252"/>
      <c r="U920" s="252"/>
      <c r="V920" s="252"/>
      <c r="W920" s="252"/>
      <c r="X920" s="252"/>
      <c r="Y920" s="252"/>
      <c r="Z920" s="252"/>
    </row>
    <row r="921" ht="14.25" customHeight="1">
      <c r="A921" s="252"/>
      <c r="B921" s="252"/>
      <c r="C921" s="252"/>
      <c r="D921" s="252"/>
      <c r="E921" s="252"/>
      <c r="F921" s="252"/>
      <c r="G921" s="252"/>
      <c r="H921" s="252"/>
      <c r="I921" s="286"/>
      <c r="J921" s="252"/>
      <c r="K921" s="252"/>
      <c r="L921" s="252"/>
      <c r="M921" s="252"/>
      <c r="N921" s="252"/>
      <c r="O921" s="252"/>
      <c r="P921" s="252"/>
      <c r="Q921" s="252"/>
      <c r="R921" s="252"/>
      <c r="S921" s="252"/>
      <c r="T921" s="252"/>
      <c r="U921" s="252"/>
      <c r="V921" s="252"/>
      <c r="W921" s="252"/>
      <c r="X921" s="252"/>
      <c r="Y921" s="252"/>
      <c r="Z921" s="252"/>
    </row>
    <row r="922" ht="14.25" customHeight="1">
      <c r="A922" s="252"/>
      <c r="B922" s="252"/>
      <c r="C922" s="252"/>
      <c r="D922" s="252"/>
      <c r="E922" s="252"/>
      <c r="F922" s="252"/>
      <c r="G922" s="252"/>
      <c r="H922" s="252"/>
      <c r="I922" s="286"/>
      <c r="J922" s="252"/>
      <c r="K922" s="252"/>
      <c r="L922" s="252"/>
      <c r="M922" s="252"/>
      <c r="N922" s="252"/>
      <c r="O922" s="252"/>
      <c r="P922" s="252"/>
      <c r="Q922" s="252"/>
      <c r="R922" s="252"/>
      <c r="S922" s="252"/>
      <c r="T922" s="252"/>
      <c r="U922" s="252"/>
      <c r="V922" s="252"/>
      <c r="W922" s="252"/>
      <c r="X922" s="252"/>
      <c r="Y922" s="252"/>
      <c r="Z922" s="252"/>
    </row>
    <row r="923" ht="14.25" customHeight="1">
      <c r="A923" s="252"/>
      <c r="B923" s="252"/>
      <c r="C923" s="252"/>
      <c r="D923" s="252"/>
      <c r="E923" s="252"/>
      <c r="F923" s="252"/>
      <c r="G923" s="252"/>
      <c r="H923" s="252"/>
      <c r="I923" s="286"/>
      <c r="J923" s="252"/>
      <c r="K923" s="252"/>
      <c r="L923" s="252"/>
      <c r="M923" s="252"/>
      <c r="N923" s="252"/>
      <c r="O923" s="252"/>
      <c r="P923" s="252"/>
      <c r="Q923" s="252"/>
      <c r="R923" s="252"/>
      <c r="S923" s="252"/>
      <c r="T923" s="252"/>
      <c r="U923" s="252"/>
      <c r="V923" s="252"/>
      <c r="W923" s="252"/>
      <c r="X923" s="252"/>
      <c r="Y923" s="252"/>
      <c r="Z923" s="252"/>
    </row>
    <row r="924" ht="14.25" customHeight="1">
      <c r="A924" s="252"/>
      <c r="B924" s="252"/>
      <c r="C924" s="252"/>
      <c r="D924" s="252"/>
      <c r="E924" s="252"/>
      <c r="F924" s="252"/>
      <c r="G924" s="252"/>
      <c r="H924" s="252"/>
      <c r="I924" s="286"/>
      <c r="J924" s="252"/>
      <c r="K924" s="252"/>
      <c r="L924" s="252"/>
      <c r="M924" s="252"/>
      <c r="N924" s="252"/>
      <c r="O924" s="252"/>
      <c r="P924" s="252"/>
      <c r="Q924" s="252"/>
      <c r="R924" s="252"/>
      <c r="S924" s="252"/>
      <c r="T924" s="252"/>
      <c r="U924" s="252"/>
      <c r="V924" s="252"/>
      <c r="W924" s="252"/>
      <c r="X924" s="252"/>
      <c r="Y924" s="252"/>
      <c r="Z924" s="252"/>
    </row>
    <row r="925" ht="14.25" customHeight="1">
      <c r="A925" s="252"/>
      <c r="B925" s="252"/>
      <c r="C925" s="252"/>
      <c r="D925" s="252"/>
      <c r="E925" s="252"/>
      <c r="F925" s="252"/>
      <c r="G925" s="252"/>
      <c r="H925" s="252"/>
      <c r="I925" s="286"/>
      <c r="J925" s="252"/>
      <c r="K925" s="252"/>
      <c r="L925" s="252"/>
      <c r="M925" s="252"/>
      <c r="N925" s="252"/>
      <c r="O925" s="252"/>
      <c r="P925" s="252"/>
      <c r="Q925" s="252"/>
      <c r="R925" s="252"/>
      <c r="S925" s="252"/>
      <c r="T925" s="252"/>
      <c r="U925" s="252"/>
      <c r="V925" s="252"/>
      <c r="W925" s="252"/>
      <c r="X925" s="252"/>
      <c r="Y925" s="252"/>
      <c r="Z925" s="252"/>
    </row>
    <row r="926" ht="14.25" customHeight="1">
      <c r="A926" s="252"/>
      <c r="B926" s="252"/>
      <c r="C926" s="252"/>
      <c r="D926" s="252"/>
      <c r="E926" s="252"/>
      <c r="F926" s="252"/>
      <c r="G926" s="252"/>
      <c r="H926" s="252"/>
      <c r="I926" s="286"/>
      <c r="J926" s="252"/>
      <c r="K926" s="252"/>
      <c r="L926" s="252"/>
      <c r="M926" s="252"/>
      <c r="N926" s="252"/>
      <c r="O926" s="252"/>
      <c r="P926" s="252"/>
      <c r="Q926" s="252"/>
      <c r="R926" s="252"/>
      <c r="S926" s="252"/>
      <c r="T926" s="252"/>
      <c r="U926" s="252"/>
      <c r="V926" s="252"/>
      <c r="W926" s="252"/>
      <c r="X926" s="252"/>
      <c r="Y926" s="252"/>
      <c r="Z926" s="252"/>
    </row>
    <row r="927" ht="14.25" customHeight="1">
      <c r="A927" s="252"/>
      <c r="B927" s="252"/>
      <c r="C927" s="252"/>
      <c r="D927" s="252"/>
      <c r="E927" s="252"/>
      <c r="F927" s="252"/>
      <c r="G927" s="252"/>
      <c r="H927" s="252"/>
      <c r="I927" s="286"/>
      <c r="J927" s="252"/>
      <c r="K927" s="252"/>
      <c r="L927" s="252"/>
      <c r="M927" s="252"/>
      <c r="N927" s="252"/>
      <c r="O927" s="252"/>
      <c r="P927" s="252"/>
      <c r="Q927" s="252"/>
      <c r="R927" s="252"/>
      <c r="S927" s="252"/>
      <c r="T927" s="252"/>
      <c r="U927" s="252"/>
      <c r="V927" s="252"/>
      <c r="W927" s="252"/>
      <c r="X927" s="252"/>
      <c r="Y927" s="252"/>
      <c r="Z927" s="252"/>
    </row>
    <row r="928" ht="14.25" customHeight="1">
      <c r="A928" s="252"/>
      <c r="B928" s="252"/>
      <c r="C928" s="252"/>
      <c r="D928" s="252"/>
      <c r="E928" s="252"/>
      <c r="F928" s="252"/>
      <c r="G928" s="252"/>
      <c r="H928" s="252"/>
      <c r="I928" s="286"/>
      <c r="J928" s="252"/>
      <c r="K928" s="252"/>
      <c r="L928" s="252"/>
      <c r="M928" s="252"/>
      <c r="N928" s="252"/>
      <c r="O928" s="252"/>
      <c r="P928" s="252"/>
      <c r="Q928" s="252"/>
      <c r="R928" s="252"/>
      <c r="S928" s="252"/>
      <c r="T928" s="252"/>
      <c r="U928" s="252"/>
      <c r="V928" s="252"/>
      <c r="W928" s="252"/>
      <c r="X928" s="252"/>
      <c r="Y928" s="252"/>
      <c r="Z928" s="252"/>
    </row>
    <row r="929" ht="14.25" customHeight="1">
      <c r="A929" s="252"/>
      <c r="B929" s="252"/>
      <c r="C929" s="252"/>
      <c r="D929" s="252"/>
      <c r="E929" s="252"/>
      <c r="F929" s="252"/>
      <c r="G929" s="252"/>
      <c r="H929" s="252"/>
      <c r="I929" s="286"/>
      <c r="J929" s="252"/>
      <c r="K929" s="252"/>
      <c r="L929" s="252"/>
      <c r="M929" s="252"/>
      <c r="N929" s="252"/>
      <c r="O929" s="252"/>
      <c r="P929" s="252"/>
      <c r="Q929" s="252"/>
      <c r="R929" s="252"/>
      <c r="S929" s="252"/>
      <c r="T929" s="252"/>
      <c r="U929" s="252"/>
      <c r="V929" s="252"/>
      <c r="W929" s="252"/>
      <c r="X929" s="252"/>
      <c r="Y929" s="252"/>
      <c r="Z929" s="252"/>
    </row>
    <row r="930" ht="14.25" customHeight="1">
      <c r="A930" s="252"/>
      <c r="B930" s="252"/>
      <c r="C930" s="252"/>
      <c r="D930" s="252"/>
      <c r="E930" s="252"/>
      <c r="F930" s="252"/>
      <c r="G930" s="252"/>
      <c r="H930" s="252"/>
      <c r="I930" s="286"/>
      <c r="J930" s="252"/>
      <c r="K930" s="252"/>
      <c r="L930" s="252"/>
      <c r="M930" s="252"/>
      <c r="N930" s="252"/>
      <c r="O930" s="252"/>
      <c r="P930" s="252"/>
      <c r="Q930" s="252"/>
      <c r="R930" s="252"/>
      <c r="S930" s="252"/>
      <c r="T930" s="252"/>
      <c r="U930" s="252"/>
      <c r="V930" s="252"/>
      <c r="W930" s="252"/>
      <c r="X930" s="252"/>
      <c r="Y930" s="252"/>
      <c r="Z930" s="252"/>
    </row>
    <row r="931" ht="14.25" customHeight="1">
      <c r="A931" s="252"/>
      <c r="B931" s="252"/>
      <c r="C931" s="252"/>
      <c r="D931" s="252"/>
      <c r="E931" s="252"/>
      <c r="F931" s="252"/>
      <c r="G931" s="252"/>
      <c r="H931" s="252"/>
      <c r="I931" s="286"/>
      <c r="J931" s="252"/>
      <c r="K931" s="252"/>
      <c r="L931" s="252"/>
      <c r="M931" s="252"/>
      <c r="N931" s="252"/>
      <c r="O931" s="252"/>
      <c r="P931" s="252"/>
      <c r="Q931" s="252"/>
      <c r="R931" s="252"/>
      <c r="S931" s="252"/>
      <c r="T931" s="252"/>
      <c r="U931" s="252"/>
      <c r="V931" s="252"/>
      <c r="W931" s="252"/>
      <c r="X931" s="252"/>
      <c r="Y931" s="252"/>
      <c r="Z931" s="252"/>
    </row>
    <row r="932" ht="14.25" customHeight="1">
      <c r="A932" s="252"/>
      <c r="B932" s="252"/>
      <c r="C932" s="252"/>
      <c r="D932" s="252"/>
      <c r="E932" s="252"/>
      <c r="F932" s="252"/>
      <c r="G932" s="252"/>
      <c r="H932" s="252"/>
      <c r="I932" s="286"/>
      <c r="J932" s="252"/>
      <c r="K932" s="252"/>
      <c r="L932" s="252"/>
      <c r="M932" s="252"/>
      <c r="N932" s="252"/>
      <c r="O932" s="252"/>
      <c r="P932" s="252"/>
      <c r="Q932" s="252"/>
      <c r="R932" s="252"/>
      <c r="S932" s="252"/>
      <c r="T932" s="252"/>
      <c r="U932" s="252"/>
      <c r="V932" s="252"/>
      <c r="W932" s="252"/>
      <c r="X932" s="252"/>
      <c r="Y932" s="252"/>
      <c r="Z932" s="252"/>
    </row>
    <row r="933" ht="14.25" customHeight="1">
      <c r="A933" s="252"/>
      <c r="B933" s="252"/>
      <c r="C933" s="252"/>
      <c r="D933" s="252"/>
      <c r="E933" s="252"/>
      <c r="F933" s="252"/>
      <c r="G933" s="252"/>
      <c r="H933" s="252"/>
      <c r="I933" s="286"/>
      <c r="J933" s="252"/>
      <c r="K933" s="252"/>
      <c r="L933" s="252"/>
      <c r="M933" s="252"/>
      <c r="N933" s="252"/>
      <c r="O933" s="252"/>
      <c r="P933" s="252"/>
      <c r="Q933" s="252"/>
      <c r="R933" s="252"/>
      <c r="S933" s="252"/>
      <c r="T933" s="252"/>
      <c r="U933" s="252"/>
      <c r="V933" s="252"/>
      <c r="W933" s="252"/>
      <c r="X933" s="252"/>
      <c r="Y933" s="252"/>
      <c r="Z933" s="252"/>
    </row>
    <row r="934" ht="14.25" customHeight="1">
      <c r="A934" s="252"/>
      <c r="B934" s="252"/>
      <c r="C934" s="252"/>
      <c r="D934" s="252"/>
      <c r="E934" s="252"/>
      <c r="F934" s="252"/>
      <c r="G934" s="252"/>
      <c r="H934" s="252"/>
      <c r="I934" s="286"/>
      <c r="J934" s="252"/>
      <c r="K934" s="252"/>
      <c r="L934" s="252"/>
      <c r="M934" s="252"/>
      <c r="N934" s="252"/>
      <c r="O934" s="252"/>
      <c r="P934" s="252"/>
      <c r="Q934" s="252"/>
      <c r="R934" s="252"/>
      <c r="S934" s="252"/>
      <c r="T934" s="252"/>
      <c r="U934" s="252"/>
      <c r="V934" s="252"/>
      <c r="W934" s="252"/>
      <c r="X934" s="252"/>
      <c r="Y934" s="252"/>
      <c r="Z934" s="252"/>
    </row>
    <row r="935" ht="14.25" customHeight="1">
      <c r="A935" s="252"/>
      <c r="B935" s="252"/>
      <c r="C935" s="252"/>
      <c r="D935" s="252"/>
      <c r="E935" s="252"/>
      <c r="F935" s="252"/>
      <c r="G935" s="252"/>
      <c r="H935" s="252"/>
      <c r="I935" s="286"/>
      <c r="J935" s="252"/>
      <c r="K935" s="252"/>
      <c r="L935" s="252"/>
      <c r="M935" s="252"/>
      <c r="N935" s="252"/>
      <c r="O935" s="252"/>
      <c r="P935" s="252"/>
      <c r="Q935" s="252"/>
      <c r="R935" s="252"/>
      <c r="S935" s="252"/>
      <c r="T935" s="252"/>
      <c r="U935" s="252"/>
      <c r="V935" s="252"/>
      <c r="W935" s="252"/>
      <c r="X935" s="252"/>
      <c r="Y935" s="252"/>
      <c r="Z935" s="252"/>
    </row>
    <row r="936" ht="14.25" customHeight="1">
      <c r="A936" s="252"/>
      <c r="B936" s="252"/>
      <c r="C936" s="252"/>
      <c r="D936" s="252"/>
      <c r="E936" s="252"/>
      <c r="F936" s="252"/>
      <c r="G936" s="252"/>
      <c r="H936" s="252"/>
      <c r="I936" s="286"/>
      <c r="J936" s="252"/>
      <c r="K936" s="252"/>
      <c r="L936" s="252"/>
      <c r="M936" s="252"/>
      <c r="N936" s="252"/>
      <c r="O936" s="252"/>
      <c r="P936" s="252"/>
      <c r="Q936" s="252"/>
      <c r="R936" s="252"/>
      <c r="S936" s="252"/>
      <c r="T936" s="252"/>
      <c r="U936" s="252"/>
      <c r="V936" s="252"/>
      <c r="W936" s="252"/>
      <c r="X936" s="252"/>
      <c r="Y936" s="252"/>
      <c r="Z936" s="252"/>
    </row>
    <row r="937" ht="14.25" customHeight="1">
      <c r="A937" s="252"/>
      <c r="B937" s="252"/>
      <c r="C937" s="252"/>
      <c r="D937" s="252"/>
      <c r="E937" s="252"/>
      <c r="F937" s="252"/>
      <c r="G937" s="252"/>
      <c r="H937" s="252"/>
      <c r="I937" s="286"/>
      <c r="J937" s="252"/>
      <c r="K937" s="252"/>
      <c r="L937" s="252"/>
      <c r="M937" s="252"/>
      <c r="N937" s="252"/>
      <c r="O937" s="252"/>
      <c r="P937" s="252"/>
      <c r="Q937" s="252"/>
      <c r="R937" s="252"/>
      <c r="S937" s="252"/>
      <c r="T937" s="252"/>
      <c r="U937" s="252"/>
      <c r="V937" s="252"/>
      <c r="W937" s="252"/>
      <c r="X937" s="252"/>
      <c r="Y937" s="252"/>
      <c r="Z937" s="252"/>
    </row>
    <row r="938" ht="14.25" customHeight="1">
      <c r="A938" s="252"/>
      <c r="B938" s="252"/>
      <c r="C938" s="252"/>
      <c r="D938" s="252"/>
      <c r="E938" s="252"/>
      <c r="F938" s="252"/>
      <c r="G938" s="252"/>
      <c r="H938" s="252"/>
      <c r="I938" s="286"/>
      <c r="J938" s="252"/>
      <c r="K938" s="252"/>
      <c r="L938" s="252"/>
      <c r="M938" s="252"/>
      <c r="N938" s="252"/>
      <c r="O938" s="252"/>
      <c r="P938" s="252"/>
      <c r="Q938" s="252"/>
      <c r="R938" s="252"/>
      <c r="S938" s="252"/>
      <c r="T938" s="252"/>
      <c r="U938" s="252"/>
      <c r="V938" s="252"/>
      <c r="W938" s="252"/>
      <c r="X938" s="252"/>
      <c r="Y938" s="252"/>
      <c r="Z938" s="252"/>
    </row>
    <row r="939" ht="14.25" customHeight="1">
      <c r="A939" s="252"/>
      <c r="B939" s="252"/>
      <c r="C939" s="252"/>
      <c r="D939" s="252"/>
      <c r="E939" s="252"/>
      <c r="F939" s="252"/>
      <c r="G939" s="252"/>
      <c r="H939" s="252"/>
      <c r="I939" s="286"/>
      <c r="J939" s="252"/>
      <c r="K939" s="252"/>
      <c r="L939" s="252"/>
      <c r="M939" s="252"/>
      <c r="N939" s="252"/>
      <c r="O939" s="252"/>
      <c r="P939" s="252"/>
      <c r="Q939" s="252"/>
      <c r="R939" s="252"/>
      <c r="S939" s="252"/>
      <c r="T939" s="252"/>
      <c r="U939" s="252"/>
      <c r="V939" s="252"/>
      <c r="W939" s="252"/>
      <c r="X939" s="252"/>
      <c r="Y939" s="252"/>
      <c r="Z939" s="252"/>
    </row>
    <row r="940" ht="14.25" customHeight="1">
      <c r="A940" s="252"/>
      <c r="B940" s="252"/>
      <c r="C940" s="252"/>
      <c r="D940" s="252"/>
      <c r="E940" s="252"/>
      <c r="F940" s="252"/>
      <c r="G940" s="252"/>
      <c r="H940" s="252"/>
      <c r="I940" s="286"/>
      <c r="J940" s="252"/>
      <c r="K940" s="252"/>
      <c r="L940" s="252"/>
      <c r="M940" s="252"/>
      <c r="N940" s="252"/>
      <c r="O940" s="252"/>
      <c r="P940" s="252"/>
      <c r="Q940" s="252"/>
      <c r="R940" s="252"/>
      <c r="S940" s="252"/>
      <c r="T940" s="252"/>
      <c r="U940" s="252"/>
      <c r="V940" s="252"/>
      <c r="W940" s="252"/>
      <c r="X940" s="252"/>
      <c r="Y940" s="252"/>
      <c r="Z940" s="252"/>
    </row>
    <row r="941" ht="14.25" customHeight="1">
      <c r="A941" s="252"/>
      <c r="B941" s="252"/>
      <c r="C941" s="252"/>
      <c r="D941" s="252"/>
      <c r="E941" s="252"/>
      <c r="F941" s="252"/>
      <c r="G941" s="252"/>
      <c r="H941" s="252"/>
      <c r="I941" s="286"/>
      <c r="J941" s="252"/>
      <c r="K941" s="252"/>
      <c r="L941" s="252"/>
      <c r="M941" s="252"/>
      <c r="N941" s="252"/>
      <c r="O941" s="252"/>
      <c r="P941" s="252"/>
      <c r="Q941" s="252"/>
      <c r="R941" s="252"/>
      <c r="S941" s="252"/>
      <c r="T941" s="252"/>
      <c r="U941" s="252"/>
      <c r="V941" s="252"/>
      <c r="W941" s="252"/>
      <c r="X941" s="252"/>
      <c r="Y941" s="252"/>
      <c r="Z941" s="252"/>
    </row>
    <row r="942" ht="14.25" customHeight="1">
      <c r="A942" s="252"/>
      <c r="B942" s="252"/>
      <c r="C942" s="252"/>
      <c r="D942" s="252"/>
      <c r="E942" s="252"/>
      <c r="F942" s="252"/>
      <c r="G942" s="252"/>
      <c r="H942" s="252"/>
      <c r="I942" s="286"/>
      <c r="J942" s="252"/>
      <c r="K942" s="252"/>
      <c r="L942" s="252"/>
      <c r="M942" s="252"/>
      <c r="N942" s="252"/>
      <c r="O942" s="252"/>
      <c r="P942" s="252"/>
      <c r="Q942" s="252"/>
      <c r="R942" s="252"/>
      <c r="S942" s="252"/>
      <c r="T942" s="252"/>
      <c r="U942" s="252"/>
      <c r="V942" s="252"/>
      <c r="W942" s="252"/>
      <c r="X942" s="252"/>
      <c r="Y942" s="252"/>
      <c r="Z942" s="252"/>
    </row>
    <row r="943" ht="14.25" customHeight="1">
      <c r="A943" s="252"/>
      <c r="B943" s="252"/>
      <c r="C943" s="252"/>
      <c r="D943" s="252"/>
      <c r="E943" s="252"/>
      <c r="F943" s="252"/>
      <c r="G943" s="252"/>
      <c r="H943" s="252"/>
      <c r="I943" s="286"/>
      <c r="J943" s="252"/>
      <c r="K943" s="252"/>
      <c r="L943" s="252"/>
      <c r="M943" s="252"/>
      <c r="N943" s="252"/>
      <c r="O943" s="252"/>
      <c r="P943" s="252"/>
      <c r="Q943" s="252"/>
      <c r="R943" s="252"/>
      <c r="S943" s="252"/>
      <c r="T943" s="252"/>
      <c r="U943" s="252"/>
      <c r="V943" s="252"/>
      <c r="W943" s="252"/>
      <c r="X943" s="252"/>
      <c r="Y943" s="252"/>
      <c r="Z943" s="252"/>
    </row>
    <row r="944" ht="14.25" customHeight="1">
      <c r="A944" s="252"/>
      <c r="B944" s="252"/>
      <c r="C944" s="252"/>
      <c r="D944" s="252"/>
      <c r="E944" s="252"/>
      <c r="F944" s="252"/>
      <c r="G944" s="252"/>
      <c r="H944" s="252"/>
      <c r="I944" s="286"/>
      <c r="J944" s="252"/>
      <c r="K944" s="252"/>
      <c r="L944" s="252"/>
      <c r="M944" s="252"/>
      <c r="N944" s="252"/>
      <c r="O944" s="252"/>
      <c r="P944" s="252"/>
      <c r="Q944" s="252"/>
      <c r="R944" s="252"/>
      <c r="S944" s="252"/>
      <c r="T944" s="252"/>
      <c r="U944" s="252"/>
      <c r="V944" s="252"/>
      <c r="W944" s="252"/>
      <c r="X944" s="252"/>
      <c r="Y944" s="252"/>
      <c r="Z944" s="252"/>
    </row>
    <row r="945" ht="14.25" customHeight="1">
      <c r="A945" s="252"/>
      <c r="B945" s="252"/>
      <c r="C945" s="252"/>
      <c r="D945" s="252"/>
      <c r="E945" s="252"/>
      <c r="F945" s="252"/>
      <c r="G945" s="252"/>
      <c r="H945" s="252"/>
      <c r="I945" s="286"/>
      <c r="J945" s="252"/>
      <c r="K945" s="252"/>
      <c r="L945" s="252"/>
      <c r="M945" s="252"/>
      <c r="N945" s="252"/>
      <c r="O945" s="252"/>
      <c r="P945" s="252"/>
      <c r="Q945" s="252"/>
      <c r="R945" s="252"/>
      <c r="S945" s="252"/>
      <c r="T945" s="252"/>
      <c r="U945" s="252"/>
      <c r="V945" s="252"/>
      <c r="W945" s="252"/>
      <c r="X945" s="252"/>
      <c r="Y945" s="252"/>
      <c r="Z945" s="252"/>
    </row>
    <row r="946" ht="14.25" customHeight="1">
      <c r="A946" s="252"/>
      <c r="B946" s="252"/>
      <c r="C946" s="252"/>
      <c r="D946" s="252"/>
      <c r="E946" s="252"/>
      <c r="F946" s="252"/>
      <c r="G946" s="252"/>
      <c r="H946" s="252"/>
      <c r="I946" s="286"/>
      <c r="J946" s="252"/>
      <c r="K946" s="252"/>
      <c r="L946" s="252"/>
      <c r="M946" s="252"/>
      <c r="N946" s="252"/>
      <c r="O946" s="252"/>
      <c r="P946" s="252"/>
      <c r="Q946" s="252"/>
      <c r="R946" s="252"/>
      <c r="S946" s="252"/>
      <c r="T946" s="252"/>
      <c r="U946" s="252"/>
      <c r="V946" s="252"/>
      <c r="W946" s="252"/>
      <c r="X946" s="252"/>
      <c r="Y946" s="252"/>
      <c r="Z946" s="252"/>
    </row>
    <row r="947" ht="14.25" customHeight="1">
      <c r="A947" s="252"/>
      <c r="B947" s="252"/>
      <c r="C947" s="252"/>
      <c r="D947" s="252"/>
      <c r="E947" s="252"/>
      <c r="F947" s="252"/>
      <c r="G947" s="252"/>
      <c r="H947" s="252"/>
      <c r="I947" s="286"/>
      <c r="J947" s="252"/>
      <c r="K947" s="252"/>
      <c r="L947" s="252"/>
      <c r="M947" s="252"/>
      <c r="N947" s="252"/>
      <c r="O947" s="252"/>
      <c r="P947" s="252"/>
      <c r="Q947" s="252"/>
      <c r="R947" s="252"/>
      <c r="S947" s="252"/>
      <c r="T947" s="252"/>
      <c r="U947" s="252"/>
      <c r="V947" s="252"/>
      <c r="W947" s="252"/>
      <c r="X947" s="252"/>
      <c r="Y947" s="252"/>
      <c r="Z947" s="252"/>
    </row>
    <row r="948" ht="14.25" customHeight="1">
      <c r="A948" s="252"/>
      <c r="B948" s="252"/>
      <c r="C948" s="252"/>
      <c r="D948" s="252"/>
      <c r="E948" s="252"/>
      <c r="F948" s="252"/>
      <c r="G948" s="252"/>
      <c r="H948" s="252"/>
      <c r="I948" s="286"/>
      <c r="J948" s="252"/>
      <c r="K948" s="252"/>
      <c r="L948" s="252"/>
      <c r="M948" s="252"/>
      <c r="N948" s="252"/>
      <c r="O948" s="252"/>
      <c r="P948" s="252"/>
      <c r="Q948" s="252"/>
      <c r="R948" s="252"/>
      <c r="S948" s="252"/>
      <c r="T948" s="252"/>
      <c r="U948" s="252"/>
      <c r="V948" s="252"/>
      <c r="W948" s="252"/>
      <c r="X948" s="252"/>
      <c r="Y948" s="252"/>
      <c r="Z948" s="252"/>
    </row>
    <row r="949" ht="14.25" customHeight="1">
      <c r="A949" s="252"/>
      <c r="B949" s="252"/>
      <c r="C949" s="252"/>
      <c r="D949" s="252"/>
      <c r="E949" s="252"/>
      <c r="F949" s="252"/>
      <c r="G949" s="252"/>
      <c r="H949" s="252"/>
      <c r="I949" s="286"/>
      <c r="J949" s="252"/>
      <c r="K949" s="252"/>
      <c r="L949" s="252"/>
      <c r="M949" s="252"/>
      <c r="N949" s="252"/>
      <c r="O949" s="252"/>
      <c r="P949" s="252"/>
      <c r="Q949" s="252"/>
      <c r="R949" s="252"/>
      <c r="S949" s="252"/>
      <c r="T949" s="252"/>
      <c r="U949" s="252"/>
      <c r="V949" s="252"/>
      <c r="W949" s="252"/>
      <c r="X949" s="252"/>
      <c r="Y949" s="252"/>
      <c r="Z949" s="252"/>
    </row>
    <row r="950" ht="14.25" customHeight="1">
      <c r="A950" s="252"/>
      <c r="B950" s="252"/>
      <c r="C950" s="252"/>
      <c r="D950" s="252"/>
      <c r="E950" s="252"/>
      <c r="F950" s="252"/>
      <c r="G950" s="252"/>
      <c r="H950" s="252"/>
      <c r="I950" s="286"/>
      <c r="J950" s="252"/>
      <c r="K950" s="252"/>
      <c r="L950" s="252"/>
      <c r="M950" s="252"/>
      <c r="N950" s="252"/>
      <c r="O950" s="252"/>
      <c r="P950" s="252"/>
      <c r="Q950" s="252"/>
      <c r="R950" s="252"/>
      <c r="S950" s="252"/>
      <c r="T950" s="252"/>
      <c r="U950" s="252"/>
      <c r="V950" s="252"/>
      <c r="W950" s="252"/>
      <c r="X950" s="252"/>
      <c r="Y950" s="252"/>
      <c r="Z950" s="252"/>
    </row>
    <row r="951" ht="14.25" customHeight="1">
      <c r="A951" s="252"/>
      <c r="B951" s="252"/>
      <c r="C951" s="252"/>
      <c r="D951" s="252"/>
      <c r="E951" s="252"/>
      <c r="F951" s="252"/>
      <c r="G951" s="252"/>
      <c r="H951" s="252"/>
      <c r="I951" s="286"/>
      <c r="J951" s="252"/>
      <c r="K951" s="252"/>
      <c r="L951" s="252"/>
      <c r="M951" s="252"/>
      <c r="N951" s="252"/>
      <c r="O951" s="252"/>
      <c r="P951" s="252"/>
      <c r="Q951" s="252"/>
      <c r="R951" s="252"/>
      <c r="S951" s="252"/>
      <c r="T951" s="252"/>
      <c r="U951" s="252"/>
      <c r="V951" s="252"/>
      <c r="W951" s="252"/>
      <c r="X951" s="252"/>
      <c r="Y951" s="252"/>
      <c r="Z951" s="252"/>
    </row>
    <row r="952" ht="14.25" customHeight="1">
      <c r="A952" s="252"/>
      <c r="B952" s="252"/>
      <c r="C952" s="252"/>
      <c r="D952" s="252"/>
      <c r="E952" s="252"/>
      <c r="F952" s="252"/>
      <c r="G952" s="252"/>
      <c r="H952" s="252"/>
      <c r="I952" s="286"/>
      <c r="J952" s="252"/>
      <c r="K952" s="252"/>
      <c r="L952" s="252"/>
      <c r="M952" s="252"/>
      <c r="N952" s="252"/>
      <c r="O952" s="252"/>
      <c r="P952" s="252"/>
      <c r="Q952" s="252"/>
      <c r="R952" s="252"/>
      <c r="S952" s="252"/>
      <c r="T952" s="252"/>
      <c r="U952" s="252"/>
      <c r="V952" s="252"/>
      <c r="W952" s="252"/>
      <c r="X952" s="252"/>
      <c r="Y952" s="252"/>
      <c r="Z952" s="252"/>
    </row>
    <row r="953" ht="14.25" customHeight="1">
      <c r="A953" s="252"/>
      <c r="B953" s="252"/>
      <c r="C953" s="252"/>
      <c r="D953" s="252"/>
      <c r="E953" s="252"/>
      <c r="F953" s="252"/>
      <c r="G953" s="252"/>
      <c r="H953" s="252"/>
      <c r="I953" s="286"/>
      <c r="J953" s="252"/>
      <c r="K953" s="252"/>
      <c r="L953" s="252"/>
      <c r="M953" s="252"/>
      <c r="N953" s="252"/>
      <c r="O953" s="252"/>
      <c r="P953" s="252"/>
      <c r="Q953" s="252"/>
      <c r="R953" s="252"/>
      <c r="S953" s="252"/>
      <c r="T953" s="252"/>
      <c r="U953" s="252"/>
      <c r="V953" s="252"/>
      <c r="W953" s="252"/>
      <c r="X953" s="252"/>
      <c r="Y953" s="252"/>
      <c r="Z953" s="252"/>
    </row>
    <row r="954" ht="14.25" customHeight="1">
      <c r="A954" s="252"/>
      <c r="B954" s="252"/>
      <c r="C954" s="252"/>
      <c r="D954" s="252"/>
      <c r="E954" s="252"/>
      <c r="F954" s="252"/>
      <c r="G954" s="252"/>
      <c r="H954" s="252"/>
      <c r="I954" s="286"/>
      <c r="J954" s="252"/>
      <c r="K954" s="252"/>
      <c r="L954" s="252"/>
      <c r="M954" s="252"/>
      <c r="N954" s="252"/>
      <c r="O954" s="252"/>
      <c r="P954" s="252"/>
      <c r="Q954" s="252"/>
      <c r="R954" s="252"/>
      <c r="S954" s="252"/>
      <c r="T954" s="252"/>
      <c r="U954" s="252"/>
      <c r="V954" s="252"/>
      <c r="W954" s="252"/>
      <c r="X954" s="252"/>
      <c r="Y954" s="252"/>
      <c r="Z954" s="252"/>
    </row>
    <row r="955" ht="14.25" customHeight="1">
      <c r="A955" s="252"/>
      <c r="B955" s="252"/>
      <c r="C955" s="252"/>
      <c r="D955" s="252"/>
      <c r="E955" s="252"/>
      <c r="F955" s="252"/>
      <c r="G955" s="252"/>
      <c r="H955" s="252"/>
      <c r="I955" s="286"/>
      <c r="J955" s="252"/>
      <c r="K955" s="252"/>
      <c r="L955" s="252"/>
      <c r="M955" s="252"/>
      <c r="N955" s="252"/>
      <c r="O955" s="252"/>
      <c r="P955" s="252"/>
      <c r="Q955" s="252"/>
      <c r="R955" s="252"/>
      <c r="S955" s="252"/>
      <c r="T955" s="252"/>
      <c r="U955" s="252"/>
      <c r="V955" s="252"/>
      <c r="W955" s="252"/>
      <c r="X955" s="252"/>
      <c r="Y955" s="252"/>
      <c r="Z955" s="252"/>
    </row>
    <row r="956" ht="14.25" customHeight="1">
      <c r="A956" s="252"/>
      <c r="B956" s="252"/>
      <c r="C956" s="252"/>
      <c r="D956" s="252"/>
      <c r="E956" s="252"/>
      <c r="F956" s="252"/>
      <c r="G956" s="252"/>
      <c r="H956" s="252"/>
      <c r="I956" s="286"/>
      <c r="J956" s="252"/>
      <c r="K956" s="252"/>
      <c r="L956" s="252"/>
      <c r="M956" s="252"/>
      <c r="N956" s="252"/>
      <c r="O956" s="252"/>
      <c r="P956" s="252"/>
      <c r="Q956" s="252"/>
      <c r="R956" s="252"/>
      <c r="S956" s="252"/>
      <c r="T956" s="252"/>
      <c r="U956" s="252"/>
      <c r="V956" s="252"/>
      <c r="W956" s="252"/>
      <c r="X956" s="252"/>
      <c r="Y956" s="252"/>
      <c r="Z956" s="252"/>
    </row>
    <row r="957" ht="14.25" customHeight="1">
      <c r="A957" s="252"/>
      <c r="B957" s="252"/>
      <c r="C957" s="252"/>
      <c r="D957" s="252"/>
      <c r="E957" s="252"/>
      <c r="F957" s="252"/>
      <c r="G957" s="252"/>
      <c r="H957" s="252"/>
      <c r="I957" s="286"/>
      <c r="J957" s="252"/>
      <c r="K957" s="252"/>
      <c r="L957" s="252"/>
      <c r="M957" s="252"/>
      <c r="N957" s="252"/>
      <c r="O957" s="252"/>
      <c r="P957" s="252"/>
      <c r="Q957" s="252"/>
      <c r="R957" s="252"/>
      <c r="S957" s="252"/>
      <c r="T957" s="252"/>
      <c r="U957" s="252"/>
      <c r="V957" s="252"/>
      <c r="W957" s="252"/>
      <c r="X957" s="252"/>
      <c r="Y957" s="252"/>
      <c r="Z957" s="252"/>
    </row>
    <row r="958" ht="14.25" customHeight="1">
      <c r="A958" s="252"/>
      <c r="B958" s="252"/>
      <c r="C958" s="252"/>
      <c r="D958" s="252"/>
      <c r="E958" s="252"/>
      <c r="F958" s="252"/>
      <c r="G958" s="252"/>
      <c r="H958" s="252"/>
      <c r="I958" s="286"/>
      <c r="J958" s="252"/>
      <c r="K958" s="252"/>
      <c r="L958" s="252"/>
      <c r="M958" s="252"/>
      <c r="N958" s="252"/>
      <c r="O958" s="252"/>
      <c r="P958" s="252"/>
      <c r="Q958" s="252"/>
      <c r="R958" s="252"/>
      <c r="S958" s="252"/>
      <c r="T958" s="252"/>
      <c r="U958" s="252"/>
      <c r="V958" s="252"/>
      <c r="W958" s="252"/>
      <c r="X958" s="252"/>
      <c r="Y958" s="252"/>
      <c r="Z958" s="252"/>
    </row>
    <row r="959" ht="14.25" customHeight="1">
      <c r="A959" s="252"/>
      <c r="B959" s="252"/>
      <c r="C959" s="252"/>
      <c r="D959" s="252"/>
      <c r="E959" s="252"/>
      <c r="F959" s="252"/>
      <c r="G959" s="252"/>
      <c r="H959" s="252"/>
      <c r="I959" s="286"/>
      <c r="J959" s="252"/>
      <c r="K959" s="252"/>
      <c r="L959" s="252"/>
      <c r="M959" s="252"/>
      <c r="N959" s="252"/>
      <c r="O959" s="252"/>
      <c r="P959" s="252"/>
      <c r="Q959" s="252"/>
      <c r="R959" s="252"/>
      <c r="S959" s="252"/>
      <c r="T959" s="252"/>
      <c r="U959" s="252"/>
      <c r="V959" s="252"/>
      <c r="W959" s="252"/>
      <c r="X959" s="252"/>
      <c r="Y959" s="252"/>
      <c r="Z959" s="252"/>
    </row>
    <row r="960" ht="14.25" customHeight="1">
      <c r="A960" s="252"/>
      <c r="B960" s="252"/>
      <c r="C960" s="252"/>
      <c r="D960" s="252"/>
      <c r="E960" s="252"/>
      <c r="F960" s="252"/>
      <c r="G960" s="252"/>
      <c r="H960" s="252"/>
      <c r="I960" s="286"/>
      <c r="J960" s="252"/>
      <c r="K960" s="252"/>
      <c r="L960" s="252"/>
      <c r="M960" s="252"/>
      <c r="N960" s="252"/>
      <c r="O960" s="252"/>
      <c r="P960" s="252"/>
      <c r="Q960" s="252"/>
      <c r="R960" s="252"/>
      <c r="S960" s="252"/>
      <c r="T960" s="252"/>
      <c r="U960" s="252"/>
      <c r="V960" s="252"/>
      <c r="W960" s="252"/>
      <c r="X960" s="252"/>
      <c r="Y960" s="252"/>
      <c r="Z960" s="252"/>
    </row>
    <row r="961" ht="14.25" customHeight="1">
      <c r="A961" s="252"/>
      <c r="B961" s="252"/>
      <c r="C961" s="252"/>
      <c r="D961" s="252"/>
      <c r="E961" s="252"/>
      <c r="F961" s="252"/>
      <c r="G961" s="252"/>
      <c r="H961" s="252"/>
      <c r="I961" s="286"/>
      <c r="J961" s="252"/>
      <c r="K961" s="252"/>
      <c r="L961" s="252"/>
      <c r="M961" s="252"/>
      <c r="N961" s="252"/>
      <c r="O961" s="252"/>
      <c r="P961" s="252"/>
      <c r="Q961" s="252"/>
      <c r="R961" s="252"/>
      <c r="S961" s="252"/>
      <c r="T961" s="252"/>
      <c r="U961" s="252"/>
      <c r="V961" s="252"/>
      <c r="W961" s="252"/>
      <c r="X961" s="252"/>
      <c r="Y961" s="252"/>
      <c r="Z961" s="252"/>
    </row>
    <row r="962" ht="14.25" customHeight="1">
      <c r="A962" s="252"/>
      <c r="B962" s="252"/>
      <c r="C962" s="252"/>
      <c r="D962" s="252"/>
      <c r="E962" s="252"/>
      <c r="F962" s="252"/>
      <c r="G962" s="252"/>
      <c r="H962" s="252"/>
      <c r="I962" s="286"/>
      <c r="J962" s="252"/>
      <c r="K962" s="252"/>
      <c r="L962" s="252"/>
      <c r="M962" s="252"/>
      <c r="N962" s="252"/>
      <c r="O962" s="252"/>
      <c r="P962" s="252"/>
      <c r="Q962" s="252"/>
      <c r="R962" s="252"/>
      <c r="S962" s="252"/>
      <c r="T962" s="252"/>
      <c r="U962" s="252"/>
      <c r="V962" s="252"/>
      <c r="W962" s="252"/>
      <c r="X962" s="252"/>
      <c r="Y962" s="252"/>
      <c r="Z962" s="252"/>
    </row>
    <row r="963" ht="14.25" customHeight="1">
      <c r="A963" s="252"/>
      <c r="B963" s="252"/>
      <c r="C963" s="252"/>
      <c r="D963" s="252"/>
      <c r="E963" s="252"/>
      <c r="F963" s="252"/>
      <c r="G963" s="252"/>
      <c r="H963" s="252"/>
      <c r="I963" s="286"/>
      <c r="J963" s="252"/>
      <c r="K963" s="252"/>
      <c r="L963" s="252"/>
      <c r="M963" s="252"/>
      <c r="N963" s="252"/>
      <c r="O963" s="252"/>
      <c r="P963" s="252"/>
      <c r="Q963" s="252"/>
      <c r="R963" s="252"/>
      <c r="S963" s="252"/>
      <c r="T963" s="252"/>
      <c r="U963" s="252"/>
      <c r="V963" s="252"/>
      <c r="W963" s="252"/>
      <c r="X963" s="252"/>
      <c r="Y963" s="252"/>
      <c r="Z963" s="252"/>
    </row>
    <row r="964" ht="14.25" customHeight="1">
      <c r="A964" s="252"/>
      <c r="B964" s="252"/>
      <c r="C964" s="252"/>
      <c r="D964" s="252"/>
      <c r="E964" s="252"/>
      <c r="F964" s="252"/>
      <c r="G964" s="252"/>
      <c r="H964" s="252"/>
      <c r="I964" s="286"/>
      <c r="J964" s="252"/>
      <c r="K964" s="252"/>
      <c r="L964" s="252"/>
      <c r="M964" s="252"/>
      <c r="N964" s="252"/>
      <c r="O964" s="252"/>
      <c r="P964" s="252"/>
      <c r="Q964" s="252"/>
      <c r="R964" s="252"/>
      <c r="S964" s="252"/>
      <c r="T964" s="252"/>
      <c r="U964" s="252"/>
      <c r="V964" s="252"/>
      <c r="W964" s="252"/>
      <c r="X964" s="252"/>
      <c r="Y964" s="252"/>
      <c r="Z964" s="252"/>
    </row>
    <row r="965" ht="14.25" customHeight="1">
      <c r="A965" s="252"/>
      <c r="B965" s="252"/>
      <c r="C965" s="252"/>
      <c r="D965" s="252"/>
      <c r="E965" s="252"/>
      <c r="F965" s="252"/>
      <c r="G965" s="252"/>
      <c r="H965" s="252"/>
      <c r="I965" s="286"/>
      <c r="J965" s="252"/>
      <c r="K965" s="252"/>
      <c r="L965" s="252"/>
      <c r="M965" s="252"/>
      <c r="N965" s="252"/>
      <c r="O965" s="252"/>
      <c r="P965" s="252"/>
      <c r="Q965" s="252"/>
      <c r="R965" s="252"/>
      <c r="S965" s="252"/>
      <c r="T965" s="252"/>
      <c r="U965" s="252"/>
      <c r="V965" s="252"/>
      <c r="W965" s="252"/>
      <c r="X965" s="252"/>
      <c r="Y965" s="252"/>
      <c r="Z965" s="252"/>
    </row>
    <row r="966" ht="14.25" customHeight="1">
      <c r="A966" s="252"/>
      <c r="B966" s="252"/>
      <c r="C966" s="252"/>
      <c r="D966" s="252"/>
      <c r="E966" s="252"/>
      <c r="F966" s="252"/>
      <c r="G966" s="252"/>
      <c r="H966" s="252"/>
      <c r="I966" s="286"/>
      <c r="J966" s="252"/>
      <c r="K966" s="252"/>
      <c r="L966" s="252"/>
      <c r="M966" s="252"/>
      <c r="N966" s="252"/>
      <c r="O966" s="252"/>
      <c r="P966" s="252"/>
      <c r="Q966" s="252"/>
      <c r="R966" s="252"/>
      <c r="S966" s="252"/>
      <c r="T966" s="252"/>
      <c r="U966" s="252"/>
      <c r="V966" s="252"/>
      <c r="W966" s="252"/>
      <c r="X966" s="252"/>
      <c r="Y966" s="252"/>
      <c r="Z966" s="252"/>
    </row>
    <row r="967" ht="14.25" customHeight="1">
      <c r="A967" s="252"/>
      <c r="B967" s="252"/>
      <c r="C967" s="252"/>
      <c r="D967" s="252"/>
      <c r="E967" s="252"/>
      <c r="F967" s="252"/>
      <c r="G967" s="252"/>
      <c r="H967" s="252"/>
      <c r="I967" s="286"/>
      <c r="J967" s="252"/>
      <c r="K967" s="252"/>
      <c r="L967" s="252"/>
      <c r="M967" s="252"/>
      <c r="N967" s="252"/>
      <c r="O967" s="252"/>
      <c r="P967" s="252"/>
      <c r="Q967" s="252"/>
      <c r="R967" s="252"/>
      <c r="S967" s="252"/>
      <c r="T967" s="252"/>
      <c r="U967" s="252"/>
      <c r="V967" s="252"/>
      <c r="W967" s="252"/>
      <c r="X967" s="252"/>
      <c r="Y967" s="252"/>
      <c r="Z967" s="252"/>
    </row>
    <row r="968" ht="14.25" customHeight="1">
      <c r="A968" s="252"/>
      <c r="B968" s="252"/>
      <c r="C968" s="252"/>
      <c r="D968" s="252"/>
      <c r="E968" s="252"/>
      <c r="F968" s="252"/>
      <c r="G968" s="252"/>
      <c r="H968" s="252"/>
      <c r="I968" s="286"/>
      <c r="J968" s="252"/>
      <c r="K968" s="252"/>
      <c r="L968" s="252"/>
      <c r="M968" s="252"/>
      <c r="N968" s="252"/>
      <c r="O968" s="252"/>
      <c r="P968" s="252"/>
      <c r="Q968" s="252"/>
      <c r="R968" s="252"/>
      <c r="S968" s="252"/>
      <c r="T968" s="252"/>
      <c r="U968" s="252"/>
      <c r="V968" s="252"/>
      <c r="W968" s="252"/>
      <c r="X968" s="252"/>
      <c r="Y968" s="252"/>
      <c r="Z968" s="252"/>
    </row>
    <row r="969" ht="14.25" customHeight="1">
      <c r="A969" s="252"/>
      <c r="B969" s="252"/>
      <c r="C969" s="252"/>
      <c r="D969" s="252"/>
      <c r="E969" s="252"/>
      <c r="F969" s="252"/>
      <c r="G969" s="252"/>
      <c r="H969" s="252"/>
      <c r="I969" s="286"/>
      <c r="J969" s="252"/>
      <c r="K969" s="252"/>
      <c r="L969" s="252"/>
      <c r="M969" s="252"/>
      <c r="N969" s="252"/>
      <c r="O969" s="252"/>
      <c r="P969" s="252"/>
      <c r="Q969" s="252"/>
      <c r="R969" s="252"/>
      <c r="S969" s="252"/>
      <c r="T969" s="252"/>
      <c r="U969" s="252"/>
      <c r="V969" s="252"/>
      <c r="W969" s="252"/>
      <c r="X969" s="252"/>
      <c r="Y969" s="252"/>
      <c r="Z969" s="252"/>
    </row>
    <row r="970" ht="14.25" customHeight="1">
      <c r="A970" s="252"/>
      <c r="B970" s="252"/>
      <c r="C970" s="252"/>
      <c r="D970" s="252"/>
      <c r="E970" s="252"/>
      <c r="F970" s="252"/>
      <c r="G970" s="252"/>
      <c r="H970" s="252"/>
      <c r="I970" s="286"/>
      <c r="J970" s="252"/>
      <c r="K970" s="252"/>
      <c r="L970" s="252"/>
      <c r="M970" s="252"/>
      <c r="N970" s="252"/>
      <c r="O970" s="252"/>
      <c r="P970" s="252"/>
      <c r="Q970" s="252"/>
      <c r="R970" s="252"/>
      <c r="S970" s="252"/>
      <c r="T970" s="252"/>
      <c r="U970" s="252"/>
      <c r="V970" s="252"/>
      <c r="W970" s="252"/>
      <c r="X970" s="252"/>
      <c r="Y970" s="252"/>
      <c r="Z970" s="252"/>
    </row>
    <row r="971" ht="14.25" customHeight="1">
      <c r="A971" s="252"/>
      <c r="B971" s="252"/>
      <c r="C971" s="252"/>
      <c r="D971" s="252"/>
      <c r="E971" s="252"/>
      <c r="F971" s="252"/>
      <c r="G971" s="252"/>
      <c r="H971" s="252"/>
      <c r="I971" s="286"/>
      <c r="J971" s="252"/>
      <c r="K971" s="252"/>
      <c r="L971" s="252"/>
      <c r="M971" s="252"/>
      <c r="N971" s="252"/>
      <c r="O971" s="252"/>
      <c r="P971" s="252"/>
      <c r="Q971" s="252"/>
      <c r="R971" s="252"/>
      <c r="S971" s="252"/>
      <c r="T971" s="252"/>
      <c r="U971" s="252"/>
      <c r="V971" s="252"/>
      <c r="W971" s="252"/>
      <c r="X971" s="252"/>
      <c r="Y971" s="252"/>
      <c r="Z971" s="252"/>
    </row>
    <row r="972" ht="14.25" customHeight="1">
      <c r="A972" s="252"/>
      <c r="B972" s="252"/>
      <c r="C972" s="252"/>
      <c r="D972" s="252"/>
      <c r="E972" s="252"/>
      <c r="F972" s="252"/>
      <c r="G972" s="252"/>
      <c r="H972" s="252"/>
      <c r="I972" s="286"/>
      <c r="J972" s="252"/>
      <c r="K972" s="252"/>
      <c r="L972" s="252"/>
      <c r="M972" s="252"/>
      <c r="N972" s="252"/>
      <c r="O972" s="252"/>
      <c r="P972" s="252"/>
      <c r="Q972" s="252"/>
      <c r="R972" s="252"/>
      <c r="S972" s="252"/>
      <c r="T972" s="252"/>
      <c r="U972" s="252"/>
      <c r="V972" s="252"/>
      <c r="W972" s="252"/>
      <c r="X972" s="252"/>
      <c r="Y972" s="252"/>
      <c r="Z972" s="252"/>
    </row>
    <row r="973" ht="14.25" customHeight="1">
      <c r="A973" s="252"/>
      <c r="B973" s="252"/>
      <c r="C973" s="252"/>
      <c r="D973" s="252"/>
      <c r="E973" s="252"/>
      <c r="F973" s="252"/>
      <c r="G973" s="252"/>
      <c r="H973" s="252"/>
      <c r="I973" s="286"/>
      <c r="J973" s="252"/>
      <c r="K973" s="252"/>
      <c r="L973" s="252"/>
      <c r="M973" s="252"/>
      <c r="N973" s="252"/>
      <c r="O973" s="252"/>
      <c r="P973" s="252"/>
      <c r="Q973" s="252"/>
      <c r="R973" s="252"/>
      <c r="S973" s="252"/>
      <c r="T973" s="252"/>
      <c r="U973" s="252"/>
      <c r="V973" s="252"/>
      <c r="W973" s="252"/>
      <c r="X973" s="252"/>
      <c r="Y973" s="252"/>
      <c r="Z973" s="252"/>
    </row>
    <row r="974" ht="14.25" customHeight="1">
      <c r="A974" s="252"/>
      <c r="B974" s="252"/>
      <c r="C974" s="252"/>
      <c r="D974" s="252"/>
      <c r="E974" s="252"/>
      <c r="F974" s="252"/>
      <c r="G974" s="252"/>
      <c r="H974" s="252"/>
      <c r="I974" s="286"/>
      <c r="J974" s="252"/>
      <c r="K974" s="252"/>
      <c r="L974" s="252"/>
      <c r="M974" s="252"/>
      <c r="N974" s="252"/>
      <c r="O974" s="252"/>
      <c r="P974" s="252"/>
      <c r="Q974" s="252"/>
      <c r="R974" s="252"/>
      <c r="S974" s="252"/>
      <c r="T974" s="252"/>
      <c r="U974" s="252"/>
      <c r="V974" s="252"/>
      <c r="W974" s="252"/>
      <c r="X974" s="252"/>
      <c r="Y974" s="252"/>
      <c r="Z974" s="252"/>
    </row>
    <row r="975" ht="14.25" customHeight="1">
      <c r="A975" s="252"/>
      <c r="B975" s="252"/>
      <c r="C975" s="252"/>
      <c r="D975" s="252"/>
      <c r="E975" s="252"/>
      <c r="F975" s="252"/>
      <c r="G975" s="252"/>
      <c r="H975" s="252"/>
      <c r="I975" s="286"/>
      <c r="J975" s="252"/>
      <c r="K975" s="252"/>
      <c r="L975" s="252"/>
      <c r="M975" s="252"/>
      <c r="N975" s="252"/>
      <c r="O975" s="252"/>
      <c r="P975" s="252"/>
      <c r="Q975" s="252"/>
      <c r="R975" s="252"/>
      <c r="S975" s="252"/>
      <c r="T975" s="252"/>
      <c r="U975" s="252"/>
      <c r="V975" s="252"/>
      <c r="W975" s="252"/>
      <c r="X975" s="252"/>
      <c r="Y975" s="252"/>
      <c r="Z975" s="252"/>
    </row>
    <row r="976" ht="14.25" customHeight="1">
      <c r="A976" s="252"/>
      <c r="B976" s="252"/>
      <c r="C976" s="252"/>
      <c r="D976" s="252"/>
      <c r="E976" s="252"/>
      <c r="F976" s="252"/>
      <c r="G976" s="252"/>
      <c r="H976" s="252"/>
      <c r="I976" s="286"/>
      <c r="J976" s="252"/>
      <c r="K976" s="252"/>
      <c r="L976" s="252"/>
      <c r="M976" s="252"/>
      <c r="N976" s="252"/>
      <c r="O976" s="252"/>
      <c r="P976" s="252"/>
      <c r="Q976" s="252"/>
      <c r="R976" s="252"/>
      <c r="S976" s="252"/>
      <c r="T976" s="252"/>
      <c r="U976" s="252"/>
      <c r="V976" s="252"/>
      <c r="W976" s="252"/>
      <c r="X976" s="252"/>
      <c r="Y976" s="252"/>
      <c r="Z976" s="252"/>
    </row>
    <row r="977" ht="14.25" customHeight="1">
      <c r="A977" s="252"/>
      <c r="B977" s="252"/>
      <c r="C977" s="252"/>
      <c r="D977" s="252"/>
      <c r="E977" s="252"/>
      <c r="F977" s="252"/>
      <c r="G977" s="252"/>
      <c r="H977" s="252"/>
      <c r="I977" s="286"/>
      <c r="J977" s="252"/>
      <c r="K977" s="252"/>
      <c r="L977" s="252"/>
      <c r="M977" s="252"/>
      <c r="N977" s="252"/>
      <c r="O977" s="252"/>
      <c r="P977" s="252"/>
      <c r="Q977" s="252"/>
      <c r="R977" s="252"/>
      <c r="S977" s="252"/>
      <c r="T977" s="252"/>
      <c r="U977" s="252"/>
      <c r="V977" s="252"/>
      <c r="W977" s="252"/>
      <c r="X977" s="252"/>
      <c r="Y977" s="252"/>
      <c r="Z977" s="252"/>
    </row>
    <row r="978" ht="14.25" customHeight="1">
      <c r="A978" s="252"/>
      <c r="B978" s="252"/>
      <c r="C978" s="252"/>
      <c r="D978" s="252"/>
      <c r="E978" s="252"/>
      <c r="F978" s="252"/>
      <c r="G978" s="252"/>
      <c r="H978" s="252"/>
      <c r="I978" s="286"/>
      <c r="J978" s="252"/>
      <c r="K978" s="252"/>
      <c r="L978" s="252"/>
      <c r="M978" s="252"/>
      <c r="N978" s="252"/>
      <c r="O978" s="252"/>
      <c r="P978" s="252"/>
      <c r="Q978" s="252"/>
      <c r="R978" s="252"/>
      <c r="S978" s="252"/>
      <c r="T978" s="252"/>
      <c r="U978" s="252"/>
      <c r="V978" s="252"/>
      <c r="W978" s="252"/>
      <c r="X978" s="252"/>
      <c r="Y978" s="252"/>
      <c r="Z978" s="252"/>
    </row>
    <row r="979" ht="14.25" customHeight="1">
      <c r="A979" s="252"/>
      <c r="B979" s="252"/>
      <c r="C979" s="252"/>
      <c r="D979" s="252"/>
      <c r="E979" s="252"/>
      <c r="F979" s="252"/>
      <c r="G979" s="252"/>
      <c r="H979" s="252"/>
      <c r="I979" s="286"/>
      <c r="J979" s="252"/>
      <c r="K979" s="252"/>
      <c r="L979" s="252"/>
      <c r="M979" s="252"/>
      <c r="N979" s="252"/>
      <c r="O979" s="252"/>
      <c r="P979" s="252"/>
      <c r="Q979" s="252"/>
      <c r="R979" s="252"/>
      <c r="S979" s="252"/>
      <c r="T979" s="252"/>
      <c r="U979" s="252"/>
      <c r="V979" s="252"/>
      <c r="W979" s="252"/>
      <c r="X979" s="252"/>
      <c r="Y979" s="252"/>
      <c r="Z979" s="252"/>
    </row>
    <row r="980" ht="14.25" customHeight="1">
      <c r="A980" s="252"/>
      <c r="B980" s="252"/>
      <c r="C980" s="252"/>
      <c r="D980" s="252"/>
      <c r="E980" s="252"/>
      <c r="F980" s="252"/>
      <c r="G980" s="252"/>
      <c r="H980" s="252"/>
      <c r="I980" s="286"/>
      <c r="J980" s="252"/>
      <c r="K980" s="252"/>
      <c r="L980" s="252"/>
      <c r="M980" s="252"/>
      <c r="N980" s="252"/>
      <c r="O980" s="252"/>
      <c r="P980" s="252"/>
      <c r="Q980" s="252"/>
      <c r="R980" s="252"/>
      <c r="S980" s="252"/>
      <c r="T980" s="252"/>
      <c r="U980" s="252"/>
      <c r="V980" s="252"/>
      <c r="W980" s="252"/>
      <c r="X980" s="252"/>
      <c r="Y980" s="252"/>
      <c r="Z980" s="252"/>
    </row>
    <row r="981" ht="14.25" customHeight="1">
      <c r="A981" s="252"/>
      <c r="B981" s="252"/>
      <c r="C981" s="252"/>
      <c r="D981" s="252"/>
      <c r="E981" s="252"/>
      <c r="F981" s="252"/>
      <c r="G981" s="252"/>
      <c r="H981" s="252"/>
      <c r="I981" s="286"/>
      <c r="J981" s="252"/>
      <c r="K981" s="252"/>
      <c r="L981" s="252"/>
      <c r="M981" s="252"/>
      <c r="N981" s="252"/>
      <c r="O981" s="252"/>
      <c r="P981" s="252"/>
      <c r="Q981" s="252"/>
      <c r="R981" s="252"/>
      <c r="S981" s="252"/>
      <c r="T981" s="252"/>
      <c r="U981" s="252"/>
      <c r="V981" s="252"/>
      <c r="W981" s="252"/>
      <c r="X981" s="252"/>
      <c r="Y981" s="252"/>
      <c r="Z981" s="252"/>
    </row>
    <row r="982" ht="14.25" customHeight="1">
      <c r="A982" s="252"/>
      <c r="B982" s="252"/>
      <c r="C982" s="252"/>
      <c r="D982" s="252"/>
      <c r="E982" s="252"/>
      <c r="F982" s="252"/>
      <c r="G982" s="252"/>
      <c r="H982" s="252"/>
      <c r="I982" s="286"/>
      <c r="J982" s="252"/>
      <c r="K982" s="252"/>
      <c r="L982" s="252"/>
      <c r="M982" s="252"/>
      <c r="N982" s="252"/>
      <c r="O982" s="252"/>
      <c r="P982" s="252"/>
      <c r="Q982" s="252"/>
      <c r="R982" s="252"/>
      <c r="S982" s="252"/>
      <c r="T982" s="252"/>
      <c r="U982" s="252"/>
      <c r="V982" s="252"/>
      <c r="W982" s="252"/>
      <c r="X982" s="252"/>
      <c r="Y982" s="252"/>
      <c r="Z982" s="252"/>
    </row>
    <row r="983" ht="14.25" customHeight="1">
      <c r="A983" s="252"/>
      <c r="B983" s="252"/>
      <c r="C983" s="252"/>
      <c r="D983" s="252"/>
      <c r="E983" s="252"/>
      <c r="F983" s="252"/>
      <c r="G983" s="252"/>
      <c r="H983" s="252"/>
      <c r="I983" s="286"/>
      <c r="J983" s="252"/>
      <c r="K983" s="252"/>
      <c r="L983" s="252"/>
      <c r="M983" s="252"/>
      <c r="N983" s="252"/>
      <c r="O983" s="252"/>
      <c r="P983" s="252"/>
      <c r="Q983" s="252"/>
      <c r="R983" s="252"/>
      <c r="S983" s="252"/>
      <c r="T983" s="252"/>
      <c r="U983" s="252"/>
      <c r="V983" s="252"/>
      <c r="W983" s="252"/>
      <c r="X983" s="252"/>
      <c r="Y983" s="252"/>
      <c r="Z983" s="252"/>
    </row>
    <row r="984" ht="14.25" customHeight="1">
      <c r="A984" s="252"/>
      <c r="B984" s="252"/>
      <c r="C984" s="252"/>
      <c r="D984" s="252"/>
      <c r="E984" s="252"/>
      <c r="F984" s="252"/>
      <c r="G984" s="252"/>
      <c r="H984" s="252"/>
      <c r="I984" s="286"/>
      <c r="J984" s="252"/>
      <c r="K984" s="252"/>
      <c r="L984" s="252"/>
      <c r="M984" s="252"/>
      <c r="N984" s="252"/>
      <c r="O984" s="252"/>
      <c r="P984" s="252"/>
      <c r="Q984" s="252"/>
      <c r="R984" s="252"/>
      <c r="S984" s="252"/>
      <c r="T984" s="252"/>
      <c r="U984" s="252"/>
      <c r="V984" s="252"/>
      <c r="W984" s="252"/>
      <c r="X984" s="252"/>
      <c r="Y984" s="252"/>
      <c r="Z984" s="252"/>
    </row>
    <row r="985" ht="14.25" customHeight="1">
      <c r="A985" s="252"/>
      <c r="B985" s="252"/>
      <c r="C985" s="252"/>
      <c r="D985" s="252"/>
      <c r="E985" s="252"/>
      <c r="F985" s="252"/>
      <c r="G985" s="252"/>
      <c r="H985" s="252"/>
      <c r="I985" s="286"/>
      <c r="J985" s="252"/>
      <c r="K985" s="252"/>
      <c r="L985" s="252"/>
      <c r="M985" s="252"/>
      <c r="N985" s="252"/>
      <c r="O985" s="252"/>
      <c r="P985" s="252"/>
      <c r="Q985" s="252"/>
      <c r="R985" s="252"/>
      <c r="S985" s="252"/>
      <c r="T985" s="252"/>
      <c r="U985" s="252"/>
      <c r="V985" s="252"/>
      <c r="W985" s="252"/>
      <c r="X985" s="252"/>
      <c r="Y985" s="252"/>
      <c r="Z985" s="252"/>
    </row>
    <row r="986" ht="14.25" customHeight="1">
      <c r="A986" s="252"/>
      <c r="B986" s="252"/>
      <c r="C986" s="252"/>
      <c r="D986" s="252"/>
      <c r="E986" s="252"/>
      <c r="F986" s="252"/>
      <c r="G986" s="252"/>
      <c r="H986" s="252"/>
      <c r="I986" s="286"/>
      <c r="J986" s="252"/>
      <c r="K986" s="252"/>
      <c r="L986" s="252"/>
      <c r="M986" s="252"/>
      <c r="N986" s="252"/>
      <c r="O986" s="252"/>
      <c r="P986" s="252"/>
      <c r="Q986" s="252"/>
      <c r="R986" s="252"/>
      <c r="S986" s="252"/>
      <c r="T986" s="252"/>
      <c r="U986" s="252"/>
      <c r="V986" s="252"/>
      <c r="W986" s="252"/>
      <c r="X986" s="252"/>
      <c r="Y986" s="252"/>
      <c r="Z986" s="252"/>
    </row>
    <row r="987" ht="14.25" customHeight="1">
      <c r="A987" s="252"/>
      <c r="B987" s="252"/>
      <c r="C987" s="252"/>
      <c r="D987" s="252"/>
      <c r="E987" s="252"/>
      <c r="F987" s="252"/>
      <c r="G987" s="252"/>
      <c r="H987" s="252"/>
      <c r="I987" s="286"/>
      <c r="J987" s="252"/>
      <c r="K987" s="252"/>
      <c r="L987" s="252"/>
      <c r="M987" s="252"/>
      <c r="N987" s="252"/>
      <c r="O987" s="252"/>
      <c r="P987" s="252"/>
      <c r="Q987" s="252"/>
      <c r="R987" s="252"/>
      <c r="S987" s="252"/>
      <c r="T987" s="252"/>
      <c r="U987" s="252"/>
      <c r="V987" s="252"/>
      <c r="W987" s="252"/>
      <c r="X987" s="252"/>
      <c r="Y987" s="252"/>
      <c r="Z987" s="252"/>
    </row>
    <row r="988" ht="14.25" customHeight="1">
      <c r="A988" s="252"/>
      <c r="B988" s="252"/>
      <c r="C988" s="252"/>
      <c r="D988" s="252"/>
      <c r="E988" s="252"/>
      <c r="F988" s="252"/>
      <c r="G988" s="252"/>
      <c r="H988" s="252"/>
      <c r="I988" s="286"/>
      <c r="J988" s="252"/>
      <c r="K988" s="252"/>
      <c r="L988" s="252"/>
      <c r="M988" s="252"/>
      <c r="N988" s="252"/>
      <c r="O988" s="252"/>
      <c r="P988" s="252"/>
      <c r="Q988" s="252"/>
      <c r="R988" s="252"/>
      <c r="S988" s="252"/>
      <c r="T988" s="252"/>
      <c r="U988" s="252"/>
      <c r="V988" s="252"/>
      <c r="W988" s="252"/>
      <c r="X988" s="252"/>
      <c r="Y988" s="252"/>
      <c r="Z988" s="252"/>
    </row>
    <row r="989" ht="14.25" customHeight="1">
      <c r="A989" s="252"/>
      <c r="B989" s="252"/>
      <c r="C989" s="252"/>
      <c r="D989" s="252"/>
      <c r="E989" s="252"/>
      <c r="F989" s="252"/>
      <c r="G989" s="252"/>
      <c r="H989" s="252"/>
      <c r="I989" s="286"/>
      <c r="J989" s="252"/>
      <c r="K989" s="252"/>
      <c r="L989" s="252"/>
      <c r="M989" s="252"/>
      <c r="N989" s="252"/>
      <c r="O989" s="252"/>
      <c r="P989" s="252"/>
      <c r="Q989" s="252"/>
      <c r="R989" s="252"/>
      <c r="S989" s="252"/>
      <c r="T989" s="252"/>
      <c r="U989" s="252"/>
      <c r="V989" s="252"/>
      <c r="W989" s="252"/>
      <c r="X989" s="252"/>
      <c r="Y989" s="252"/>
      <c r="Z989" s="252"/>
    </row>
    <row r="990" ht="14.25" customHeight="1">
      <c r="A990" s="252"/>
      <c r="B990" s="252"/>
      <c r="C990" s="252"/>
      <c r="D990" s="252"/>
      <c r="E990" s="252"/>
      <c r="F990" s="252"/>
      <c r="G990" s="252"/>
      <c r="H990" s="252"/>
      <c r="I990" s="286"/>
      <c r="J990" s="252"/>
      <c r="K990" s="252"/>
      <c r="L990" s="252"/>
      <c r="M990" s="252"/>
      <c r="N990" s="252"/>
      <c r="O990" s="252"/>
      <c r="P990" s="252"/>
      <c r="Q990" s="252"/>
      <c r="R990" s="252"/>
      <c r="S990" s="252"/>
      <c r="T990" s="252"/>
      <c r="U990" s="252"/>
      <c r="V990" s="252"/>
      <c r="W990" s="252"/>
      <c r="X990" s="252"/>
      <c r="Y990" s="252"/>
      <c r="Z990" s="252"/>
    </row>
    <row r="991" ht="14.25" customHeight="1">
      <c r="A991" s="252"/>
      <c r="B991" s="252"/>
      <c r="C991" s="252"/>
      <c r="D991" s="252"/>
      <c r="E991" s="252"/>
      <c r="F991" s="252"/>
      <c r="G991" s="252"/>
      <c r="H991" s="252"/>
      <c r="I991" s="286"/>
      <c r="J991" s="252"/>
      <c r="K991" s="252"/>
      <c r="L991" s="252"/>
      <c r="M991" s="252"/>
      <c r="N991" s="252"/>
      <c r="O991" s="252"/>
      <c r="P991" s="252"/>
      <c r="Q991" s="252"/>
      <c r="R991" s="252"/>
      <c r="S991" s="252"/>
      <c r="T991" s="252"/>
      <c r="U991" s="252"/>
      <c r="V991" s="252"/>
      <c r="W991" s="252"/>
      <c r="X991" s="252"/>
      <c r="Y991" s="252"/>
      <c r="Z991" s="252"/>
    </row>
    <row r="992" ht="14.25" customHeight="1">
      <c r="A992" s="252"/>
      <c r="B992" s="252"/>
      <c r="C992" s="252"/>
      <c r="D992" s="252"/>
      <c r="E992" s="252"/>
      <c r="F992" s="252"/>
      <c r="G992" s="252"/>
      <c r="H992" s="252"/>
      <c r="I992" s="286"/>
      <c r="J992" s="252"/>
      <c r="K992" s="252"/>
      <c r="L992" s="252"/>
      <c r="M992" s="252"/>
      <c r="N992" s="252"/>
      <c r="O992" s="252"/>
      <c r="P992" s="252"/>
      <c r="Q992" s="252"/>
      <c r="R992" s="252"/>
      <c r="S992" s="252"/>
      <c r="T992" s="252"/>
      <c r="U992" s="252"/>
      <c r="V992" s="252"/>
      <c r="W992" s="252"/>
      <c r="X992" s="252"/>
      <c r="Y992" s="252"/>
      <c r="Z992" s="252"/>
    </row>
    <row r="993" ht="14.25" customHeight="1">
      <c r="A993" s="252"/>
      <c r="B993" s="252"/>
      <c r="C993" s="252"/>
      <c r="D993" s="252"/>
      <c r="E993" s="252"/>
      <c r="F993" s="252"/>
      <c r="G993" s="252"/>
      <c r="H993" s="252"/>
      <c r="I993" s="286"/>
      <c r="J993" s="252"/>
      <c r="K993" s="252"/>
      <c r="L993" s="252"/>
      <c r="M993" s="252"/>
      <c r="N993" s="252"/>
      <c r="O993" s="252"/>
      <c r="P993" s="252"/>
      <c r="Q993" s="252"/>
      <c r="R993" s="252"/>
      <c r="S993" s="252"/>
      <c r="T993" s="252"/>
      <c r="U993" s="252"/>
      <c r="V993" s="252"/>
      <c r="W993" s="252"/>
      <c r="X993" s="252"/>
      <c r="Y993" s="252"/>
      <c r="Z993" s="252"/>
    </row>
    <row r="994" ht="14.25" customHeight="1">
      <c r="A994" s="252"/>
      <c r="B994" s="252"/>
      <c r="C994" s="252"/>
      <c r="D994" s="252"/>
      <c r="E994" s="252"/>
      <c r="F994" s="252"/>
      <c r="G994" s="252"/>
      <c r="H994" s="252"/>
      <c r="I994" s="286"/>
      <c r="J994" s="252"/>
      <c r="K994" s="252"/>
      <c r="L994" s="252"/>
      <c r="M994" s="252"/>
      <c r="N994" s="252"/>
      <c r="O994" s="252"/>
      <c r="P994" s="252"/>
      <c r="Q994" s="252"/>
      <c r="R994" s="252"/>
      <c r="S994" s="252"/>
      <c r="T994" s="252"/>
      <c r="U994" s="252"/>
      <c r="V994" s="252"/>
      <c r="W994" s="252"/>
      <c r="X994" s="252"/>
      <c r="Y994" s="252"/>
      <c r="Z994" s="252"/>
    </row>
    <row r="995" ht="14.25" customHeight="1">
      <c r="A995" s="252"/>
      <c r="B995" s="252"/>
      <c r="C995" s="252"/>
      <c r="D995" s="252"/>
      <c r="E995" s="252"/>
      <c r="F995" s="252"/>
      <c r="G995" s="252"/>
      <c r="H995" s="252"/>
      <c r="I995" s="286"/>
      <c r="J995" s="252"/>
      <c r="K995" s="252"/>
      <c r="L995" s="252"/>
      <c r="M995" s="252"/>
      <c r="N995" s="252"/>
      <c r="O995" s="252"/>
      <c r="P995" s="252"/>
      <c r="Q995" s="252"/>
      <c r="R995" s="252"/>
      <c r="S995" s="252"/>
      <c r="T995" s="252"/>
      <c r="U995" s="252"/>
      <c r="V995" s="252"/>
      <c r="W995" s="252"/>
      <c r="X995" s="252"/>
      <c r="Y995" s="252"/>
      <c r="Z995" s="252"/>
    </row>
    <row r="996" ht="14.25" customHeight="1">
      <c r="A996" s="252"/>
      <c r="B996" s="252"/>
      <c r="C996" s="252"/>
      <c r="D996" s="252"/>
      <c r="E996" s="252"/>
      <c r="F996" s="252"/>
      <c r="G996" s="252"/>
      <c r="H996" s="252"/>
      <c r="I996" s="286"/>
      <c r="J996" s="252"/>
      <c r="K996" s="252"/>
      <c r="L996" s="252"/>
      <c r="M996" s="252"/>
      <c r="N996" s="252"/>
      <c r="O996" s="252"/>
      <c r="P996" s="252"/>
      <c r="Q996" s="252"/>
      <c r="R996" s="252"/>
      <c r="S996" s="252"/>
      <c r="T996" s="252"/>
      <c r="U996" s="252"/>
      <c r="V996" s="252"/>
      <c r="W996" s="252"/>
      <c r="X996" s="252"/>
      <c r="Y996" s="252"/>
      <c r="Z996" s="252"/>
    </row>
    <row r="997" ht="14.25" customHeight="1">
      <c r="A997" s="252"/>
      <c r="B997" s="252"/>
      <c r="C997" s="252"/>
      <c r="D997" s="252"/>
      <c r="E997" s="252"/>
      <c r="F997" s="252"/>
      <c r="G997" s="252"/>
      <c r="H997" s="252"/>
      <c r="I997" s="286"/>
      <c r="J997" s="252"/>
      <c r="K997" s="252"/>
      <c r="L997" s="252"/>
      <c r="M997" s="252"/>
      <c r="N997" s="252"/>
      <c r="O997" s="252"/>
      <c r="P997" s="252"/>
      <c r="Q997" s="252"/>
      <c r="R997" s="252"/>
      <c r="S997" s="252"/>
      <c r="T997" s="252"/>
      <c r="U997" s="252"/>
      <c r="V997" s="252"/>
      <c r="W997" s="252"/>
      <c r="X997" s="252"/>
      <c r="Y997" s="252"/>
      <c r="Z997" s="252"/>
    </row>
    <row r="998" ht="14.25" customHeight="1">
      <c r="A998" s="252"/>
      <c r="B998" s="252"/>
      <c r="C998" s="252"/>
      <c r="D998" s="252"/>
      <c r="E998" s="252"/>
      <c r="F998" s="252"/>
      <c r="G998" s="252"/>
      <c r="H998" s="252"/>
      <c r="I998" s="286"/>
      <c r="J998" s="252"/>
      <c r="K998" s="252"/>
      <c r="L998" s="252"/>
      <c r="M998" s="252"/>
      <c r="N998" s="252"/>
      <c r="O998" s="252"/>
      <c r="P998" s="252"/>
      <c r="Q998" s="252"/>
      <c r="R998" s="252"/>
      <c r="S998" s="252"/>
      <c r="T998" s="252"/>
      <c r="U998" s="252"/>
      <c r="V998" s="252"/>
      <c r="W998" s="252"/>
      <c r="X998" s="252"/>
      <c r="Y998" s="252"/>
      <c r="Z998" s="252"/>
    </row>
    <row r="999" ht="14.25" customHeight="1">
      <c r="A999" s="252"/>
      <c r="B999" s="252"/>
      <c r="C999" s="252"/>
      <c r="D999" s="252"/>
      <c r="E999" s="252"/>
      <c r="F999" s="252"/>
      <c r="G999" s="252"/>
      <c r="H999" s="252"/>
      <c r="I999" s="286"/>
      <c r="J999" s="252"/>
      <c r="K999" s="252"/>
      <c r="L999" s="252"/>
      <c r="M999" s="252"/>
      <c r="N999" s="252"/>
      <c r="O999" s="252"/>
      <c r="P999" s="252"/>
      <c r="Q999" s="252"/>
      <c r="R999" s="252"/>
      <c r="S999" s="252"/>
      <c r="T999" s="252"/>
      <c r="U999" s="252"/>
      <c r="V999" s="252"/>
      <c r="W999" s="252"/>
      <c r="X999" s="252"/>
      <c r="Y999" s="252"/>
      <c r="Z999" s="252"/>
    </row>
    <row r="1000" ht="14.25" customHeight="1">
      <c r="A1000" s="252"/>
      <c r="B1000" s="252"/>
      <c r="C1000" s="252"/>
      <c r="D1000" s="252"/>
      <c r="E1000" s="252"/>
      <c r="F1000" s="252"/>
      <c r="G1000" s="252"/>
      <c r="H1000" s="252"/>
      <c r="I1000" s="286"/>
      <c r="J1000" s="252"/>
      <c r="K1000" s="252"/>
      <c r="L1000" s="252"/>
      <c r="M1000" s="252"/>
      <c r="N1000" s="252"/>
      <c r="O1000" s="252"/>
      <c r="P1000" s="252"/>
      <c r="Q1000" s="252"/>
      <c r="R1000" s="252"/>
      <c r="S1000" s="252"/>
      <c r="T1000" s="252"/>
      <c r="U1000" s="252"/>
      <c r="V1000" s="252"/>
      <c r="W1000" s="252"/>
      <c r="X1000" s="252"/>
      <c r="Y1000" s="252"/>
      <c r="Z1000" s="252"/>
    </row>
  </sheetData>
  <mergeCells count="24">
    <mergeCell ref="A2:H2"/>
    <mergeCell ref="I2:K2"/>
    <mergeCell ref="A4:B5"/>
    <mergeCell ref="E4:F5"/>
    <mergeCell ref="I4:J5"/>
    <mergeCell ref="E6:F7"/>
    <mergeCell ref="I6:J7"/>
    <mergeCell ref="E10:F11"/>
    <mergeCell ref="E12:F13"/>
    <mergeCell ref="E14:F15"/>
    <mergeCell ref="E16:F17"/>
    <mergeCell ref="A12:B13"/>
    <mergeCell ref="A14:B15"/>
    <mergeCell ref="A16:B17"/>
    <mergeCell ref="I14:J15"/>
    <mergeCell ref="I16:J17"/>
    <mergeCell ref="G20:I20"/>
    <mergeCell ref="A6:B7"/>
    <mergeCell ref="A8:B9"/>
    <mergeCell ref="E8:F9"/>
    <mergeCell ref="I8:J9"/>
    <mergeCell ref="A10:B11"/>
    <mergeCell ref="I10:J11"/>
    <mergeCell ref="I12:J13"/>
  </mergeCells>
  <printOptions/>
  <pageMargins bottom="0.75" footer="0.0" header="0.0" left="0.7" right="0.7" top="0.75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9" width="8.56"/>
    <col customWidth="1" min="10" max="11" width="9.22"/>
    <col customWidth="1" min="12" max="26" width="8.56"/>
  </cols>
  <sheetData>
    <row r="2">
      <c r="B2" s="314" t="str">
        <f>SIMPLvolumes!AM8</f>
        <v>mali vol</v>
      </c>
      <c r="C2" s="314" t="str">
        <f>SIMPLvolumes!AN8</f>
        <v>veliki</v>
      </c>
      <c r="D2" s="314" t="str">
        <f>SIMPLvolumes!AO8</f>
        <v>noži</v>
      </c>
      <c r="E2" s="314" t="s">
        <v>380</v>
      </c>
      <c r="F2" s="314" t="s">
        <v>381</v>
      </c>
      <c r="G2" s="314" t="s">
        <v>382</v>
      </c>
      <c r="H2" s="314" t="s">
        <v>383</v>
      </c>
      <c r="I2" s="314" t="s">
        <v>384</v>
      </c>
      <c r="J2" s="314" t="s">
        <v>385</v>
      </c>
      <c r="K2" s="314" t="s">
        <v>386</v>
      </c>
    </row>
    <row r="3" ht="33.75" customHeight="1">
      <c r="A3" s="58" t="s">
        <v>387</v>
      </c>
      <c r="B3" s="315" t="str">
        <f t="shared" ref="B3:D3" si="1">SUM(B4:B663)</f>
        <v>#ERROR!</v>
      </c>
      <c r="C3" s="315" t="str">
        <f t="shared" si="1"/>
        <v>#ERROR!</v>
      </c>
      <c r="D3" s="315" t="str">
        <f t="shared" si="1"/>
        <v>#ERROR!</v>
      </c>
      <c r="E3" s="315" t="str">
        <f t="shared" ref="E3:I3" si="2">SUM(E4:E663)/1000</f>
        <v>#ERROR!</v>
      </c>
      <c r="F3" s="315" t="str">
        <f t="shared" si="2"/>
        <v>#ERROR!</v>
      </c>
      <c r="G3" s="315" t="str">
        <f t="shared" si="2"/>
        <v>#ERROR!</v>
      </c>
      <c r="H3" s="315" t="str">
        <f t="shared" si="2"/>
        <v>#ERROR!</v>
      </c>
      <c r="I3" s="315" t="str">
        <f t="shared" si="2"/>
        <v>#ERROR!</v>
      </c>
      <c r="J3" s="315" t="str">
        <f t="shared" ref="J3:K3" si="3">SUM(J4:J663)</f>
        <v>#ERROR!</v>
      </c>
      <c r="K3" s="316" t="str">
        <f t="shared" si="3"/>
        <v>#ERROR!</v>
      </c>
    </row>
    <row r="4">
      <c r="A4" s="1" t="str">
        <f>'PRODUCTION LIST VOLUMES'!C6</f>
        <v>1A</v>
      </c>
      <c r="B4" s="317">
        <f>SIMPLvolumes!AM11*SUM(SIMPLvolumes!X11:AG11)</f>
        <v>0</v>
      </c>
      <c r="C4" s="317">
        <f>SIMPLvolumes!AN11*SUM(SIMPLvolumes!X11:AG11)</f>
        <v>0</v>
      </c>
      <c r="D4" s="317">
        <f>SIMPLvolumes!AO11*SUM(SIMPLvolumes!X11:AG11)</f>
        <v>0</v>
      </c>
      <c r="E4" s="317">
        <f>SIMPLvolumes!AP11*SUM(SIMPLvolumes!X11:AG11)</f>
        <v>0</v>
      </c>
      <c r="F4" s="317">
        <f>SIMPLvolumes!AQ11*SUM(SIMPLvolumes!X11:AG11)</f>
        <v>0</v>
      </c>
      <c r="G4" s="317">
        <f>SIMPLvolumes!AR11*SUM(SIMPLvolumes!X11:AG11)</f>
        <v>0</v>
      </c>
      <c r="H4" s="317">
        <f t="shared" ref="H4:H452" si="4">F4/10</f>
        <v>0</v>
      </c>
      <c r="I4" s="317">
        <f t="shared" ref="I4:I452" si="5">(3/100)*F4</f>
        <v>0</v>
      </c>
      <c r="J4" s="317">
        <f>SIMPLvolumes!AT11*SUM(SIMPLvolumes!X11:AG11)/3.125</f>
        <v>0</v>
      </c>
      <c r="K4" s="317">
        <f>SIMPLvolumes!AS11</f>
        <v>0</v>
      </c>
    </row>
    <row r="5">
      <c r="A5" s="1" t="str">
        <f>'PRODUCTION LIST VOLUMES'!C7</f>
        <v>1B</v>
      </c>
      <c r="B5" s="317">
        <f>SIMPLvolumes!AM12*SUM(SIMPLvolumes!X12:AG12)</f>
        <v>0</v>
      </c>
      <c r="C5" s="317">
        <f>SIMPLvolumes!AN12*SUM(SIMPLvolumes!X12:AG12)</f>
        <v>0</v>
      </c>
      <c r="D5" s="317">
        <f>SIMPLvolumes!AO12*SUM(SIMPLvolumes!X12:AG12)</f>
        <v>0</v>
      </c>
      <c r="E5" s="317">
        <f>SIMPLvolumes!AP12*SUM(SIMPLvolumes!X12:AG12)</f>
        <v>0</v>
      </c>
      <c r="F5" s="317">
        <f>SIMPLvolumes!AQ12*SUM(SIMPLvolumes!X12:AG12)</f>
        <v>0</v>
      </c>
      <c r="G5" s="317">
        <f>SIMPLvolumes!AR12*SUM(SIMPLvolumes!X12:AG12)</f>
        <v>0</v>
      </c>
      <c r="H5" s="317">
        <f t="shared" si="4"/>
        <v>0</v>
      </c>
      <c r="I5" s="317">
        <f t="shared" si="5"/>
        <v>0</v>
      </c>
      <c r="J5" s="317">
        <f>SIMPLvolumes!AT12*SUM(SIMPLvolumes!X12:AG12)/3.125</f>
        <v>0</v>
      </c>
      <c r="K5" s="317">
        <f>SIMPLvolumes!AS12</f>
        <v>0</v>
      </c>
    </row>
    <row r="6">
      <c r="A6" s="1" t="str">
        <f>'PRODUCTION LIST VOLUMES'!C8</f>
        <v>1C</v>
      </c>
      <c r="B6" s="317">
        <f>SIMPLvolumes!AM13*SUM(SIMPLvolumes!X13:AG13)</f>
        <v>0</v>
      </c>
      <c r="C6" s="317">
        <f>SIMPLvolumes!AN13*SUM(SIMPLvolumes!X13:AG13)</f>
        <v>0</v>
      </c>
      <c r="D6" s="317">
        <f>SIMPLvolumes!AO13*SUM(SIMPLvolumes!X13:AG13)</f>
        <v>0</v>
      </c>
      <c r="E6" s="317">
        <f>SIMPLvolumes!AP13*SUM(SIMPLvolumes!X13:AG13)</f>
        <v>0</v>
      </c>
      <c r="F6" s="317">
        <f>SIMPLvolumes!AQ13*SUM(SIMPLvolumes!X13:AG13)</f>
        <v>0</v>
      </c>
      <c r="G6" s="317">
        <f>SIMPLvolumes!AR13*SUM(SIMPLvolumes!X13:AG13)</f>
        <v>0</v>
      </c>
      <c r="H6" s="317">
        <f t="shared" si="4"/>
        <v>0</v>
      </c>
      <c r="I6" s="317">
        <f t="shared" si="5"/>
        <v>0</v>
      </c>
      <c r="J6" s="317">
        <f>SIMPLvolumes!AT13*SUM(SIMPLvolumes!X13:AG13)/3.125</f>
        <v>0</v>
      </c>
      <c r="K6" s="317">
        <f>SIMPLvolumes!AS13</f>
        <v>0</v>
      </c>
    </row>
    <row r="7">
      <c r="A7" s="1" t="str">
        <f>'PRODUCTION LIST VOLUMES'!C9</f>
        <v>1D</v>
      </c>
      <c r="B7" s="317">
        <f>SIMPLvolumes!AM14*SUM(SIMPLvolumes!X14:AG14)</f>
        <v>0</v>
      </c>
      <c r="C7" s="317">
        <f>SIMPLvolumes!AN14*SUM(SIMPLvolumes!X14:AG14)</f>
        <v>0</v>
      </c>
      <c r="D7" s="317">
        <f>SIMPLvolumes!AO14*SUM(SIMPLvolumes!X14:AG14)</f>
        <v>0</v>
      </c>
      <c r="E7" s="317">
        <f>SIMPLvolumes!AP14*SUM(SIMPLvolumes!X14:AG14)</f>
        <v>0</v>
      </c>
      <c r="F7" s="317">
        <f>SIMPLvolumes!AQ14*SUM(SIMPLvolumes!X14:AG14)</f>
        <v>0</v>
      </c>
      <c r="G7" s="317">
        <f>SIMPLvolumes!AR14*SUM(SIMPLvolumes!X14:AG14)</f>
        <v>0</v>
      </c>
      <c r="H7" s="317">
        <f t="shared" si="4"/>
        <v>0</v>
      </c>
      <c r="I7" s="317">
        <f t="shared" si="5"/>
        <v>0</v>
      </c>
      <c r="J7" s="317">
        <f>SIMPLvolumes!AT14*SUM(SIMPLvolumes!X14:AG14)/3.125</f>
        <v>0</v>
      </c>
      <c r="K7" s="317">
        <f>SIMPLvolumes!AS14</f>
        <v>0</v>
      </c>
    </row>
    <row r="8">
      <c r="A8" s="1" t="str">
        <f>'PRODUCTION LIST VOLUMES'!C10</f>
        <v>1E</v>
      </c>
      <c r="B8" s="317">
        <f>SIMPLvolumes!AM15*SUM(SIMPLvolumes!X15:AG15)</f>
        <v>0</v>
      </c>
      <c r="C8" s="317">
        <f>SIMPLvolumes!AN15*SUM(SIMPLvolumes!X15:AG15)</f>
        <v>0</v>
      </c>
      <c r="D8" s="317">
        <f>SIMPLvolumes!AO15*SUM(SIMPLvolumes!X15:AG15)</f>
        <v>0</v>
      </c>
      <c r="E8" s="317">
        <f>SIMPLvolumes!AP15*SUM(SIMPLvolumes!X15:AG15)</f>
        <v>0</v>
      </c>
      <c r="F8" s="317">
        <f>SIMPLvolumes!AQ15*SUM(SIMPLvolumes!X15:AG15)</f>
        <v>0</v>
      </c>
      <c r="G8" s="317">
        <f>SIMPLvolumes!AR15*SUM(SIMPLvolumes!X15:AG15)</f>
        <v>0</v>
      </c>
      <c r="H8" s="317">
        <f t="shared" si="4"/>
        <v>0</v>
      </c>
      <c r="I8" s="317">
        <f t="shared" si="5"/>
        <v>0</v>
      </c>
      <c r="J8" s="317">
        <f>SIMPLvolumes!AT15*SUM(SIMPLvolumes!X15:AG15)/3.125</f>
        <v>0</v>
      </c>
      <c r="K8" s="317">
        <f>SIMPLvolumes!AS15</f>
        <v>0</v>
      </c>
    </row>
    <row r="9">
      <c r="A9" s="1" t="str">
        <f>'PRODUCTION LIST VOLUMES'!C11</f>
        <v>1F</v>
      </c>
      <c r="B9" s="317">
        <f>SIMPLvolumes!AM16*SUM(SIMPLvolumes!X16:AG16)</f>
        <v>0</v>
      </c>
      <c r="C9" s="317">
        <f>SIMPLvolumes!AN16*SUM(SIMPLvolumes!X16:AG16)</f>
        <v>0</v>
      </c>
      <c r="D9" s="317">
        <f>SIMPLvolumes!AO16*SUM(SIMPLvolumes!X16:AG16)</f>
        <v>0</v>
      </c>
      <c r="E9" s="317">
        <f>SIMPLvolumes!AP16*SUM(SIMPLvolumes!X16:AG16)</f>
        <v>0</v>
      </c>
      <c r="F9" s="317">
        <f>SIMPLvolumes!AQ16*SUM(SIMPLvolumes!X16:AG16)</f>
        <v>0</v>
      </c>
      <c r="G9" s="317">
        <f>SIMPLvolumes!AR16*SUM(SIMPLvolumes!X16:AG16)</f>
        <v>0</v>
      </c>
      <c r="H9" s="317">
        <f t="shared" si="4"/>
        <v>0</v>
      </c>
      <c r="I9" s="317">
        <f t="shared" si="5"/>
        <v>0</v>
      </c>
      <c r="J9" s="317">
        <f>SIMPLvolumes!AT16*SUM(SIMPLvolumes!X16:AG16)/3.125</f>
        <v>0</v>
      </c>
      <c r="K9" s="317">
        <f>SIMPLvolumes!AS16</f>
        <v>0</v>
      </c>
    </row>
    <row r="10">
      <c r="A10" s="1" t="str">
        <f>'PRODUCTION LIST VOLUMES'!C12</f>
        <v>1G</v>
      </c>
      <c r="B10" s="317">
        <f>SIMPLvolumes!AM17*SUM(SIMPLvolumes!X17:AG17)</f>
        <v>0</v>
      </c>
      <c r="C10" s="317">
        <f>SIMPLvolumes!AN17*SUM(SIMPLvolumes!X17:AG17)</f>
        <v>0</v>
      </c>
      <c r="D10" s="317">
        <f>SIMPLvolumes!AO17*SUM(SIMPLvolumes!X17:AG17)</f>
        <v>0</v>
      </c>
      <c r="E10" s="317">
        <f>SIMPLvolumes!AP17*SUM(SIMPLvolumes!X17:AG17)</f>
        <v>0</v>
      </c>
      <c r="F10" s="317">
        <f>SIMPLvolumes!AQ17*SUM(SIMPLvolumes!X17:AG17)</f>
        <v>0</v>
      </c>
      <c r="G10" s="317">
        <f>SIMPLvolumes!AR17*SUM(SIMPLvolumes!X17:AG17)</f>
        <v>0</v>
      </c>
      <c r="H10" s="317">
        <f t="shared" si="4"/>
        <v>0</v>
      </c>
      <c r="I10" s="317">
        <f t="shared" si="5"/>
        <v>0</v>
      </c>
      <c r="J10" s="317">
        <f>SIMPLvolumes!AT17*SUM(SIMPLvolumes!X17:AG17)/3.125</f>
        <v>0</v>
      </c>
      <c r="K10" s="317">
        <f>SIMPLvolumes!AS17</f>
        <v>0</v>
      </c>
    </row>
    <row r="11">
      <c r="A11" s="1" t="str">
        <f>'PRODUCTION LIST VOLUMES'!C13</f>
        <v>1H</v>
      </c>
      <c r="B11" s="317">
        <f>SIMPLvolumes!AM18*SUM(SIMPLvolumes!X18:AG18)</f>
        <v>0</v>
      </c>
      <c r="C11" s="317">
        <f>SIMPLvolumes!AN18*SUM(SIMPLvolumes!X18:AG18)</f>
        <v>0</v>
      </c>
      <c r="D11" s="317">
        <f>SIMPLvolumes!AO18*SUM(SIMPLvolumes!X18:AG18)</f>
        <v>0</v>
      </c>
      <c r="E11" s="317">
        <f>SIMPLvolumes!AP18*SUM(SIMPLvolumes!X18:AG18)</f>
        <v>0</v>
      </c>
      <c r="F11" s="317">
        <f>SIMPLvolumes!AQ18*SUM(SIMPLvolumes!X18:AG18)</f>
        <v>0</v>
      </c>
      <c r="G11" s="317">
        <f>SIMPLvolumes!AR18*SUM(SIMPLvolumes!X18:AG18)</f>
        <v>0</v>
      </c>
      <c r="H11" s="317">
        <f t="shared" si="4"/>
        <v>0</v>
      </c>
      <c r="I11" s="317">
        <f t="shared" si="5"/>
        <v>0</v>
      </c>
      <c r="J11" s="317">
        <f>SIMPLvolumes!AT18*SUM(SIMPLvolumes!X18:AG18)/3.125</f>
        <v>0</v>
      </c>
      <c r="K11" s="317">
        <f>SIMPLvolumes!AS18</f>
        <v>0</v>
      </c>
    </row>
    <row r="12">
      <c r="A12" s="1" t="str">
        <f>'PRODUCTION LIST VOLUMES'!C14</f>
        <v>1I</v>
      </c>
      <c r="B12" s="317">
        <f>SIMPLvolumes!AM19*SUM(SIMPLvolumes!X19:AG19)</f>
        <v>0</v>
      </c>
      <c r="C12" s="317">
        <f>SIMPLvolumes!AN19*SUM(SIMPLvolumes!X19:AG19)</f>
        <v>0</v>
      </c>
      <c r="D12" s="317">
        <f>SIMPLvolumes!AO19*SUM(SIMPLvolumes!X19:AG19)</f>
        <v>0</v>
      </c>
      <c r="E12" s="317">
        <f>SIMPLvolumes!AP19*SUM(SIMPLvolumes!X19:AG19)</f>
        <v>0</v>
      </c>
      <c r="F12" s="317">
        <f>SIMPLvolumes!AQ19*SUM(SIMPLvolumes!X19:AG19)</f>
        <v>0</v>
      </c>
      <c r="G12" s="317">
        <f>SIMPLvolumes!AR19*SUM(SIMPLvolumes!X19:AG19)</f>
        <v>0</v>
      </c>
      <c r="H12" s="317">
        <f t="shared" si="4"/>
        <v>0</v>
      </c>
      <c r="I12" s="317">
        <f t="shared" si="5"/>
        <v>0</v>
      </c>
      <c r="J12" s="317">
        <f>SIMPLvolumes!AT19*SUM(SIMPLvolumes!X19:AG19)/3.125</f>
        <v>0</v>
      </c>
      <c r="K12" s="317">
        <f>SIMPLvolumes!AS19</f>
        <v>0</v>
      </c>
    </row>
    <row r="13">
      <c r="A13" s="1" t="str">
        <f>'PRODUCTION LIST VOLUMES'!C16</f>
        <v/>
      </c>
      <c r="B13" s="317">
        <f>SIMPLvolumes!AM20*SUM(SIMPLvolumes!X20:AG20)</f>
        <v>0</v>
      </c>
      <c r="C13" s="317">
        <f>SIMPLvolumes!AN20*SUM(SIMPLvolumes!X20:AG20)</f>
        <v>0</v>
      </c>
      <c r="D13" s="317">
        <f>SIMPLvolumes!AO20*SUM(SIMPLvolumes!X20:AG20)</f>
        <v>0</v>
      </c>
      <c r="E13" s="317">
        <f>SIMPLvolumes!AP20*SUM(SIMPLvolumes!X20:AG20)</f>
        <v>0</v>
      </c>
      <c r="F13" s="317">
        <f>SIMPLvolumes!AQ20*SUM(SIMPLvolumes!X20:AG20)</f>
        <v>0</v>
      </c>
      <c r="G13" s="317">
        <f>SIMPLvolumes!AR20*SUM(SIMPLvolumes!X20:AG20)</f>
        <v>0</v>
      </c>
      <c r="H13" s="317">
        <f t="shared" si="4"/>
        <v>0</v>
      </c>
      <c r="I13" s="317">
        <f t="shared" si="5"/>
        <v>0</v>
      </c>
      <c r="J13" s="317">
        <f>SIMPLvolumes!AT20*SUM(SIMPLvolumes!X20:AG20)/3.125</f>
        <v>0</v>
      </c>
      <c r="K13" s="317">
        <f>SIMPLvolumes!AS20</f>
        <v>0</v>
      </c>
    </row>
    <row r="14">
      <c r="A14" s="1" t="str">
        <f>'PRODUCTION LIST VOLUMES'!C17</f>
        <v>2A</v>
      </c>
      <c r="B14" s="317">
        <f>SIMPLvolumes!AM22*SUM(SIMPLvolumes!X22:AG22)</f>
        <v>0</v>
      </c>
      <c r="C14" s="317">
        <f>SIMPLvolumes!AN22*SUM(SIMPLvolumes!X22:AG22)</f>
        <v>0</v>
      </c>
      <c r="D14" s="317">
        <f>SIMPLvolumes!AO22*SUM(SIMPLvolumes!X22:AG22)</f>
        <v>0</v>
      </c>
      <c r="E14" s="317">
        <f>SIMPLvolumes!AP22*SUM(SIMPLvolumes!X22:AG22)</f>
        <v>0</v>
      </c>
      <c r="F14" s="317">
        <f>SIMPLvolumes!AQ22*SUM(SIMPLvolumes!X22:AG22)</f>
        <v>0</v>
      </c>
      <c r="G14" s="317">
        <f>SIMPLvolumes!AR22*SUM(SIMPLvolumes!X22:AG22)</f>
        <v>0</v>
      </c>
      <c r="H14" s="317">
        <f t="shared" si="4"/>
        <v>0</v>
      </c>
      <c r="I14" s="317">
        <f t="shared" si="5"/>
        <v>0</v>
      </c>
      <c r="J14" s="317">
        <f>SIMPLvolumes!AT22*SUM(SIMPLvolumes!X22:AG22)/3.125</f>
        <v>0</v>
      </c>
      <c r="K14" s="317">
        <f>SIMPLvolumes!AS22</f>
        <v>0</v>
      </c>
    </row>
    <row r="15">
      <c r="A15" s="1" t="str">
        <f>'PRODUCTION LIST VOLUMES'!C18</f>
        <v>2B</v>
      </c>
      <c r="B15" s="317">
        <f>SIMPLvolumes!AM23*SUM(SIMPLvolumes!X23:AG23)</f>
        <v>0</v>
      </c>
      <c r="C15" s="317">
        <f>SIMPLvolumes!AN23*SUM(SIMPLvolumes!X23:AG23)</f>
        <v>0</v>
      </c>
      <c r="D15" s="317">
        <f>SIMPLvolumes!AO23*SUM(SIMPLvolumes!X23:AG23)</f>
        <v>0</v>
      </c>
      <c r="E15" s="317">
        <f>SIMPLvolumes!AP23*SUM(SIMPLvolumes!X23:AG23)</f>
        <v>0</v>
      </c>
      <c r="F15" s="317">
        <f>SIMPLvolumes!AQ23*SUM(SIMPLvolumes!X23:AG23)</f>
        <v>0</v>
      </c>
      <c r="G15" s="317">
        <f>SIMPLvolumes!AR23*SUM(SIMPLvolumes!X23:AG23)</f>
        <v>0</v>
      </c>
      <c r="H15" s="317">
        <f t="shared" si="4"/>
        <v>0</v>
      </c>
      <c r="I15" s="317">
        <f t="shared" si="5"/>
        <v>0</v>
      </c>
      <c r="J15" s="317">
        <f>SIMPLvolumes!AT23*SUM(SIMPLvolumes!X23:AG23)/3.125</f>
        <v>0</v>
      </c>
      <c r="K15" s="317">
        <f>SIMPLvolumes!AS23</f>
        <v>0</v>
      </c>
    </row>
    <row r="16">
      <c r="A16" s="1" t="str">
        <f>'PRODUCTION LIST VOLUMES'!C19</f>
        <v>2C</v>
      </c>
      <c r="B16" s="317">
        <f>SIMPLvolumes!AM24*SUM(SIMPLvolumes!X24:AG24)</f>
        <v>0</v>
      </c>
      <c r="C16" s="317">
        <f>SIMPLvolumes!AN24*SUM(SIMPLvolumes!X24:AG24)</f>
        <v>0</v>
      </c>
      <c r="D16" s="317">
        <f>SIMPLvolumes!AO24*SUM(SIMPLvolumes!X24:AG24)</f>
        <v>0</v>
      </c>
      <c r="E16" s="317">
        <f>SIMPLvolumes!AP24*SUM(SIMPLvolumes!X24:AG24)</f>
        <v>0</v>
      </c>
      <c r="F16" s="317">
        <f>SIMPLvolumes!AQ24*SUM(SIMPLvolumes!X24:AG24)</f>
        <v>0</v>
      </c>
      <c r="G16" s="317">
        <f>SIMPLvolumes!AR24*SUM(SIMPLvolumes!X24:AG24)</f>
        <v>0</v>
      </c>
      <c r="H16" s="317">
        <f t="shared" si="4"/>
        <v>0</v>
      </c>
      <c r="I16" s="317">
        <f t="shared" si="5"/>
        <v>0</v>
      </c>
      <c r="J16" s="317">
        <f>SIMPLvolumes!AT24*SUM(SIMPLvolumes!X24:AG24)/3.125</f>
        <v>0</v>
      </c>
      <c r="K16" s="317">
        <f>SIMPLvolumes!AS24</f>
        <v>0</v>
      </c>
    </row>
    <row r="17">
      <c r="A17" s="1" t="str">
        <f>'PRODUCTION LIST VOLUMES'!C20</f>
        <v>2D</v>
      </c>
      <c r="B17" s="317">
        <f>SIMPLvolumes!AM25*SUM(SIMPLvolumes!X25:AG25)</f>
        <v>0</v>
      </c>
      <c r="C17" s="317">
        <f>SIMPLvolumes!AN25*SUM(SIMPLvolumes!X25:AG25)</f>
        <v>0</v>
      </c>
      <c r="D17" s="317">
        <f>SIMPLvolumes!AO25*SUM(SIMPLvolumes!X25:AG25)</f>
        <v>0</v>
      </c>
      <c r="E17" s="317">
        <f>SIMPLvolumes!AP25*SUM(SIMPLvolumes!X25:AG25)</f>
        <v>0</v>
      </c>
      <c r="F17" s="317">
        <f>SIMPLvolumes!AQ25*SUM(SIMPLvolumes!X25:AG25)</f>
        <v>0</v>
      </c>
      <c r="G17" s="317">
        <f>SIMPLvolumes!AR25*SUM(SIMPLvolumes!X25:AG25)</f>
        <v>0</v>
      </c>
      <c r="H17" s="317">
        <f t="shared" si="4"/>
        <v>0</v>
      </c>
      <c r="I17" s="317">
        <f t="shared" si="5"/>
        <v>0</v>
      </c>
      <c r="J17" s="317">
        <f>SIMPLvolumes!AT25*SUM(SIMPLvolumes!X25:AG25)/3.125</f>
        <v>0</v>
      </c>
      <c r="K17" s="317">
        <f>SIMPLvolumes!AS25</f>
        <v>0</v>
      </c>
    </row>
    <row r="18">
      <c r="A18" s="1" t="str">
        <f>'PRODUCTION LIST VOLUMES'!C21</f>
        <v>2E</v>
      </c>
      <c r="B18" s="317">
        <f>SIMPLvolumes!AM26*SUM(SIMPLvolumes!X26:AG26)</f>
        <v>0</v>
      </c>
      <c r="C18" s="317">
        <f>SIMPLvolumes!AN26*SUM(SIMPLvolumes!X26:AG26)</f>
        <v>0</v>
      </c>
      <c r="D18" s="317">
        <f>SIMPLvolumes!AO26*SUM(SIMPLvolumes!X26:AG26)</f>
        <v>0</v>
      </c>
      <c r="E18" s="317">
        <f>SIMPLvolumes!AP26*SUM(SIMPLvolumes!X26:AG26)</f>
        <v>0</v>
      </c>
      <c r="F18" s="317">
        <f>SIMPLvolumes!AQ26*SUM(SIMPLvolumes!X26:AG26)</f>
        <v>0</v>
      </c>
      <c r="G18" s="317">
        <f>SIMPLvolumes!AR26*SUM(SIMPLvolumes!X26:AG26)</f>
        <v>0</v>
      </c>
      <c r="H18" s="317">
        <f t="shared" si="4"/>
        <v>0</v>
      </c>
      <c r="I18" s="317">
        <f t="shared" si="5"/>
        <v>0</v>
      </c>
      <c r="J18" s="317">
        <f>SIMPLvolumes!AT26*SUM(SIMPLvolumes!X26:AG26)/3.125</f>
        <v>0</v>
      </c>
      <c r="K18" s="317">
        <f>SIMPLvolumes!AS26</f>
        <v>0</v>
      </c>
    </row>
    <row r="19">
      <c r="A19" s="1" t="str">
        <f>'PRODUCTION LIST VOLUMES'!C22</f>
        <v>2F</v>
      </c>
      <c r="B19" s="317">
        <f>SIMPLvolumes!AM27*SUM(SIMPLvolumes!X27:AG27)</f>
        <v>0</v>
      </c>
      <c r="C19" s="317">
        <f>SIMPLvolumes!AN27*SUM(SIMPLvolumes!X27:AG27)</f>
        <v>0</v>
      </c>
      <c r="D19" s="317">
        <f>SIMPLvolumes!AO27*SUM(SIMPLvolumes!X27:AG27)</f>
        <v>0</v>
      </c>
      <c r="E19" s="317">
        <f>SIMPLvolumes!AP27*SUM(SIMPLvolumes!X27:AG27)</f>
        <v>0</v>
      </c>
      <c r="F19" s="317">
        <f>SIMPLvolumes!AQ27*SUM(SIMPLvolumes!X27:AG27)</f>
        <v>0</v>
      </c>
      <c r="G19" s="317">
        <f>SIMPLvolumes!AR27*SUM(SIMPLvolumes!X27:AG27)</f>
        <v>0</v>
      </c>
      <c r="H19" s="317">
        <f t="shared" si="4"/>
        <v>0</v>
      </c>
      <c r="I19" s="317">
        <f t="shared" si="5"/>
        <v>0</v>
      </c>
      <c r="J19" s="317">
        <f>SIMPLvolumes!AT27*SUM(SIMPLvolumes!X27:AG27)/3.125</f>
        <v>0</v>
      </c>
      <c r="K19" s="317">
        <f>SIMPLvolumes!AS27</f>
        <v>0</v>
      </c>
    </row>
    <row r="20">
      <c r="A20" s="1" t="str">
        <f>'PRODUCTION LIST VOLUMES'!C23</f>
        <v>2G</v>
      </c>
      <c r="B20" s="317">
        <f>SIMPLvolumes!AM28*SUM(SIMPLvolumes!X28:AG28)</f>
        <v>0</v>
      </c>
      <c r="C20" s="317">
        <f>SIMPLvolumes!AN28*SUM(SIMPLvolumes!X28:AG28)</f>
        <v>0</v>
      </c>
      <c r="D20" s="317">
        <f>SIMPLvolumes!AO28*SUM(SIMPLvolumes!X28:AG28)</f>
        <v>0</v>
      </c>
      <c r="E20" s="317">
        <f>SIMPLvolumes!AP28*SUM(SIMPLvolumes!X28:AG28)</f>
        <v>0</v>
      </c>
      <c r="F20" s="317">
        <f>SIMPLvolumes!AQ28*SUM(SIMPLvolumes!X28:AG28)</f>
        <v>0</v>
      </c>
      <c r="G20" s="317">
        <f>SIMPLvolumes!AR28*SUM(SIMPLvolumes!X28:AG28)</f>
        <v>0</v>
      </c>
      <c r="H20" s="317">
        <f t="shared" si="4"/>
        <v>0</v>
      </c>
      <c r="I20" s="317">
        <f t="shared" si="5"/>
        <v>0</v>
      </c>
      <c r="J20" s="317">
        <f>SIMPLvolumes!AT28*SUM(SIMPLvolumes!X28:AG28)/3.125</f>
        <v>0</v>
      </c>
      <c r="K20" s="317">
        <f>SIMPLvolumes!AS28</f>
        <v>0</v>
      </c>
    </row>
    <row r="21">
      <c r="A21" s="1" t="str">
        <f>'PRODUCTION LIST VOLUMES'!C25</f>
        <v/>
      </c>
      <c r="B21" s="317">
        <f>SIMPLvolumes!AM29*SUM(SIMPLvolumes!X29:AG29)</f>
        <v>0</v>
      </c>
      <c r="C21" s="317">
        <f>SIMPLvolumes!AN29*SUM(SIMPLvolumes!X29:AG29)</f>
        <v>0</v>
      </c>
      <c r="D21" s="317">
        <f>SIMPLvolumes!AO29*SUM(SIMPLvolumes!X29:AG29)</f>
        <v>0</v>
      </c>
      <c r="E21" s="317">
        <f>SIMPLvolumes!AP29*SUM(SIMPLvolumes!X29:AG29)</f>
        <v>0</v>
      </c>
      <c r="F21" s="317">
        <f>SIMPLvolumes!AQ29*SUM(SIMPLvolumes!X29:AG29)</f>
        <v>0</v>
      </c>
      <c r="G21" s="317">
        <f>SIMPLvolumes!AR29*SUM(SIMPLvolumes!X29:AG29)</f>
        <v>0</v>
      </c>
      <c r="H21" s="317">
        <f t="shared" si="4"/>
        <v>0</v>
      </c>
      <c r="I21" s="317">
        <f t="shared" si="5"/>
        <v>0</v>
      </c>
      <c r="J21" s="317">
        <f>SIMPLvolumes!AT29*SUM(SIMPLvolumes!X29:AG29)/3.125</f>
        <v>0</v>
      </c>
      <c r="K21" s="317">
        <f>SIMPLvolumes!AS29</f>
        <v>0</v>
      </c>
    </row>
    <row r="22">
      <c r="A22" s="1" t="str">
        <f>'PRODUCTION LIST VOLUMES'!C26</f>
        <v>3A</v>
      </c>
      <c r="B22" s="317">
        <f>SIMPLvolumes!AM31*SUM(SIMPLvolumes!X31:AG31)</f>
        <v>0</v>
      </c>
      <c r="C22" s="317">
        <f>SIMPLvolumes!AN31*SUM(SIMPLvolumes!X31:AG31)</f>
        <v>0</v>
      </c>
      <c r="D22" s="317">
        <f>SIMPLvolumes!AO31*SUM(SIMPLvolumes!X31:AG31)</f>
        <v>0</v>
      </c>
      <c r="E22" s="317">
        <f>SIMPLvolumes!AP31*SUM(SIMPLvolumes!X31:AG31)</f>
        <v>0</v>
      </c>
      <c r="F22" s="317">
        <f>SIMPLvolumes!AQ31*SUM(SIMPLvolumes!X31:AG31)</f>
        <v>0</v>
      </c>
      <c r="G22" s="317">
        <f>SIMPLvolumes!AR31*SUM(SIMPLvolumes!X31:AG31)</f>
        <v>0</v>
      </c>
      <c r="H22" s="317">
        <f t="shared" si="4"/>
        <v>0</v>
      </c>
      <c r="I22" s="317">
        <f t="shared" si="5"/>
        <v>0</v>
      </c>
      <c r="J22" s="317">
        <f>SIMPLvolumes!AT31*SUM(SIMPLvolumes!X31:AG31)/3.125</f>
        <v>0</v>
      </c>
      <c r="K22" s="317">
        <f>SIMPLvolumes!AS31</f>
        <v>0</v>
      </c>
    </row>
    <row r="23">
      <c r="A23" s="1" t="str">
        <f>'PRODUCTION LIST VOLUMES'!C27</f>
        <v>3B</v>
      </c>
      <c r="B23" s="317">
        <f>SIMPLvolumes!AM32*SUM(SIMPLvolumes!X32:AG32)</f>
        <v>0</v>
      </c>
      <c r="C23" s="317">
        <f>SIMPLvolumes!AN32*SUM(SIMPLvolumes!X32:AG32)</f>
        <v>0</v>
      </c>
      <c r="D23" s="317">
        <f>SIMPLvolumes!AO32*SUM(SIMPLvolumes!X32:AG32)</f>
        <v>0</v>
      </c>
      <c r="E23" s="317">
        <f>SIMPLvolumes!AP32*SUM(SIMPLvolumes!X32:AG32)</f>
        <v>0</v>
      </c>
      <c r="F23" s="317">
        <f>SIMPLvolumes!AQ32*SUM(SIMPLvolumes!X32:AG32)</f>
        <v>0</v>
      </c>
      <c r="G23" s="317">
        <f>SIMPLvolumes!AR32*SUM(SIMPLvolumes!X32:AG32)</f>
        <v>0</v>
      </c>
      <c r="H23" s="317">
        <f t="shared" si="4"/>
        <v>0</v>
      </c>
      <c r="I23" s="317">
        <f t="shared" si="5"/>
        <v>0</v>
      </c>
      <c r="J23" s="317">
        <f>SIMPLvolumes!AT32*SUM(SIMPLvolumes!X32:AG32)/3.125</f>
        <v>0</v>
      </c>
      <c r="K23" s="317">
        <f>SIMPLvolumes!AS32</f>
        <v>0</v>
      </c>
    </row>
    <row r="24">
      <c r="A24" s="1" t="str">
        <f>'PRODUCTION LIST VOLUMES'!C28</f>
        <v>3C</v>
      </c>
      <c r="B24" s="317">
        <f>SIMPLvolumes!AM33*SUM(SIMPLvolumes!X33:AG33)</f>
        <v>0</v>
      </c>
      <c r="C24" s="317">
        <f>SIMPLvolumes!AN33*SUM(SIMPLvolumes!X33:AG33)</f>
        <v>0</v>
      </c>
      <c r="D24" s="317">
        <f>SIMPLvolumes!AO33*SUM(SIMPLvolumes!X33:AG33)</f>
        <v>0</v>
      </c>
      <c r="E24" s="317">
        <f>SIMPLvolumes!AP33*SUM(SIMPLvolumes!X33:AG33)</f>
        <v>0</v>
      </c>
      <c r="F24" s="317">
        <f>SIMPLvolumes!AQ33*SUM(SIMPLvolumes!X33:AG33)</f>
        <v>0</v>
      </c>
      <c r="G24" s="317">
        <f>SIMPLvolumes!AR33*SUM(SIMPLvolumes!X33:AG33)</f>
        <v>0</v>
      </c>
      <c r="H24" s="317">
        <f t="shared" si="4"/>
        <v>0</v>
      </c>
      <c r="I24" s="317">
        <f t="shared" si="5"/>
        <v>0</v>
      </c>
      <c r="J24" s="317">
        <f>SIMPLvolumes!AT33*SUM(SIMPLvolumes!X33:AG33)/3.125</f>
        <v>0</v>
      </c>
      <c r="K24" s="317">
        <f>SIMPLvolumes!AS33</f>
        <v>0</v>
      </c>
    </row>
    <row r="25">
      <c r="A25" s="1" t="str">
        <f>'PRODUCTION LIST VOLUMES'!C29</f>
        <v>3D</v>
      </c>
      <c r="B25" s="317">
        <f>SIMPLvolumes!AM34*SUM(SIMPLvolumes!X34:AG34)</f>
        <v>0</v>
      </c>
      <c r="C25" s="317">
        <f>SIMPLvolumes!AN34*SUM(SIMPLvolumes!X34:AG34)</f>
        <v>0</v>
      </c>
      <c r="D25" s="317">
        <f>SIMPLvolumes!AO34*SUM(SIMPLvolumes!X34:AG34)</f>
        <v>0</v>
      </c>
      <c r="E25" s="317">
        <f>SIMPLvolumes!AP34*SUM(SIMPLvolumes!X34:AG34)</f>
        <v>0</v>
      </c>
      <c r="F25" s="317">
        <f>SIMPLvolumes!AQ34*SUM(SIMPLvolumes!X34:AG34)</f>
        <v>0</v>
      </c>
      <c r="G25" s="317">
        <f>SIMPLvolumes!AR34*SUM(SIMPLvolumes!X34:AG34)</f>
        <v>0</v>
      </c>
      <c r="H25" s="317">
        <f t="shared" si="4"/>
        <v>0</v>
      </c>
      <c r="I25" s="317">
        <f t="shared" si="5"/>
        <v>0</v>
      </c>
      <c r="J25" s="317">
        <f>SIMPLvolumes!AT34*SUM(SIMPLvolumes!X34:AG34)/3.125</f>
        <v>0</v>
      </c>
      <c r="K25" s="317">
        <f>SIMPLvolumes!AS34</f>
        <v>0</v>
      </c>
    </row>
    <row r="26">
      <c r="A26" s="1" t="str">
        <f>'PRODUCTION LIST VOLUMES'!C30</f>
        <v>3E</v>
      </c>
      <c r="B26" s="317">
        <f>SIMPLvolumes!AM35*SUM(SIMPLvolumes!X35:AG35)</f>
        <v>0</v>
      </c>
      <c r="C26" s="317">
        <f>SIMPLvolumes!AN35*SUM(SIMPLvolumes!X35:AG35)</f>
        <v>0</v>
      </c>
      <c r="D26" s="317">
        <f>SIMPLvolumes!AO35*SUM(SIMPLvolumes!X35:AG35)</f>
        <v>0</v>
      </c>
      <c r="E26" s="317">
        <f>SIMPLvolumes!AP35*SUM(SIMPLvolumes!X35:AG35)</f>
        <v>0</v>
      </c>
      <c r="F26" s="317">
        <f>SIMPLvolumes!AQ35*SUM(SIMPLvolumes!X35:AG35)</f>
        <v>0</v>
      </c>
      <c r="G26" s="317">
        <f>SIMPLvolumes!AR35*SUM(SIMPLvolumes!X35:AG35)</f>
        <v>0</v>
      </c>
      <c r="H26" s="317">
        <f t="shared" si="4"/>
        <v>0</v>
      </c>
      <c r="I26" s="317">
        <f t="shared" si="5"/>
        <v>0</v>
      </c>
      <c r="J26" s="317">
        <f>SIMPLvolumes!AT35*SUM(SIMPLvolumes!X35:AG35)/3.125</f>
        <v>0</v>
      </c>
      <c r="K26" s="317">
        <f>SIMPLvolumes!AS35</f>
        <v>0</v>
      </c>
    </row>
    <row r="27">
      <c r="A27" s="1" t="str">
        <f>'PRODUCTION LIST VOLUMES'!C31</f>
        <v>3F</v>
      </c>
      <c r="B27" s="317">
        <f>SIMPLvolumes!AM36*SUM(SIMPLvolumes!X36:AG36)</f>
        <v>0</v>
      </c>
      <c r="C27" s="317">
        <f>SIMPLvolumes!AN36*SUM(SIMPLvolumes!X36:AG36)</f>
        <v>0</v>
      </c>
      <c r="D27" s="317">
        <f>SIMPLvolumes!AO36*SUM(SIMPLvolumes!X36:AG36)</f>
        <v>0</v>
      </c>
      <c r="E27" s="317">
        <f>SIMPLvolumes!AP36*SUM(SIMPLvolumes!X36:AG36)</f>
        <v>0</v>
      </c>
      <c r="F27" s="317">
        <f>SIMPLvolumes!AQ36*SUM(SIMPLvolumes!X36:AG36)</f>
        <v>0</v>
      </c>
      <c r="G27" s="317">
        <f>SIMPLvolumes!AR36*SUM(SIMPLvolumes!X36:AG36)</f>
        <v>0</v>
      </c>
      <c r="H27" s="317">
        <f t="shared" si="4"/>
        <v>0</v>
      </c>
      <c r="I27" s="317">
        <f t="shared" si="5"/>
        <v>0</v>
      </c>
      <c r="J27" s="317">
        <f>SIMPLvolumes!AT36*SUM(SIMPLvolumes!X36:AG36)/3.125</f>
        <v>0</v>
      </c>
      <c r="K27" s="317">
        <f>SIMPLvolumes!AS36</f>
        <v>0</v>
      </c>
    </row>
    <row r="28">
      <c r="A28" s="1" t="str">
        <f>'PRODUCTION LIST VOLUMES'!C32</f>
        <v>3G</v>
      </c>
      <c r="B28" s="317">
        <f>SIMPLvolumes!AM37*SUM(SIMPLvolumes!X37:AG37)</f>
        <v>0</v>
      </c>
      <c r="C28" s="317">
        <f>SIMPLvolumes!AN37*SUM(SIMPLvolumes!X37:AG37)</f>
        <v>0</v>
      </c>
      <c r="D28" s="317">
        <f>SIMPLvolumes!AO37*SUM(SIMPLvolumes!X37:AG37)</f>
        <v>0</v>
      </c>
      <c r="E28" s="317">
        <f>SIMPLvolumes!AP37*SUM(SIMPLvolumes!X37:AG37)</f>
        <v>0</v>
      </c>
      <c r="F28" s="317">
        <f>SIMPLvolumes!AQ37*SUM(SIMPLvolumes!X37:AG37)</f>
        <v>0</v>
      </c>
      <c r="G28" s="317">
        <f>SIMPLvolumes!AR37*SUM(SIMPLvolumes!X37:AG37)</f>
        <v>0</v>
      </c>
      <c r="H28" s="317">
        <f t="shared" si="4"/>
        <v>0</v>
      </c>
      <c r="I28" s="317">
        <f t="shared" si="5"/>
        <v>0</v>
      </c>
      <c r="J28" s="317">
        <f>SIMPLvolumes!AT37*SUM(SIMPLvolumes!X37:AG37)/3.125</f>
        <v>0</v>
      </c>
      <c r="K28" s="317">
        <f>SIMPLvolumes!AS37</f>
        <v>0</v>
      </c>
    </row>
    <row r="29">
      <c r="A29" s="1" t="str">
        <f>'PRODUCTION LIST VOLUMES'!C33</f>
        <v>3H</v>
      </c>
      <c r="B29" s="317">
        <f>SIMPLvolumes!AM38*SUM(SIMPLvolumes!X38:AG38)</f>
        <v>0</v>
      </c>
      <c r="C29" s="317">
        <f>SIMPLvolumes!AN38*SUM(SIMPLvolumes!X38:AG38)</f>
        <v>0</v>
      </c>
      <c r="D29" s="317">
        <f>SIMPLvolumes!AO38*SUM(SIMPLvolumes!X38:AG38)</f>
        <v>0</v>
      </c>
      <c r="E29" s="317">
        <f>SIMPLvolumes!AP38*SUM(SIMPLvolumes!X38:AG38)</f>
        <v>0</v>
      </c>
      <c r="F29" s="317">
        <f>SIMPLvolumes!AQ38*SUM(SIMPLvolumes!X38:AG38)</f>
        <v>0</v>
      </c>
      <c r="G29" s="317">
        <f>SIMPLvolumes!AR38*SUM(SIMPLvolumes!X38:AG38)</f>
        <v>0</v>
      </c>
      <c r="H29" s="317">
        <f t="shared" si="4"/>
        <v>0</v>
      </c>
      <c r="I29" s="317">
        <f t="shared" si="5"/>
        <v>0</v>
      </c>
      <c r="J29" s="317">
        <f>SIMPLvolumes!AT38*SUM(SIMPLvolumes!X38:AG38)/3.125</f>
        <v>0</v>
      </c>
      <c r="K29" s="317">
        <f>SIMPLvolumes!AS38</f>
        <v>0</v>
      </c>
    </row>
    <row r="30">
      <c r="A30" s="1" t="str">
        <f>'PRODUCTION LIST VOLUMES'!C34</f>
        <v>3I</v>
      </c>
      <c r="B30" s="317">
        <f>SIMPLvolumes!AM39*SUM(SIMPLvolumes!X39:AG39)</f>
        <v>0</v>
      </c>
      <c r="C30" s="317">
        <f>SIMPLvolumes!AN39*SUM(SIMPLvolumes!X39:AG39)</f>
        <v>0</v>
      </c>
      <c r="D30" s="317">
        <f>SIMPLvolumes!AO39*SUM(SIMPLvolumes!X39:AG39)</f>
        <v>0</v>
      </c>
      <c r="E30" s="317">
        <f>SIMPLvolumes!AP39*SUM(SIMPLvolumes!X39:AG39)</f>
        <v>0</v>
      </c>
      <c r="F30" s="317">
        <f>SIMPLvolumes!AQ39*SUM(SIMPLvolumes!X39:AG39)</f>
        <v>0</v>
      </c>
      <c r="G30" s="317">
        <f>SIMPLvolumes!AR39*SUM(SIMPLvolumes!X39:AG39)</f>
        <v>0</v>
      </c>
      <c r="H30" s="317">
        <f t="shared" si="4"/>
        <v>0</v>
      </c>
      <c r="I30" s="317">
        <f t="shared" si="5"/>
        <v>0</v>
      </c>
      <c r="J30" s="317">
        <f>SIMPLvolumes!AT39*SUM(SIMPLvolumes!X39:AG39)/3.125</f>
        <v>0</v>
      </c>
      <c r="K30" s="317">
        <f>SIMPLvolumes!AS39</f>
        <v>0</v>
      </c>
    </row>
    <row r="31">
      <c r="A31" s="1" t="str">
        <f>'PRODUCTION LIST VOLUMES'!C35</f>
        <v>3J</v>
      </c>
      <c r="B31" s="317">
        <f>SIMPLvolumes!AM40*SUM(SIMPLvolumes!X40:AG40)</f>
        <v>0</v>
      </c>
      <c r="C31" s="317">
        <f>SIMPLvolumes!AN40*SUM(SIMPLvolumes!X40:AG40)</f>
        <v>0</v>
      </c>
      <c r="D31" s="317">
        <f>SIMPLvolumes!AO40*SUM(SIMPLvolumes!X40:AG40)</f>
        <v>0</v>
      </c>
      <c r="E31" s="317">
        <f>SIMPLvolumes!AP40*SUM(SIMPLvolumes!X40:AG40)</f>
        <v>0</v>
      </c>
      <c r="F31" s="317">
        <f>SIMPLvolumes!AQ40*SUM(SIMPLvolumes!X40:AG40)</f>
        <v>0</v>
      </c>
      <c r="G31" s="317">
        <f>SIMPLvolumes!AR40*SUM(SIMPLvolumes!X40:AG40)</f>
        <v>0</v>
      </c>
      <c r="H31" s="317">
        <f t="shared" si="4"/>
        <v>0</v>
      </c>
      <c r="I31" s="317">
        <f t="shared" si="5"/>
        <v>0</v>
      </c>
      <c r="J31" s="317">
        <f>SIMPLvolumes!AT40*SUM(SIMPLvolumes!X40:AG40)/3.125</f>
        <v>0</v>
      </c>
      <c r="K31" s="317">
        <f>SIMPLvolumes!AS40</f>
        <v>0</v>
      </c>
    </row>
    <row r="32">
      <c r="A32" s="1" t="str">
        <f>'PRODUCTION LIST VOLUMES'!C36</f>
        <v>3K</v>
      </c>
      <c r="B32" s="317">
        <f>SIMPLvolumes!AM41*SUM(SIMPLvolumes!X41:AG41)</f>
        <v>0</v>
      </c>
      <c r="C32" s="317">
        <f>SIMPLvolumes!AN41*SUM(SIMPLvolumes!X41:AG41)</f>
        <v>0</v>
      </c>
      <c r="D32" s="317">
        <f>SIMPLvolumes!AO41*SUM(SIMPLvolumes!X41:AG41)</f>
        <v>0</v>
      </c>
      <c r="E32" s="317">
        <f>SIMPLvolumes!AP41*SUM(SIMPLvolumes!X41:AG41)</f>
        <v>0</v>
      </c>
      <c r="F32" s="317">
        <f>SIMPLvolumes!AQ41*SUM(SIMPLvolumes!X41:AG41)</f>
        <v>0</v>
      </c>
      <c r="G32" s="317">
        <f>SIMPLvolumes!AR41*SUM(SIMPLvolumes!X41:AG41)</f>
        <v>0</v>
      </c>
      <c r="H32" s="317">
        <f t="shared" si="4"/>
        <v>0</v>
      </c>
      <c r="I32" s="317">
        <f t="shared" si="5"/>
        <v>0</v>
      </c>
      <c r="J32" s="317">
        <f>SIMPLvolumes!AT41*SUM(SIMPLvolumes!X41:AG41)/3.125</f>
        <v>0</v>
      </c>
      <c r="K32" s="317">
        <f>SIMPLvolumes!AS41</f>
        <v>0</v>
      </c>
    </row>
    <row r="33">
      <c r="A33" s="1" t="str">
        <f>'PRODUCTION LIST VOLUMES'!C37</f>
        <v>3L</v>
      </c>
      <c r="B33" s="317">
        <f>SIMPLvolumes!AM42*SUM(SIMPLvolumes!X42:AG42)</f>
        <v>0</v>
      </c>
      <c r="C33" s="317">
        <f>SIMPLvolumes!AN42*SUM(SIMPLvolumes!X42:AG42)</f>
        <v>0</v>
      </c>
      <c r="D33" s="317">
        <f>SIMPLvolumes!AO42*SUM(SIMPLvolumes!X42:AG42)</f>
        <v>0</v>
      </c>
      <c r="E33" s="317">
        <f>SIMPLvolumes!AP42*SUM(SIMPLvolumes!X42:AG42)</f>
        <v>0</v>
      </c>
      <c r="F33" s="317">
        <f>SIMPLvolumes!AQ42*SUM(SIMPLvolumes!X42:AG42)</f>
        <v>0</v>
      </c>
      <c r="G33" s="317">
        <f>SIMPLvolumes!AR42*SUM(SIMPLvolumes!X42:AG42)</f>
        <v>0</v>
      </c>
      <c r="H33" s="317">
        <f t="shared" si="4"/>
        <v>0</v>
      </c>
      <c r="I33" s="317">
        <f t="shared" si="5"/>
        <v>0</v>
      </c>
      <c r="J33" s="317">
        <f>SIMPLvolumes!AT42*SUM(SIMPLvolumes!X42:AG42)/3.125</f>
        <v>0</v>
      </c>
      <c r="K33" s="317">
        <f>SIMPLvolumes!AS42</f>
        <v>0</v>
      </c>
    </row>
    <row r="34">
      <c r="A34" s="1" t="str">
        <f>'PRODUCTION LIST VOLUMES'!C38</f>
        <v>3M</v>
      </c>
      <c r="B34" s="317">
        <f>SIMPLvolumes!AM43*SUM(SIMPLvolumes!X43:AG43)</f>
        <v>0</v>
      </c>
      <c r="C34" s="317">
        <f>SIMPLvolumes!AN43*SUM(SIMPLvolumes!X43:AG43)</f>
        <v>0</v>
      </c>
      <c r="D34" s="317">
        <f>SIMPLvolumes!AO43*SUM(SIMPLvolumes!X43:AG43)</f>
        <v>0</v>
      </c>
      <c r="E34" s="317">
        <f>SIMPLvolumes!AP43*SUM(SIMPLvolumes!X43:AG43)</f>
        <v>0</v>
      </c>
      <c r="F34" s="317">
        <f>SIMPLvolumes!AQ43*SUM(SIMPLvolumes!X43:AG43)</f>
        <v>0</v>
      </c>
      <c r="G34" s="317">
        <f>SIMPLvolumes!AR43*SUM(SIMPLvolumes!X43:AG43)</f>
        <v>0</v>
      </c>
      <c r="H34" s="317">
        <f t="shared" si="4"/>
        <v>0</v>
      </c>
      <c r="I34" s="317">
        <f t="shared" si="5"/>
        <v>0</v>
      </c>
      <c r="J34" s="317">
        <f>SIMPLvolumes!AT43*SUM(SIMPLvolumes!X43:AG43)/3.125</f>
        <v>0</v>
      </c>
      <c r="K34" s="317">
        <f>SIMPLvolumes!AS43</f>
        <v>0</v>
      </c>
    </row>
    <row r="35">
      <c r="A35" s="1" t="str">
        <f>'PRODUCTION LIST VOLUMES'!C39</f>
        <v>3N</v>
      </c>
      <c r="B35" s="317">
        <f>SIMPLvolumes!AM44*SUM(SIMPLvolumes!X44:AG44)</f>
        <v>0</v>
      </c>
      <c r="C35" s="317">
        <f>SIMPLvolumes!AN44*SUM(SIMPLvolumes!X44:AG44)</f>
        <v>0</v>
      </c>
      <c r="D35" s="317">
        <f>SIMPLvolumes!AO44*SUM(SIMPLvolumes!X44:AG44)</f>
        <v>0</v>
      </c>
      <c r="E35" s="317">
        <f>SIMPLvolumes!AP44*SUM(SIMPLvolumes!X44:AG44)</f>
        <v>0</v>
      </c>
      <c r="F35" s="317">
        <f>SIMPLvolumes!AQ44*SUM(SIMPLvolumes!X44:AG44)</f>
        <v>0</v>
      </c>
      <c r="G35" s="317">
        <f>SIMPLvolumes!AR44*SUM(SIMPLvolumes!X44:AG44)</f>
        <v>0</v>
      </c>
      <c r="H35" s="317">
        <f t="shared" si="4"/>
        <v>0</v>
      </c>
      <c r="I35" s="317">
        <f t="shared" si="5"/>
        <v>0</v>
      </c>
      <c r="J35" s="317">
        <f>SIMPLvolumes!AT44*SUM(SIMPLvolumes!X44:AG44)/3.125</f>
        <v>0</v>
      </c>
      <c r="K35" s="317">
        <f>SIMPLvolumes!AS44</f>
        <v>0</v>
      </c>
    </row>
    <row r="36">
      <c r="A36" s="1" t="str">
        <f>'PRODUCTION LIST VOLUMES'!C40</f>
        <v>3O</v>
      </c>
      <c r="B36" s="317">
        <f>SIMPLvolumes!AM45*SUM(SIMPLvolumes!X45:AG45)</f>
        <v>0</v>
      </c>
      <c r="C36" s="317">
        <f>SIMPLvolumes!AN45*SUM(SIMPLvolumes!X45:AG45)</f>
        <v>0</v>
      </c>
      <c r="D36" s="317">
        <f>SIMPLvolumes!AO45*SUM(SIMPLvolumes!X45:AG45)</f>
        <v>0</v>
      </c>
      <c r="E36" s="317">
        <f>SIMPLvolumes!AP45*SUM(SIMPLvolumes!X45:AG45)</f>
        <v>0</v>
      </c>
      <c r="F36" s="317">
        <f>SIMPLvolumes!AQ45*SUM(SIMPLvolumes!X45:AG45)</f>
        <v>0</v>
      </c>
      <c r="G36" s="317">
        <f>SIMPLvolumes!AR45*SUM(SIMPLvolumes!X45:AG45)</f>
        <v>0</v>
      </c>
      <c r="H36" s="317">
        <f t="shared" si="4"/>
        <v>0</v>
      </c>
      <c r="I36" s="317">
        <f t="shared" si="5"/>
        <v>0</v>
      </c>
      <c r="J36" s="317">
        <f>SIMPLvolumes!AT45*SUM(SIMPLvolumes!X45:AG45)/3.125</f>
        <v>0</v>
      </c>
      <c r="K36" s="317">
        <f>SIMPLvolumes!AS45</f>
        <v>0</v>
      </c>
    </row>
    <row r="37">
      <c r="A37" s="1" t="str">
        <f>'PRODUCTION LIST VOLUMES'!C41</f>
        <v>3P</v>
      </c>
      <c r="B37" s="317">
        <f>SIMPLvolumes!AM46*SUM(SIMPLvolumes!X46:AG46)</f>
        <v>0</v>
      </c>
      <c r="C37" s="317">
        <f>SIMPLvolumes!AN46*SUM(SIMPLvolumes!X46:AG46)</f>
        <v>0</v>
      </c>
      <c r="D37" s="317">
        <f>SIMPLvolumes!AO46*SUM(SIMPLvolumes!X46:AG46)</f>
        <v>0</v>
      </c>
      <c r="E37" s="317">
        <f>SIMPLvolumes!AP46*SUM(SIMPLvolumes!X46:AG46)</f>
        <v>0</v>
      </c>
      <c r="F37" s="317">
        <f>SIMPLvolumes!AQ46*SUM(SIMPLvolumes!X46:AG46)</f>
        <v>0</v>
      </c>
      <c r="G37" s="317">
        <f>SIMPLvolumes!AR46*SUM(SIMPLvolumes!X46:AG46)</f>
        <v>0</v>
      </c>
      <c r="H37" s="317">
        <f t="shared" si="4"/>
        <v>0</v>
      </c>
      <c r="I37" s="317">
        <f t="shared" si="5"/>
        <v>0</v>
      </c>
      <c r="J37" s="317">
        <f>SIMPLvolumes!AT46*SUM(SIMPLvolumes!X46:AG46)/3.125</f>
        <v>0</v>
      </c>
      <c r="K37" s="317">
        <f>SIMPLvolumes!AS46</f>
        <v>0</v>
      </c>
    </row>
    <row r="38">
      <c r="A38" s="1" t="str">
        <f>'PRODUCTION LIST VOLUMES'!C43</f>
        <v/>
      </c>
      <c r="B38" s="317">
        <f>SIMPLvolumes!AM47*SUM(SIMPLvolumes!X47:AG47)</f>
        <v>0</v>
      </c>
      <c r="C38" s="317">
        <f>SIMPLvolumes!AN47*SUM(SIMPLvolumes!X47:AG47)</f>
        <v>0</v>
      </c>
      <c r="D38" s="317">
        <f>SIMPLvolumes!AO47*SUM(SIMPLvolumes!X47:AG47)</f>
        <v>0</v>
      </c>
      <c r="E38" s="317">
        <f>SIMPLvolumes!AP47*SUM(SIMPLvolumes!X47:AG47)</f>
        <v>0</v>
      </c>
      <c r="F38" s="317">
        <f>SIMPLvolumes!AQ47*SUM(SIMPLvolumes!X47:AG47)</f>
        <v>0</v>
      </c>
      <c r="G38" s="317">
        <f>SIMPLvolumes!AR47*SUM(SIMPLvolumes!X47:AG47)</f>
        <v>0</v>
      </c>
      <c r="H38" s="317">
        <f t="shared" si="4"/>
        <v>0</v>
      </c>
      <c r="I38" s="317">
        <f t="shared" si="5"/>
        <v>0</v>
      </c>
      <c r="J38" s="317">
        <f>SIMPLvolumes!AT47*SUM(SIMPLvolumes!X47:AG47)/3.125</f>
        <v>0</v>
      </c>
      <c r="K38" s="317">
        <f>SIMPLvolumes!AS47</f>
        <v>0</v>
      </c>
    </row>
    <row r="39">
      <c r="A39" s="1" t="str">
        <f>'PRODUCTION LIST VOLUMES'!C44</f>
        <v>4A</v>
      </c>
      <c r="B39" s="317">
        <f>SIMPLvolumes!AM49*SUM(SIMPLvolumes!X49:AG49)</f>
        <v>0</v>
      </c>
      <c r="C39" s="317">
        <f>SIMPLvolumes!AN49*SUM(SIMPLvolumes!X49:AG49)</f>
        <v>0</v>
      </c>
      <c r="D39" s="317">
        <f>SIMPLvolumes!AO49*SUM(SIMPLvolumes!X49:AG49)</f>
        <v>0</v>
      </c>
      <c r="E39" s="317">
        <f>SIMPLvolumes!AP49*SUM(SIMPLvolumes!X49:AG49)</f>
        <v>0</v>
      </c>
      <c r="F39" s="317">
        <f>SIMPLvolumes!AQ49*SUM(SIMPLvolumes!X49:AG49)</f>
        <v>0</v>
      </c>
      <c r="G39" s="317">
        <f>SIMPLvolumes!AR49*SUM(SIMPLvolumes!X49:AG49)</f>
        <v>0</v>
      </c>
      <c r="H39" s="317">
        <f t="shared" si="4"/>
        <v>0</v>
      </c>
      <c r="I39" s="317">
        <f t="shared" si="5"/>
        <v>0</v>
      </c>
      <c r="J39" s="317">
        <f>SIMPLvolumes!AT49*SUM(SIMPLvolumes!X49:AG49)/3.125</f>
        <v>0</v>
      </c>
      <c r="K39" s="317">
        <f>SIMPLvolumes!AS49</f>
        <v>0</v>
      </c>
    </row>
    <row r="40">
      <c r="A40" s="1" t="str">
        <f>'PRODUCTION LIST VOLUMES'!C45</f>
        <v>4B</v>
      </c>
      <c r="B40" s="317">
        <f>SIMPLvolumes!AM50*SUM(SIMPLvolumes!X50:AG50)</f>
        <v>0</v>
      </c>
      <c r="C40" s="317">
        <f>SIMPLvolumes!AN50*SUM(SIMPLvolumes!X50:AG50)</f>
        <v>0</v>
      </c>
      <c r="D40" s="317">
        <f>SIMPLvolumes!AO50*SUM(SIMPLvolumes!X50:AG50)</f>
        <v>0</v>
      </c>
      <c r="E40" s="317">
        <f>SIMPLvolumes!AP50*SUM(SIMPLvolumes!X50:AG50)</f>
        <v>0</v>
      </c>
      <c r="F40" s="317">
        <f>SIMPLvolumes!AQ50*SUM(SIMPLvolumes!X50:AG50)</f>
        <v>0</v>
      </c>
      <c r="G40" s="317">
        <f>SIMPLvolumes!AR50*SUM(SIMPLvolumes!X50:AG50)</f>
        <v>0</v>
      </c>
      <c r="H40" s="317">
        <f t="shared" si="4"/>
        <v>0</v>
      </c>
      <c r="I40" s="317">
        <f t="shared" si="5"/>
        <v>0</v>
      </c>
      <c r="J40" s="317">
        <f>SIMPLvolumes!AT50*SUM(SIMPLvolumes!X50:AG50)/3.125</f>
        <v>0</v>
      </c>
      <c r="K40" s="317">
        <f>SIMPLvolumes!AS50</f>
        <v>0</v>
      </c>
    </row>
    <row r="41">
      <c r="A41" s="1" t="str">
        <f>'PRODUCTION LIST VOLUMES'!C46</f>
        <v>4C</v>
      </c>
      <c r="B41" s="317">
        <f>SIMPLvolumes!AM51*SUM(SIMPLvolumes!X51:AG51)</f>
        <v>0</v>
      </c>
      <c r="C41" s="317">
        <f>SIMPLvolumes!AN51*SUM(SIMPLvolumes!X51:AG51)</f>
        <v>0</v>
      </c>
      <c r="D41" s="317">
        <f>SIMPLvolumes!AO51*SUM(SIMPLvolumes!X51:AG51)</f>
        <v>0</v>
      </c>
      <c r="E41" s="317">
        <f>SIMPLvolumes!AP51*SUM(SIMPLvolumes!X51:AG51)</f>
        <v>0</v>
      </c>
      <c r="F41" s="317">
        <f>SIMPLvolumes!AQ51*SUM(SIMPLvolumes!X51:AG51)</f>
        <v>0</v>
      </c>
      <c r="G41" s="317">
        <f>SIMPLvolumes!AR51*SUM(SIMPLvolumes!X51:AG51)</f>
        <v>0</v>
      </c>
      <c r="H41" s="317">
        <f t="shared" si="4"/>
        <v>0</v>
      </c>
      <c r="I41" s="317">
        <f t="shared" si="5"/>
        <v>0</v>
      </c>
      <c r="J41" s="317">
        <f>SIMPLvolumes!AT51*SUM(SIMPLvolumes!X51:AG51)/3.125</f>
        <v>0</v>
      </c>
      <c r="K41" s="317">
        <f>SIMPLvolumes!AS51</f>
        <v>0</v>
      </c>
    </row>
    <row r="42">
      <c r="A42" s="1" t="str">
        <f>'PRODUCTION LIST VOLUMES'!C47</f>
        <v>4D</v>
      </c>
      <c r="B42" s="317">
        <f>SIMPLvolumes!AM52*SUM(SIMPLvolumes!X52:AG52)</f>
        <v>0</v>
      </c>
      <c r="C42" s="317">
        <f>SIMPLvolumes!AN52*SUM(SIMPLvolumes!X52:AG52)</f>
        <v>0</v>
      </c>
      <c r="D42" s="317">
        <f>SIMPLvolumes!AO52*SUM(SIMPLvolumes!X52:AG52)</f>
        <v>0</v>
      </c>
      <c r="E42" s="317">
        <f>SIMPLvolumes!AP52*SUM(SIMPLvolumes!X52:AG52)</f>
        <v>0</v>
      </c>
      <c r="F42" s="317">
        <f>SIMPLvolumes!AQ52*SUM(SIMPLvolumes!X52:AG52)</f>
        <v>0</v>
      </c>
      <c r="G42" s="317">
        <f>SIMPLvolumes!AR52*SUM(SIMPLvolumes!X52:AG52)</f>
        <v>0</v>
      </c>
      <c r="H42" s="317">
        <f t="shared" si="4"/>
        <v>0</v>
      </c>
      <c r="I42" s="317">
        <f t="shared" si="5"/>
        <v>0</v>
      </c>
      <c r="J42" s="317">
        <f>SIMPLvolumes!AT52*SUM(SIMPLvolumes!X52:AG52)/3.125</f>
        <v>0</v>
      </c>
      <c r="K42" s="317">
        <f>SIMPLvolumes!AS52</f>
        <v>0</v>
      </c>
    </row>
    <row r="43">
      <c r="A43" s="1" t="str">
        <f>'PRODUCTION LIST VOLUMES'!C48</f>
        <v>4E</v>
      </c>
      <c r="B43" s="317">
        <f>SIMPLvolumes!AM53*SUM(SIMPLvolumes!X53:AG53)</f>
        <v>0</v>
      </c>
      <c r="C43" s="317">
        <f>SIMPLvolumes!AN53*SUM(SIMPLvolumes!X53:AG53)</f>
        <v>0</v>
      </c>
      <c r="D43" s="317">
        <f>SIMPLvolumes!AO53*SUM(SIMPLvolumes!X53:AG53)</f>
        <v>0</v>
      </c>
      <c r="E43" s="317">
        <f>SIMPLvolumes!AP53*SUM(SIMPLvolumes!X53:AG53)</f>
        <v>0</v>
      </c>
      <c r="F43" s="317">
        <f>SIMPLvolumes!AQ53*SUM(SIMPLvolumes!X53:AG53)</f>
        <v>0</v>
      </c>
      <c r="G43" s="317">
        <f>SIMPLvolumes!AR53*SUM(SIMPLvolumes!X53:AG53)</f>
        <v>0</v>
      </c>
      <c r="H43" s="317">
        <f t="shared" si="4"/>
        <v>0</v>
      </c>
      <c r="I43" s="317">
        <f t="shared" si="5"/>
        <v>0</v>
      </c>
      <c r="J43" s="317">
        <f>SIMPLvolumes!AT53*SUM(SIMPLvolumes!X53:AG53)/3.125</f>
        <v>0</v>
      </c>
      <c r="K43" s="317">
        <f>SIMPLvolumes!AS53</f>
        <v>0</v>
      </c>
    </row>
    <row r="44">
      <c r="A44" s="1" t="str">
        <f>'PRODUCTION LIST VOLUMES'!C49</f>
        <v>4F</v>
      </c>
      <c r="B44" s="317">
        <f>SIMPLvolumes!AM54*SUM(SIMPLvolumes!X54:AG54)</f>
        <v>0</v>
      </c>
      <c r="C44" s="317">
        <f>SIMPLvolumes!AN54*SUM(SIMPLvolumes!X54:AG54)</f>
        <v>0</v>
      </c>
      <c r="D44" s="317">
        <f>SIMPLvolumes!AO54*SUM(SIMPLvolumes!X54:AG54)</f>
        <v>0</v>
      </c>
      <c r="E44" s="317">
        <f>SIMPLvolumes!AP54*SUM(SIMPLvolumes!X54:AG54)</f>
        <v>0</v>
      </c>
      <c r="F44" s="317">
        <f>SIMPLvolumes!AQ54*SUM(SIMPLvolumes!X54:AG54)</f>
        <v>0</v>
      </c>
      <c r="G44" s="317">
        <f>SIMPLvolumes!AR54*SUM(SIMPLvolumes!X54:AG54)</f>
        <v>0</v>
      </c>
      <c r="H44" s="317">
        <f t="shared" si="4"/>
        <v>0</v>
      </c>
      <c r="I44" s="317">
        <f t="shared" si="5"/>
        <v>0</v>
      </c>
      <c r="J44" s="317">
        <f>SIMPLvolumes!AT54*SUM(SIMPLvolumes!X54:AG54)/3.125</f>
        <v>0</v>
      </c>
      <c r="K44" s="317">
        <f>SIMPLvolumes!AS54</f>
        <v>0</v>
      </c>
    </row>
    <row r="45">
      <c r="A45" s="1" t="str">
        <f>'PRODUCTION LIST VOLUMES'!C52</f>
        <v>4I</v>
      </c>
      <c r="B45" s="317">
        <f>SIMPLvolumes!AM57*SUM(SIMPLvolumes!X57:AG57)</f>
        <v>0</v>
      </c>
      <c r="C45" s="317">
        <f>SIMPLvolumes!AN57*SUM(SIMPLvolumes!X57:AG57)</f>
        <v>0</v>
      </c>
      <c r="D45" s="317">
        <f>SIMPLvolumes!AO57*SUM(SIMPLvolumes!X57:AG57)</f>
        <v>0</v>
      </c>
      <c r="E45" s="317">
        <f>SIMPLvolumes!AP57*SUM(SIMPLvolumes!X57:AG57)</f>
        <v>0</v>
      </c>
      <c r="F45" s="317">
        <f>SIMPLvolumes!AQ57*SUM(SIMPLvolumes!X57:AG57)</f>
        <v>0</v>
      </c>
      <c r="G45" s="317">
        <f>SIMPLvolumes!AR57*SUM(SIMPLvolumes!X57:AG57)</f>
        <v>0</v>
      </c>
      <c r="H45" s="317">
        <f t="shared" si="4"/>
        <v>0</v>
      </c>
      <c r="I45" s="317">
        <f t="shared" si="5"/>
        <v>0</v>
      </c>
      <c r="J45" s="317">
        <f>SIMPLvolumes!AT57*SUM(SIMPLvolumes!X57:AG57)/3.125</f>
        <v>0</v>
      </c>
      <c r="K45" s="317">
        <f>SIMPLvolumes!AS57</f>
        <v>0</v>
      </c>
    </row>
    <row r="46">
      <c r="A46" s="1" t="str">
        <f>'PRODUCTION LIST VOLUMES'!#REF!</f>
        <v>#ERROR!</v>
      </c>
      <c r="B46" s="317">
        <f>SIMPLvolumes!AM146*SUM(SIMPLvolumes!X146:AG146)</f>
        <v>0</v>
      </c>
      <c r="C46" s="317">
        <f>SIMPLvolumes!AN146*SUM(SIMPLvolumes!X146:AG146)</f>
        <v>0</v>
      </c>
      <c r="D46" s="317">
        <f>SIMPLvolumes!AO146*SUM(SIMPLvolumes!X146:AG146)</f>
        <v>0</v>
      </c>
      <c r="E46" s="317">
        <f>SIMPLvolumes!AP146*SUM(SIMPLvolumes!X146:AG146)</f>
        <v>0</v>
      </c>
      <c r="F46" s="317">
        <f>SIMPLvolumes!AQ146*SUM(SIMPLvolumes!X146:AG146)</f>
        <v>0</v>
      </c>
      <c r="G46" s="317">
        <f>SIMPLvolumes!AR146*SUM(SIMPLvolumes!X146:AG146)</f>
        <v>0</v>
      </c>
      <c r="H46" s="317">
        <f t="shared" si="4"/>
        <v>0</v>
      </c>
      <c r="I46" s="317">
        <f t="shared" si="5"/>
        <v>0</v>
      </c>
      <c r="J46" s="317">
        <f>SIMPLvolumes!AT146*SUM(SIMPLvolumes!X146:AG146)/3.125</f>
        <v>0</v>
      </c>
      <c r="K46" s="317">
        <f>SIMPLvolumes!AS146</f>
        <v>0</v>
      </c>
    </row>
    <row r="47">
      <c r="A47" s="1" t="str">
        <f>'PRODUCTION LIST VOLUMES'!#REF!</f>
        <v>#ERROR!</v>
      </c>
      <c r="B47" s="317">
        <f>SIMPLvolumes!AM144*SUM(SIMPLvolumes!X144:AG144)</f>
        <v>0</v>
      </c>
      <c r="C47" s="317">
        <f>SIMPLvolumes!AN144*SUM(SIMPLvolumes!X144:AG144)</f>
        <v>0</v>
      </c>
      <c r="D47" s="317">
        <f>SIMPLvolumes!AO144*SUM(SIMPLvolumes!X144:AG144)</f>
        <v>0</v>
      </c>
      <c r="E47" s="317">
        <f>SIMPLvolumes!AP144*SUM(SIMPLvolumes!X144:AG144)</f>
        <v>0</v>
      </c>
      <c r="F47" s="317">
        <f>SIMPLvolumes!AQ144*SUM(SIMPLvolumes!X144:AG144)</f>
        <v>0</v>
      </c>
      <c r="G47" s="317">
        <f>SIMPLvolumes!AR144*SUM(SIMPLvolumes!X144:AG144)</f>
        <v>0</v>
      </c>
      <c r="H47" s="317">
        <f t="shared" si="4"/>
        <v>0</v>
      </c>
      <c r="I47" s="317">
        <f t="shared" si="5"/>
        <v>0</v>
      </c>
      <c r="J47" s="317">
        <f>SIMPLvolumes!AT144*SUM(SIMPLvolumes!X144:AG144)/3.125</f>
        <v>0</v>
      </c>
      <c r="K47" s="317">
        <f>SIMPLvolumes!AS144</f>
        <v>0</v>
      </c>
    </row>
    <row r="48">
      <c r="A48" s="1" t="str">
        <f>'PRODUCTION LIST VOLUMES'!#REF!</f>
        <v>#ERROR!</v>
      </c>
      <c r="B48" s="317">
        <f>SIMPLvolumes!AM48*SUM(SIMPLvolumes!X48:AG48)</f>
        <v>0</v>
      </c>
      <c r="C48" s="317">
        <f>SIMPLvolumes!AN48*SUM(SIMPLvolumes!X48:AG48)</f>
        <v>0</v>
      </c>
      <c r="D48" s="317">
        <f>SIMPLvolumes!AO48*SUM(SIMPLvolumes!X48:AG48)</f>
        <v>0</v>
      </c>
      <c r="E48" s="317">
        <f>SIMPLvolumes!AP48*SUM(SIMPLvolumes!X48:AG48)</f>
        <v>0</v>
      </c>
      <c r="F48" s="317">
        <f>SIMPLvolumes!AQ48*SUM(SIMPLvolumes!X48:AG48)</f>
        <v>0</v>
      </c>
      <c r="G48" s="317">
        <f>SIMPLvolumes!AR48*SUM(SIMPLvolumes!X48:AG48)</f>
        <v>0</v>
      </c>
      <c r="H48" s="317">
        <f t="shared" si="4"/>
        <v>0</v>
      </c>
      <c r="I48" s="317">
        <f t="shared" si="5"/>
        <v>0</v>
      </c>
      <c r="J48" s="317">
        <f>SIMPLvolumes!AT48*SUM(SIMPLvolumes!X48:AG48)/3.125</f>
        <v>0</v>
      </c>
      <c r="K48" s="317">
        <f>SIMPLvolumes!AS48</f>
        <v>0</v>
      </c>
    </row>
    <row r="49">
      <c r="A49" s="1" t="str">
        <f>'PRODUCTION LIST VOLUMES'!C53</f>
        <v>4M</v>
      </c>
      <c r="B49" s="317">
        <f>SIMPLvolumes!AM58*SUM(SIMPLvolumes!X58:AG58)</f>
        <v>0</v>
      </c>
      <c r="C49" s="317">
        <f>SIMPLvolumes!AN58*SUM(SIMPLvolumes!X58:AG58)</f>
        <v>0</v>
      </c>
      <c r="D49" s="317">
        <f>SIMPLvolumes!AO58*SUM(SIMPLvolumes!X58:AG58)</f>
        <v>0</v>
      </c>
      <c r="E49" s="317">
        <f>SIMPLvolumes!AP58*SUM(SIMPLvolumes!X58:AG58)</f>
        <v>0</v>
      </c>
      <c r="F49" s="317">
        <f>SIMPLvolumes!AQ58*SUM(SIMPLvolumes!X58:AG58)</f>
        <v>0</v>
      </c>
      <c r="G49" s="317">
        <f>SIMPLvolumes!AR58*SUM(SIMPLvolumes!X58:AG58)</f>
        <v>0</v>
      </c>
      <c r="H49" s="317">
        <f t="shared" si="4"/>
        <v>0</v>
      </c>
      <c r="I49" s="317">
        <f t="shared" si="5"/>
        <v>0</v>
      </c>
      <c r="J49" s="317">
        <f>SIMPLvolumes!AT58*SUM(SIMPLvolumes!X58:AG58)/3.125</f>
        <v>0</v>
      </c>
      <c r="K49" s="317">
        <f>SIMPLvolumes!AS58</f>
        <v>0</v>
      </c>
    </row>
    <row r="50">
      <c r="A50" s="1" t="str">
        <f>'PRODUCTION LIST VOLUMES'!C50</f>
        <v>4G</v>
      </c>
      <c r="B50" s="317">
        <f>SIMPLvolumes!AM55*SUM(SIMPLvolumes!X55:AG55)</f>
        <v>0</v>
      </c>
      <c r="C50" s="317">
        <f>SIMPLvolumes!AN55*SUM(SIMPLvolumes!X55:AG55)</f>
        <v>0</v>
      </c>
      <c r="D50" s="317">
        <f>SIMPLvolumes!AO55*SUM(SIMPLvolumes!X55:AG55)</f>
        <v>0</v>
      </c>
      <c r="E50" s="317">
        <f>SIMPLvolumes!AP55*SUM(SIMPLvolumes!X55:AG55)</f>
        <v>0</v>
      </c>
      <c r="F50" s="317">
        <f>SIMPLvolumes!AQ55*SUM(SIMPLvolumes!X55:AG55)</f>
        <v>0</v>
      </c>
      <c r="G50" s="317">
        <f>SIMPLvolumes!AR55*SUM(SIMPLvolumes!X55:AG55)</f>
        <v>0</v>
      </c>
      <c r="H50" s="317">
        <f t="shared" si="4"/>
        <v>0</v>
      </c>
      <c r="I50" s="317">
        <f t="shared" si="5"/>
        <v>0</v>
      </c>
      <c r="J50" s="317">
        <f>SIMPLvolumes!AT55*SUM(SIMPLvolumes!X55:AG55)/3.125</f>
        <v>0</v>
      </c>
      <c r="K50" s="317">
        <f>SIMPLvolumes!AS55</f>
        <v>0</v>
      </c>
    </row>
    <row r="51">
      <c r="A51" s="1" t="str">
        <f>'PRODUCTION LIST VOLUMES'!C51</f>
        <v>4H</v>
      </c>
      <c r="B51" s="317">
        <f>SIMPLvolumes!AM56*SUM(SIMPLvolumes!X56:AG56)</f>
        <v>0</v>
      </c>
      <c r="C51" s="317">
        <f>SIMPLvolumes!AN56*SUM(SIMPLvolumes!X56:AG56)</f>
        <v>0</v>
      </c>
      <c r="D51" s="317">
        <f>SIMPLvolumes!AO56*SUM(SIMPLvolumes!X56:AG56)</f>
        <v>0</v>
      </c>
      <c r="E51" s="317">
        <f>SIMPLvolumes!AP56*SUM(SIMPLvolumes!X56:AG56)</f>
        <v>0</v>
      </c>
      <c r="F51" s="317">
        <f>SIMPLvolumes!AQ56*SUM(SIMPLvolumes!X56:AG56)</f>
        <v>0</v>
      </c>
      <c r="G51" s="317">
        <f>SIMPLvolumes!AR56*SUM(SIMPLvolumes!X56:AG56)</f>
        <v>0</v>
      </c>
      <c r="H51" s="317">
        <f t="shared" si="4"/>
        <v>0</v>
      </c>
      <c r="I51" s="317">
        <f t="shared" si="5"/>
        <v>0</v>
      </c>
      <c r="J51" s="317">
        <f>SIMPLvolumes!AT56*SUM(SIMPLvolumes!X56:AG56)/3.125</f>
        <v>0</v>
      </c>
      <c r="K51" s="317">
        <f>SIMPLvolumes!AS56</f>
        <v>0</v>
      </c>
    </row>
    <row r="52">
      <c r="A52" s="1" t="str">
        <f>'PRODUCTION LIST VOLUMES'!C54</f>
        <v>4N</v>
      </c>
      <c r="B52" s="317">
        <f>SIMPLvolumes!AM59*SUM(SIMPLvolumes!X59:AG59)</f>
        <v>0</v>
      </c>
      <c r="C52" s="317">
        <f>SIMPLvolumes!AN59*SUM(SIMPLvolumes!X59:AG59)</f>
        <v>0</v>
      </c>
      <c r="D52" s="317">
        <f>SIMPLvolumes!AO59*SUM(SIMPLvolumes!X59:AG59)</f>
        <v>0</v>
      </c>
      <c r="E52" s="317">
        <f>SIMPLvolumes!AP59*SUM(SIMPLvolumes!X59:AG59)</f>
        <v>0</v>
      </c>
      <c r="F52" s="317">
        <f>SIMPLvolumes!AQ59*SUM(SIMPLvolumes!X59:AG59)</f>
        <v>0</v>
      </c>
      <c r="G52" s="317">
        <f>SIMPLvolumes!AR59*SUM(SIMPLvolumes!X59:AG59)</f>
        <v>0</v>
      </c>
      <c r="H52" s="317">
        <f t="shared" si="4"/>
        <v>0</v>
      </c>
      <c r="I52" s="317">
        <f t="shared" si="5"/>
        <v>0</v>
      </c>
      <c r="J52" s="317">
        <f>SIMPLvolumes!AT59*SUM(SIMPLvolumes!X59:AG59)/3.125</f>
        <v>0</v>
      </c>
      <c r="K52" s="317">
        <f>SIMPLvolumes!AS59</f>
        <v>0</v>
      </c>
    </row>
    <row r="53">
      <c r="A53" s="1" t="str">
        <f>'PRODUCTION LIST VOLUMES'!C56</f>
        <v/>
      </c>
      <c r="B53" s="317">
        <f>SIMPLvolumes!AM60*SUM(SIMPLvolumes!X60:AG60)</f>
        <v>0</v>
      </c>
      <c r="C53" s="317">
        <f>SIMPLvolumes!AN60*SUM(SIMPLvolumes!X60:AG60)</f>
        <v>0</v>
      </c>
      <c r="D53" s="317">
        <f>SIMPLvolumes!AO60*SUM(SIMPLvolumes!X60:AG60)</f>
        <v>0</v>
      </c>
      <c r="E53" s="317">
        <f>SIMPLvolumes!AP60*SUM(SIMPLvolumes!X60:AG60)</f>
        <v>0</v>
      </c>
      <c r="F53" s="317">
        <f>SIMPLvolumes!AQ60*SUM(SIMPLvolumes!X60:AG60)</f>
        <v>0</v>
      </c>
      <c r="G53" s="317">
        <f>SIMPLvolumes!AR60*SUM(SIMPLvolumes!X60:AG60)</f>
        <v>0</v>
      </c>
      <c r="H53" s="317">
        <f t="shared" si="4"/>
        <v>0</v>
      </c>
      <c r="I53" s="317">
        <f t="shared" si="5"/>
        <v>0</v>
      </c>
      <c r="J53" s="317">
        <f>SIMPLvolumes!AT60*SUM(SIMPLvolumes!X60:AG60)/3.125</f>
        <v>0</v>
      </c>
      <c r="K53" s="317">
        <f>SIMPLvolumes!AS60</f>
        <v>0</v>
      </c>
    </row>
    <row r="54">
      <c r="A54" s="1" t="str">
        <f>'PRODUCTION LIST VOLUMES'!C57</f>
        <v>5A</v>
      </c>
      <c r="B54" s="317">
        <f>SIMPLvolumes!AM63*SUM(SIMPLvolumes!X63:AG63)</f>
        <v>0</v>
      </c>
      <c r="C54" s="317">
        <f>SIMPLvolumes!AN63*SUM(SIMPLvolumes!X63:AG63)</f>
        <v>0</v>
      </c>
      <c r="D54" s="317">
        <f>SIMPLvolumes!AO63*SUM(SIMPLvolumes!X63:AG63)</f>
        <v>0</v>
      </c>
      <c r="E54" s="317">
        <f>SIMPLvolumes!AP63*SUM(SIMPLvolumes!X63:AG63)</f>
        <v>0</v>
      </c>
      <c r="F54" s="317">
        <f>SIMPLvolumes!AQ63*SUM(SIMPLvolumes!X63:AG63)</f>
        <v>0</v>
      </c>
      <c r="G54" s="317">
        <f>SIMPLvolumes!AR63*SUM(SIMPLvolumes!X63:AG63)</f>
        <v>0</v>
      </c>
      <c r="H54" s="317">
        <f t="shared" si="4"/>
        <v>0</v>
      </c>
      <c r="I54" s="317">
        <f t="shared" si="5"/>
        <v>0</v>
      </c>
      <c r="J54" s="317">
        <f>SIMPLvolumes!AT63*SUM(SIMPLvolumes!X63:AG63)/3.125</f>
        <v>0</v>
      </c>
      <c r="K54" s="317">
        <f>SIMPLvolumes!AS63</f>
        <v>0</v>
      </c>
    </row>
    <row r="55">
      <c r="A55" s="1" t="str">
        <f>'PRODUCTION LIST VOLUMES'!C58</f>
        <v>5B</v>
      </c>
      <c r="B55" s="317">
        <f>SIMPLvolumes!AM64*SUM(SIMPLvolumes!X64:AG64)</f>
        <v>0</v>
      </c>
      <c r="C55" s="317">
        <f>SIMPLvolumes!AN64*SUM(SIMPLvolumes!X64:AG64)</f>
        <v>0</v>
      </c>
      <c r="D55" s="317">
        <f>SIMPLvolumes!AO64*SUM(SIMPLvolumes!X64:AG64)</f>
        <v>0</v>
      </c>
      <c r="E55" s="317">
        <f>SIMPLvolumes!AP64*SUM(SIMPLvolumes!X64:AG64)</f>
        <v>0</v>
      </c>
      <c r="F55" s="317">
        <f>SIMPLvolumes!AQ64*SUM(SIMPLvolumes!X64:AG64)</f>
        <v>0</v>
      </c>
      <c r="G55" s="317">
        <f>SIMPLvolumes!AR64*SUM(SIMPLvolumes!X64:AG64)</f>
        <v>0</v>
      </c>
      <c r="H55" s="317">
        <f t="shared" si="4"/>
        <v>0</v>
      </c>
      <c r="I55" s="317">
        <f t="shared" si="5"/>
        <v>0</v>
      </c>
      <c r="J55" s="317">
        <f>SIMPLvolumes!AT64*SUM(SIMPLvolumes!X64:AG64)/3.125</f>
        <v>0</v>
      </c>
      <c r="K55" s="317">
        <f>SIMPLvolumes!AS64</f>
        <v>0</v>
      </c>
    </row>
    <row r="56">
      <c r="A56" s="1" t="str">
        <f>'PRODUCTION LIST VOLUMES'!C59</f>
        <v>5C</v>
      </c>
      <c r="B56" s="317">
        <f>SIMPLvolumes!AM65*SUM(SIMPLvolumes!X65:AG65)</f>
        <v>0</v>
      </c>
      <c r="C56" s="317">
        <f>SIMPLvolumes!AN65*SUM(SIMPLvolumes!X65:AG65)</f>
        <v>0</v>
      </c>
      <c r="D56" s="317">
        <f>SIMPLvolumes!AO65*SUM(SIMPLvolumes!X65:AG65)</f>
        <v>0</v>
      </c>
      <c r="E56" s="317">
        <f>SIMPLvolumes!AP65*SUM(SIMPLvolumes!X65:AG65)</f>
        <v>0</v>
      </c>
      <c r="F56" s="317">
        <f>SIMPLvolumes!AQ65*SUM(SIMPLvolumes!X65:AG65)</f>
        <v>0</v>
      </c>
      <c r="G56" s="317">
        <f>SIMPLvolumes!AR65*SUM(SIMPLvolumes!X65:AG65)</f>
        <v>0</v>
      </c>
      <c r="H56" s="317">
        <f t="shared" si="4"/>
        <v>0</v>
      </c>
      <c r="I56" s="317">
        <f t="shared" si="5"/>
        <v>0</v>
      </c>
      <c r="J56" s="317">
        <f>SIMPLvolumes!AT65*SUM(SIMPLvolumes!X65:AG65)/3.125</f>
        <v>0</v>
      </c>
      <c r="K56" s="317">
        <f>SIMPLvolumes!AS65</f>
        <v>0</v>
      </c>
    </row>
    <row r="57">
      <c r="A57" s="1" t="str">
        <f>'PRODUCTION LIST VOLUMES'!C60</f>
        <v>5D</v>
      </c>
      <c r="B57" s="317">
        <f>SIMPLvolumes!AM66*SUM(SIMPLvolumes!X66:AG66)</f>
        <v>0</v>
      </c>
      <c r="C57" s="317">
        <f>SIMPLvolumes!AN66*SUM(SIMPLvolumes!X66:AG66)</f>
        <v>0</v>
      </c>
      <c r="D57" s="317">
        <f>SIMPLvolumes!AO66*SUM(SIMPLvolumes!X66:AG66)</f>
        <v>0</v>
      </c>
      <c r="E57" s="317">
        <f>SIMPLvolumes!AP66*SUM(SIMPLvolumes!X66:AG66)</f>
        <v>0</v>
      </c>
      <c r="F57" s="317">
        <f>SIMPLvolumes!AQ66*SUM(SIMPLvolumes!X66:AG66)</f>
        <v>0</v>
      </c>
      <c r="G57" s="317">
        <f>SIMPLvolumes!AR66*SUM(SIMPLvolumes!X66:AG66)</f>
        <v>0</v>
      </c>
      <c r="H57" s="317">
        <f t="shared" si="4"/>
        <v>0</v>
      </c>
      <c r="I57" s="317">
        <f t="shared" si="5"/>
        <v>0</v>
      </c>
      <c r="J57" s="317">
        <f>SIMPLvolumes!AT66*SUM(SIMPLvolumes!X66:AG66)/3.125</f>
        <v>0</v>
      </c>
      <c r="K57" s="317">
        <f>SIMPLvolumes!AS66</f>
        <v>0</v>
      </c>
    </row>
    <row r="58">
      <c r="A58" s="1" t="str">
        <f>'PRODUCTION LIST VOLUMES'!C61</f>
        <v>5E</v>
      </c>
      <c r="B58" s="317">
        <f>SIMPLvolumes!AM67*SUM(SIMPLvolumes!X67:AG67)</f>
        <v>0</v>
      </c>
      <c r="C58" s="317">
        <f>SIMPLvolumes!AN67*SUM(SIMPLvolumes!X67:AG67)</f>
        <v>0</v>
      </c>
      <c r="D58" s="317">
        <f>SIMPLvolumes!AO67*SUM(SIMPLvolumes!X67:AG67)</f>
        <v>0</v>
      </c>
      <c r="E58" s="317">
        <f>SIMPLvolumes!AP67*SUM(SIMPLvolumes!X67:AG67)</f>
        <v>0</v>
      </c>
      <c r="F58" s="317">
        <f>SIMPLvolumes!AQ67*SUM(SIMPLvolumes!X67:AG67)</f>
        <v>0</v>
      </c>
      <c r="G58" s="317">
        <f>SIMPLvolumes!AR67*SUM(SIMPLvolumes!X67:AG67)</f>
        <v>0</v>
      </c>
      <c r="H58" s="317">
        <f t="shared" si="4"/>
        <v>0</v>
      </c>
      <c r="I58" s="317">
        <f t="shared" si="5"/>
        <v>0</v>
      </c>
      <c r="J58" s="317">
        <f>SIMPLvolumes!AT67*SUM(SIMPLvolumes!X67:AG67)/3.125</f>
        <v>0</v>
      </c>
      <c r="K58" s="317">
        <f>SIMPLvolumes!AS67</f>
        <v>0</v>
      </c>
    </row>
    <row r="59">
      <c r="A59" s="1" t="str">
        <f>'PRODUCTION LIST VOLUMES'!C62</f>
        <v>5F</v>
      </c>
      <c r="B59" s="317">
        <f>SIMPLvolumes!AM68*SUM(SIMPLvolumes!X68:AG68)</f>
        <v>0</v>
      </c>
      <c r="C59" s="317">
        <f>SIMPLvolumes!AN68*SUM(SIMPLvolumes!X68:AG68)</f>
        <v>0</v>
      </c>
      <c r="D59" s="317">
        <f>SIMPLvolumes!AO68*SUM(SIMPLvolumes!X68:AG68)</f>
        <v>0</v>
      </c>
      <c r="E59" s="317">
        <f>SIMPLvolumes!AP68*SUM(SIMPLvolumes!X68:AG68)</f>
        <v>0</v>
      </c>
      <c r="F59" s="317">
        <f>SIMPLvolumes!AQ68*SUM(SIMPLvolumes!X68:AG68)</f>
        <v>0</v>
      </c>
      <c r="G59" s="317">
        <f>SIMPLvolumes!AR68*SUM(SIMPLvolumes!X68:AG68)</f>
        <v>0</v>
      </c>
      <c r="H59" s="317">
        <f t="shared" si="4"/>
        <v>0</v>
      </c>
      <c r="I59" s="317">
        <f t="shared" si="5"/>
        <v>0</v>
      </c>
      <c r="J59" s="317">
        <f>SIMPLvolumes!AT68*SUM(SIMPLvolumes!X68:AG68)/3.125</f>
        <v>0</v>
      </c>
      <c r="K59" s="317">
        <f>SIMPLvolumes!AS68</f>
        <v>0</v>
      </c>
    </row>
    <row r="60">
      <c r="A60" s="1" t="str">
        <f>'PRODUCTION LIST VOLUMES'!C63</f>
        <v>5G</v>
      </c>
      <c r="B60" s="317">
        <f>SIMPLvolumes!AM69*SUM(SIMPLvolumes!X69:AG69)</f>
        <v>0</v>
      </c>
      <c r="C60" s="317">
        <f>SIMPLvolumes!AN69*SUM(SIMPLvolumes!X69:AG69)</f>
        <v>0</v>
      </c>
      <c r="D60" s="317">
        <f>SIMPLvolumes!AO69*SUM(SIMPLvolumes!X69:AG69)</f>
        <v>0</v>
      </c>
      <c r="E60" s="317">
        <f>SIMPLvolumes!AP69*SUM(SIMPLvolumes!X69:AG69)</f>
        <v>0</v>
      </c>
      <c r="F60" s="317">
        <f>SIMPLvolumes!AQ69*SUM(SIMPLvolumes!X69:AG69)</f>
        <v>0</v>
      </c>
      <c r="G60" s="317">
        <f>SIMPLvolumes!AR69*SUM(SIMPLvolumes!X69:AG69)</f>
        <v>0</v>
      </c>
      <c r="H60" s="317">
        <f t="shared" si="4"/>
        <v>0</v>
      </c>
      <c r="I60" s="317">
        <f t="shared" si="5"/>
        <v>0</v>
      </c>
      <c r="J60" s="317">
        <f>SIMPLvolumes!AT69*SUM(SIMPLvolumes!X69:AG69)/3.125</f>
        <v>0</v>
      </c>
      <c r="K60" s="317">
        <f>SIMPLvolumes!AS69</f>
        <v>0</v>
      </c>
    </row>
    <row r="61">
      <c r="A61" s="1" t="str">
        <f>'PRODUCTION LIST VOLUMES'!C64</f>
        <v>5H</v>
      </c>
      <c r="B61" s="317">
        <f>SIMPLvolumes!AM70*SUM(SIMPLvolumes!X70:AG70)</f>
        <v>0</v>
      </c>
      <c r="C61" s="317">
        <f>SIMPLvolumes!AN70*SUM(SIMPLvolumes!X70:AG70)</f>
        <v>0</v>
      </c>
      <c r="D61" s="317">
        <f>SIMPLvolumes!AO70*SUM(SIMPLvolumes!X70:AG70)</f>
        <v>0</v>
      </c>
      <c r="E61" s="317">
        <f>SIMPLvolumes!AP70*SUM(SIMPLvolumes!X70:AG70)</f>
        <v>0</v>
      </c>
      <c r="F61" s="317">
        <f>SIMPLvolumes!AQ70*SUM(SIMPLvolumes!X70:AG70)</f>
        <v>0</v>
      </c>
      <c r="G61" s="317">
        <f>SIMPLvolumes!AR70*SUM(SIMPLvolumes!X70:AG70)</f>
        <v>0</v>
      </c>
      <c r="H61" s="317">
        <f t="shared" si="4"/>
        <v>0</v>
      </c>
      <c r="I61" s="317">
        <f t="shared" si="5"/>
        <v>0</v>
      </c>
      <c r="J61" s="317">
        <f>SIMPLvolumes!AT70*SUM(SIMPLvolumes!X70:AG70)/3.125</f>
        <v>0</v>
      </c>
      <c r="K61" s="317">
        <f>SIMPLvolumes!AS70</f>
        <v>0</v>
      </c>
    </row>
    <row r="62">
      <c r="A62" s="1" t="str">
        <f>'PRODUCTION LIST VOLUMES'!C65</f>
        <v>5I</v>
      </c>
      <c r="B62" s="317">
        <f>SIMPLvolumes!AM71*SUM(SIMPLvolumes!X71:AG71)</f>
        <v>0</v>
      </c>
      <c r="C62" s="317">
        <f>SIMPLvolumes!AN71*SUM(SIMPLvolumes!X71:AG71)</f>
        <v>0</v>
      </c>
      <c r="D62" s="317">
        <f>SIMPLvolumes!AO71*SUM(SIMPLvolumes!X71:AG71)</f>
        <v>0</v>
      </c>
      <c r="E62" s="317">
        <f>SIMPLvolumes!AP71*SUM(SIMPLvolumes!X71:AG71)</f>
        <v>0</v>
      </c>
      <c r="F62" s="317">
        <f>SIMPLvolumes!AQ71*SUM(SIMPLvolumes!X71:AG71)</f>
        <v>0</v>
      </c>
      <c r="G62" s="317">
        <f>SIMPLvolumes!AR71*SUM(SIMPLvolumes!X71:AG71)</f>
        <v>0</v>
      </c>
      <c r="H62" s="317">
        <f t="shared" si="4"/>
        <v>0</v>
      </c>
      <c r="I62" s="317">
        <f t="shared" si="5"/>
        <v>0</v>
      </c>
      <c r="J62" s="317">
        <f>SIMPLvolumes!AT71*SUM(SIMPLvolumes!X71:AG71)/3.125</f>
        <v>0</v>
      </c>
      <c r="K62" s="317">
        <f>SIMPLvolumes!AS71</f>
        <v>0</v>
      </c>
    </row>
    <row r="63">
      <c r="A63" s="1" t="str">
        <f>'PRODUCTION LIST VOLUMES'!C68</f>
        <v/>
      </c>
      <c r="B63" s="317">
        <f>SIMPLvolumes!AM72*SUM(SIMPLvolumes!X72:AG72)</f>
        <v>0</v>
      </c>
      <c r="C63" s="317">
        <f>SIMPLvolumes!AN72*SUM(SIMPLvolumes!X72:AG72)</f>
        <v>0</v>
      </c>
      <c r="D63" s="317">
        <f>SIMPLvolumes!AO72*SUM(SIMPLvolumes!X72:AG72)</f>
        <v>0</v>
      </c>
      <c r="E63" s="317">
        <f>SIMPLvolumes!AP72*SUM(SIMPLvolumes!X72:AG72)</f>
        <v>0</v>
      </c>
      <c r="F63" s="317">
        <f>SIMPLvolumes!AQ72*SUM(SIMPLvolumes!X72:AG72)</f>
        <v>0</v>
      </c>
      <c r="G63" s="317">
        <f>SIMPLvolumes!AR72*SUM(SIMPLvolumes!X72:AG72)</f>
        <v>0</v>
      </c>
      <c r="H63" s="317">
        <f t="shared" si="4"/>
        <v>0</v>
      </c>
      <c r="I63" s="317">
        <f t="shared" si="5"/>
        <v>0</v>
      </c>
      <c r="J63" s="317">
        <f>SIMPLvolumes!AT72*SUM(SIMPLvolumes!X72:AG72)/3.125</f>
        <v>0</v>
      </c>
      <c r="K63" s="317">
        <f>SIMPLvolumes!AS72</f>
        <v>0</v>
      </c>
    </row>
    <row r="64">
      <c r="A64" s="1" t="str">
        <f>'PRODUCTION LIST VOLUMES'!C69</f>
        <v>6A</v>
      </c>
      <c r="B64" s="317">
        <f>SIMPLvolumes!AM75*SUM(SIMPLvolumes!X75:AG75)</f>
        <v>0</v>
      </c>
      <c r="C64" s="317">
        <f>SIMPLvolumes!AN75*SUM(SIMPLvolumes!X75:AG75)</f>
        <v>0</v>
      </c>
      <c r="D64" s="317">
        <f>SIMPLvolumes!AO75*SUM(SIMPLvolumes!X75:AG75)</f>
        <v>0</v>
      </c>
      <c r="E64" s="317">
        <f>SIMPLvolumes!AP75*SUM(SIMPLvolumes!X75:AG75)</f>
        <v>0</v>
      </c>
      <c r="F64" s="317">
        <f>SIMPLvolumes!AQ75*SUM(SIMPLvolumes!X75:AG75)</f>
        <v>0</v>
      </c>
      <c r="G64" s="317">
        <f>SIMPLvolumes!AR75*SUM(SIMPLvolumes!X75:AG75)</f>
        <v>0</v>
      </c>
      <c r="H64" s="317">
        <f t="shared" si="4"/>
        <v>0</v>
      </c>
      <c r="I64" s="317">
        <f t="shared" si="5"/>
        <v>0</v>
      </c>
      <c r="J64" s="317">
        <f>SIMPLvolumes!AT75*SUM(SIMPLvolumes!X75:AG75)/3.125</f>
        <v>0</v>
      </c>
      <c r="K64" s="317">
        <f>SIMPLvolumes!AS75</f>
        <v>0</v>
      </c>
    </row>
    <row r="65">
      <c r="A65" s="1" t="str">
        <f>'PRODUCTION LIST VOLUMES'!C70</f>
        <v>6B</v>
      </c>
      <c r="B65" s="317">
        <f>SIMPLvolumes!AM76*SUM(SIMPLvolumes!X76:AG76)</f>
        <v>0</v>
      </c>
      <c r="C65" s="317">
        <f>SIMPLvolumes!AN76*SUM(SIMPLvolumes!X76:AG76)</f>
        <v>0</v>
      </c>
      <c r="D65" s="317">
        <f>SIMPLvolumes!AO76*SUM(SIMPLvolumes!X76:AG76)</f>
        <v>0</v>
      </c>
      <c r="E65" s="317">
        <f>SIMPLvolumes!AP76*SUM(SIMPLvolumes!X76:AG76)</f>
        <v>0</v>
      </c>
      <c r="F65" s="317">
        <f>SIMPLvolumes!AQ76*SUM(SIMPLvolumes!X76:AG76)</f>
        <v>0</v>
      </c>
      <c r="G65" s="317">
        <f>SIMPLvolumes!AR76*SUM(SIMPLvolumes!X76:AG76)</f>
        <v>0</v>
      </c>
      <c r="H65" s="317">
        <f t="shared" si="4"/>
        <v>0</v>
      </c>
      <c r="I65" s="317">
        <f t="shared" si="5"/>
        <v>0</v>
      </c>
      <c r="J65" s="317">
        <f>SIMPLvolumes!AT76*SUM(SIMPLvolumes!X76:AG76)/3.125</f>
        <v>0</v>
      </c>
      <c r="K65" s="317">
        <f>SIMPLvolumes!AS76</f>
        <v>0</v>
      </c>
    </row>
    <row r="66">
      <c r="A66" s="1" t="str">
        <f>'PRODUCTION LIST VOLUMES'!C71</f>
        <v>6C</v>
      </c>
      <c r="B66" s="317">
        <f>SIMPLvolumes!AM77*SUM(SIMPLvolumes!X77:AG77)</f>
        <v>0</v>
      </c>
      <c r="C66" s="317">
        <f>SIMPLvolumes!AN77*SUM(SIMPLvolumes!X77:AG77)</f>
        <v>0</v>
      </c>
      <c r="D66" s="317">
        <f>SIMPLvolumes!AO77*SUM(SIMPLvolumes!X77:AG77)</f>
        <v>8</v>
      </c>
      <c r="E66" s="317">
        <f>SIMPLvolumes!AP77*SUM(SIMPLvolumes!X77:AG77)</f>
        <v>50</v>
      </c>
      <c r="F66" s="317">
        <f>SIMPLvolumes!AQ77*SUM(SIMPLvolumes!X77:AG77)</f>
        <v>200</v>
      </c>
      <c r="G66" s="317">
        <f>SIMPLvolumes!AR77*SUM(SIMPLvolumes!X77:AG77)</f>
        <v>20</v>
      </c>
      <c r="H66" s="317">
        <f t="shared" si="4"/>
        <v>20</v>
      </c>
      <c r="I66" s="317">
        <f t="shared" si="5"/>
        <v>6</v>
      </c>
      <c r="J66" s="317">
        <f>SIMPLvolumes!AT77*SUM(SIMPLvolumes!X77:AG77)/3.125</f>
        <v>0.048</v>
      </c>
      <c r="K66" s="317">
        <f>SIMPLvolumes!AS77</f>
        <v>0</v>
      </c>
    </row>
    <row r="67">
      <c r="A67" s="1" t="str">
        <f>'PRODUCTION LIST VOLUMES'!C72</f>
        <v>6J</v>
      </c>
      <c r="B67" s="317">
        <f>SIMPLvolumes!AM78*SUM(SIMPLvolumes!X78:AG78)</f>
        <v>0</v>
      </c>
      <c r="C67" s="317">
        <f>SIMPLvolumes!AN78*SUM(SIMPLvolumes!X78:AG78)</f>
        <v>0</v>
      </c>
      <c r="D67" s="317">
        <f>SIMPLvolumes!AO78*SUM(SIMPLvolumes!X78:AG78)</f>
        <v>8</v>
      </c>
      <c r="E67" s="317">
        <f>SIMPLvolumes!AP78*SUM(SIMPLvolumes!X78:AG78)</f>
        <v>50</v>
      </c>
      <c r="F67" s="317">
        <f>SIMPLvolumes!AQ78*SUM(SIMPLvolumes!X78:AG78)</f>
        <v>200</v>
      </c>
      <c r="G67" s="317">
        <f>SIMPLvolumes!AR78*SUM(SIMPLvolumes!X78:AG78)</f>
        <v>20</v>
      </c>
      <c r="H67" s="317">
        <f t="shared" si="4"/>
        <v>20</v>
      </c>
      <c r="I67" s="317">
        <f t="shared" si="5"/>
        <v>6</v>
      </c>
      <c r="J67" s="317">
        <f>SIMPLvolumes!AT78*SUM(SIMPLvolumes!X78:AG78)/3.125</f>
        <v>0.048</v>
      </c>
      <c r="K67" s="317">
        <f>SIMPLvolumes!AS78</f>
        <v>0</v>
      </c>
    </row>
    <row r="68">
      <c r="A68" s="1" t="str">
        <f>'PRODUCTION LIST VOLUMES'!C73</f>
        <v>6D</v>
      </c>
      <c r="B68" s="317">
        <f>SIMPLvolumes!AM79*SUM(SIMPLvolumes!X79:AG79)</f>
        <v>0</v>
      </c>
      <c r="C68" s="317">
        <f>SIMPLvolumes!AN79*SUM(SIMPLvolumes!X79:AG79)</f>
        <v>0</v>
      </c>
      <c r="D68" s="317">
        <f>SIMPLvolumes!AO79*SUM(SIMPLvolumes!X79:AG79)</f>
        <v>8</v>
      </c>
      <c r="E68" s="317">
        <f>SIMPLvolumes!AP79*SUM(SIMPLvolumes!X79:AG79)</f>
        <v>50</v>
      </c>
      <c r="F68" s="317">
        <f>SIMPLvolumes!AQ79*SUM(SIMPLvolumes!X79:AG79)</f>
        <v>200</v>
      </c>
      <c r="G68" s="317">
        <f>SIMPLvolumes!AR79*SUM(SIMPLvolumes!X79:AG79)</f>
        <v>20</v>
      </c>
      <c r="H68" s="317">
        <f t="shared" si="4"/>
        <v>20</v>
      </c>
      <c r="I68" s="317">
        <f t="shared" si="5"/>
        <v>6</v>
      </c>
      <c r="J68" s="317">
        <f>SIMPLvolumes!AT79*SUM(SIMPLvolumes!X79:AG79)/3.125</f>
        <v>0.064</v>
      </c>
      <c r="K68" s="317">
        <f>SIMPLvolumes!AS79</f>
        <v>0</v>
      </c>
    </row>
    <row r="69">
      <c r="A69" s="1" t="str">
        <f>'PRODUCTION LIST VOLUMES'!C74</f>
        <v>6E</v>
      </c>
      <c r="B69" s="317">
        <f>SIMPLvolumes!AM80*SUM(SIMPLvolumes!X80:AG80)</f>
        <v>0</v>
      </c>
      <c r="C69" s="317">
        <f>SIMPLvolumes!AN80*SUM(SIMPLvolumes!X80:AG80)</f>
        <v>0</v>
      </c>
      <c r="D69" s="317">
        <f>SIMPLvolumes!AO80*SUM(SIMPLvolumes!X80:AG80)</f>
        <v>8</v>
      </c>
      <c r="E69" s="317">
        <f>SIMPLvolumes!AP80*SUM(SIMPLvolumes!X80:AG80)</f>
        <v>50</v>
      </c>
      <c r="F69" s="317">
        <f>SIMPLvolumes!AQ80*SUM(SIMPLvolumes!X80:AG80)</f>
        <v>200</v>
      </c>
      <c r="G69" s="317">
        <f>SIMPLvolumes!AR80*SUM(SIMPLvolumes!X80:AG80)</f>
        <v>20</v>
      </c>
      <c r="H69" s="317">
        <f t="shared" si="4"/>
        <v>20</v>
      </c>
      <c r="I69" s="317">
        <f t="shared" si="5"/>
        <v>6</v>
      </c>
      <c r="J69" s="317">
        <f>SIMPLvolumes!AT80*SUM(SIMPLvolumes!X80:AG80)/3.125</f>
        <v>0.144</v>
      </c>
      <c r="K69" s="317">
        <f>SIMPLvolumes!AS80</f>
        <v>0</v>
      </c>
    </row>
    <row r="70">
      <c r="A70" s="1" t="str">
        <f>'PRODUCTION LIST VOLUMES'!C75</f>
        <v>6F</v>
      </c>
      <c r="B70" s="317">
        <f>SIMPLvolumes!AM81*SUM(SIMPLvolumes!X81:AG81)</f>
        <v>0</v>
      </c>
      <c r="C70" s="317">
        <f>SIMPLvolumes!AN81*SUM(SIMPLvolumes!X81:AG81)</f>
        <v>0</v>
      </c>
      <c r="D70" s="317">
        <f>SIMPLvolumes!AO81*SUM(SIMPLvolumes!X81:AG81)</f>
        <v>0</v>
      </c>
      <c r="E70" s="317">
        <f>SIMPLvolumes!AP81*SUM(SIMPLvolumes!X81:AG81)</f>
        <v>0</v>
      </c>
      <c r="F70" s="317">
        <f>SIMPLvolumes!AQ81*SUM(SIMPLvolumes!X81:AG81)</f>
        <v>0</v>
      </c>
      <c r="G70" s="317">
        <f>SIMPLvolumes!AR81*SUM(SIMPLvolumes!X81:AG81)</f>
        <v>0</v>
      </c>
      <c r="H70" s="317">
        <f t="shared" si="4"/>
        <v>0</v>
      </c>
      <c r="I70" s="317">
        <f t="shared" si="5"/>
        <v>0</v>
      </c>
      <c r="J70" s="317">
        <f>SIMPLvolumes!AT81*SUM(SIMPLvolumes!X81:AG81)/3.125</f>
        <v>0</v>
      </c>
      <c r="K70" s="317">
        <f>SIMPLvolumes!AS81</f>
        <v>0</v>
      </c>
    </row>
    <row r="71">
      <c r="A71" s="1" t="str">
        <f>'PRODUCTION LIST VOLUMES'!C76</f>
        <v>6G</v>
      </c>
      <c r="B71" s="317">
        <f>SIMPLvolumes!AM82*SUM(SIMPLvolumes!X82:AG82)</f>
        <v>0</v>
      </c>
      <c r="C71" s="317">
        <f>SIMPLvolumes!AN82*SUM(SIMPLvolumes!X82:AG82)</f>
        <v>0</v>
      </c>
      <c r="D71" s="317">
        <f>SIMPLvolumes!AO82*SUM(SIMPLvolumes!X82:AG82)</f>
        <v>0</v>
      </c>
      <c r="E71" s="317">
        <f>SIMPLvolumes!AP82*SUM(SIMPLvolumes!X82:AG82)</f>
        <v>0</v>
      </c>
      <c r="F71" s="317">
        <f>SIMPLvolumes!AQ82*SUM(SIMPLvolumes!X82:AG82)</f>
        <v>0</v>
      </c>
      <c r="G71" s="317">
        <f>SIMPLvolumes!AR82*SUM(SIMPLvolumes!X82:AG82)</f>
        <v>0</v>
      </c>
      <c r="H71" s="317">
        <f t="shared" si="4"/>
        <v>0</v>
      </c>
      <c r="I71" s="317">
        <f t="shared" si="5"/>
        <v>0</v>
      </c>
      <c r="J71" s="317">
        <f>SIMPLvolumes!AT82*SUM(SIMPLvolumes!X82:AG82)/3.125</f>
        <v>0</v>
      </c>
      <c r="K71" s="317">
        <f>SIMPLvolumes!AS82</f>
        <v>0</v>
      </c>
    </row>
    <row r="72">
      <c r="A72" s="1" t="str">
        <f>'PRODUCTION LIST VOLUMES'!C77</f>
        <v>6H</v>
      </c>
      <c r="B72" s="317">
        <f>SIMPLvolumes!AM83*SUM(SIMPLvolumes!X83:AG83)</f>
        <v>0</v>
      </c>
      <c r="C72" s="317">
        <f>SIMPLvolumes!AN83*SUM(SIMPLvolumes!X83:AG83)</f>
        <v>0</v>
      </c>
      <c r="D72" s="317">
        <f>SIMPLvolumes!AO83*SUM(SIMPLvolumes!X83:AG83)</f>
        <v>0</v>
      </c>
      <c r="E72" s="317">
        <f>SIMPLvolumes!AP83*SUM(SIMPLvolumes!X83:AG83)</f>
        <v>0</v>
      </c>
      <c r="F72" s="317">
        <f>SIMPLvolumes!AQ83*SUM(SIMPLvolumes!X83:AG83)</f>
        <v>0</v>
      </c>
      <c r="G72" s="317">
        <f>SIMPLvolumes!AR83*SUM(SIMPLvolumes!X83:AG83)</f>
        <v>0</v>
      </c>
      <c r="H72" s="317">
        <f t="shared" si="4"/>
        <v>0</v>
      </c>
      <c r="I72" s="317">
        <f t="shared" si="5"/>
        <v>0</v>
      </c>
      <c r="J72" s="317">
        <f>SIMPLvolumes!AT83*SUM(SIMPLvolumes!X83:AG83)/3.125</f>
        <v>0</v>
      </c>
      <c r="K72" s="317">
        <f>SIMPLvolumes!AS83</f>
        <v>0</v>
      </c>
    </row>
    <row r="73">
      <c r="A73" s="1" t="str">
        <f>'PRODUCTION LIST VOLUMES'!C78</f>
        <v>6I</v>
      </c>
      <c r="B73" s="317">
        <f>SIMPLvolumes!AM84*SUM(SIMPLvolumes!X84:AG84)</f>
        <v>0</v>
      </c>
      <c r="C73" s="317">
        <f>SIMPLvolumes!AN84*SUM(SIMPLvolumes!X84:AG84)</f>
        <v>0</v>
      </c>
      <c r="D73" s="317">
        <f>SIMPLvolumes!AO84*SUM(SIMPLvolumes!X84:AG84)</f>
        <v>0</v>
      </c>
      <c r="E73" s="317">
        <f>SIMPLvolumes!AP84*SUM(SIMPLvolumes!X84:AG84)</f>
        <v>0</v>
      </c>
      <c r="F73" s="317">
        <f>SIMPLvolumes!AQ84*SUM(SIMPLvolumes!X84:AG84)</f>
        <v>0</v>
      </c>
      <c r="G73" s="317">
        <f>SIMPLvolumes!AR84*SUM(SIMPLvolumes!X84:AG84)</f>
        <v>0</v>
      </c>
      <c r="H73" s="317">
        <f t="shared" si="4"/>
        <v>0</v>
      </c>
      <c r="I73" s="317">
        <f t="shared" si="5"/>
        <v>0</v>
      </c>
      <c r="J73" s="317">
        <f>SIMPLvolumes!AT84*SUM(SIMPLvolumes!X84:AG84)/3.125</f>
        <v>0</v>
      </c>
      <c r="K73" s="317">
        <f>SIMPLvolumes!AS84</f>
        <v>0</v>
      </c>
    </row>
    <row r="74">
      <c r="A74" s="1" t="str">
        <f>'PRODUCTION LIST VOLUMES'!C79</f>
        <v>6K</v>
      </c>
      <c r="B74" s="317">
        <f>SIMPLvolumes!AM85*SUM(SIMPLvolumes!X85:AG85)</f>
        <v>0</v>
      </c>
      <c r="C74" s="317">
        <f>SIMPLvolumes!AN85*SUM(SIMPLvolumes!X85:AG85)</f>
        <v>0</v>
      </c>
      <c r="D74" s="317">
        <f>SIMPLvolumes!AO85*SUM(SIMPLvolumes!X85:AG85)</f>
        <v>0</v>
      </c>
      <c r="E74" s="317">
        <f>SIMPLvolumes!AP85*SUM(SIMPLvolumes!X85:AG85)</f>
        <v>0</v>
      </c>
      <c r="F74" s="317">
        <f>SIMPLvolumes!AQ85*SUM(SIMPLvolumes!X85:AG85)</f>
        <v>0</v>
      </c>
      <c r="G74" s="317">
        <f>SIMPLvolumes!AR85*SUM(SIMPLvolumes!X85:AG85)</f>
        <v>0</v>
      </c>
      <c r="H74" s="317">
        <f t="shared" si="4"/>
        <v>0</v>
      </c>
      <c r="I74" s="317">
        <f t="shared" si="5"/>
        <v>0</v>
      </c>
      <c r="J74" s="317">
        <f>SIMPLvolumes!AT85*SUM(SIMPLvolumes!X85:AG85)/3.125</f>
        <v>0</v>
      </c>
      <c r="K74" s="317">
        <f>SIMPLvolumes!AS85</f>
        <v>0</v>
      </c>
    </row>
    <row r="75">
      <c r="A75" s="1" t="str">
        <f>'PRODUCTION LIST VOLUMES'!C82</f>
        <v/>
      </c>
      <c r="B75" s="317">
        <f>SIMPLvolumes!AM86*SUM(SIMPLvolumes!X86:AG86)</f>
        <v>0</v>
      </c>
      <c r="C75" s="317">
        <f>SIMPLvolumes!AN86*SUM(SIMPLvolumes!X86:AG86)</f>
        <v>0</v>
      </c>
      <c r="D75" s="317">
        <f>SIMPLvolumes!AO86*SUM(SIMPLvolumes!X86:AG86)</f>
        <v>0</v>
      </c>
      <c r="E75" s="317">
        <f>SIMPLvolumes!AP86*SUM(SIMPLvolumes!X86:AG86)</f>
        <v>0</v>
      </c>
      <c r="F75" s="317">
        <f>SIMPLvolumes!AQ86*SUM(SIMPLvolumes!X86:AG86)</f>
        <v>0</v>
      </c>
      <c r="G75" s="317">
        <f>SIMPLvolumes!AR86*SUM(SIMPLvolumes!X86:AG86)</f>
        <v>0</v>
      </c>
      <c r="H75" s="317">
        <f t="shared" si="4"/>
        <v>0</v>
      </c>
      <c r="I75" s="317">
        <f t="shared" si="5"/>
        <v>0</v>
      </c>
      <c r="J75" s="317">
        <f>SIMPLvolumes!AT86*SUM(SIMPLvolumes!X86:AG86)/3.125</f>
        <v>0</v>
      </c>
      <c r="K75" s="317">
        <f>SIMPLvolumes!AS86</f>
        <v>0</v>
      </c>
    </row>
    <row r="76">
      <c r="A76" s="1" t="str">
        <f>'PRODUCTION LIST VOLUMES'!C83</f>
        <v>7A</v>
      </c>
      <c r="B76" s="317">
        <f>SIMPLvolumes!AM88*SUM(SIMPLvolumes!X88:AG88)</f>
        <v>0</v>
      </c>
      <c r="C76" s="317">
        <f>SIMPLvolumes!AN88*SUM(SIMPLvolumes!X88:AG88)</f>
        <v>0</v>
      </c>
      <c r="D76" s="317">
        <f>SIMPLvolumes!AO88*SUM(SIMPLvolumes!X88:AG88)</f>
        <v>0</v>
      </c>
      <c r="E76" s="317">
        <f>SIMPLvolumes!AP88*SUM(SIMPLvolumes!X88:AG88)</f>
        <v>0</v>
      </c>
      <c r="F76" s="317">
        <f>SIMPLvolumes!AQ88*SUM(SIMPLvolumes!X88:AG88)</f>
        <v>0</v>
      </c>
      <c r="G76" s="317">
        <f>SIMPLvolumes!AR88*SUM(SIMPLvolumes!X88:AG88)</f>
        <v>0</v>
      </c>
      <c r="H76" s="317">
        <f t="shared" si="4"/>
        <v>0</v>
      </c>
      <c r="I76" s="317">
        <f t="shared" si="5"/>
        <v>0</v>
      </c>
      <c r="J76" s="317">
        <f>SIMPLvolumes!AT88*SUM(SIMPLvolumes!X88:AG88)/3.125</f>
        <v>0</v>
      </c>
      <c r="K76" s="317">
        <f>SIMPLvolumes!AS88</f>
        <v>0</v>
      </c>
    </row>
    <row r="77">
      <c r="A77" s="1" t="str">
        <f>'PRODUCTION LIST VOLUMES'!C84</f>
        <v>7B</v>
      </c>
      <c r="B77" s="317">
        <f>SIMPLvolumes!AM89*SUM(SIMPLvolumes!X89:AG89)</f>
        <v>0</v>
      </c>
      <c r="C77" s="317">
        <f>SIMPLvolumes!AN89*SUM(SIMPLvolumes!X89:AG89)</f>
        <v>0</v>
      </c>
      <c r="D77" s="317">
        <f>SIMPLvolumes!AO89*SUM(SIMPLvolumes!X89:AG89)</f>
        <v>0</v>
      </c>
      <c r="E77" s="317">
        <f>SIMPLvolumes!AP89*SUM(SIMPLvolumes!X89:AG89)</f>
        <v>0</v>
      </c>
      <c r="F77" s="317">
        <f>SIMPLvolumes!AQ89*SUM(SIMPLvolumes!X89:AG89)</f>
        <v>0</v>
      </c>
      <c r="G77" s="317">
        <f>SIMPLvolumes!AR89*SUM(SIMPLvolumes!X89:AG89)</f>
        <v>0</v>
      </c>
      <c r="H77" s="317">
        <f t="shared" si="4"/>
        <v>0</v>
      </c>
      <c r="I77" s="317">
        <f t="shared" si="5"/>
        <v>0</v>
      </c>
      <c r="J77" s="317">
        <f>SIMPLvolumes!AT89*SUM(SIMPLvolumes!X89:AG89)/3.125</f>
        <v>0</v>
      </c>
      <c r="K77" s="317">
        <f>SIMPLvolumes!AS89</f>
        <v>0</v>
      </c>
    </row>
    <row r="78">
      <c r="A78" s="1" t="str">
        <f>'PRODUCTION LIST VOLUMES'!C85</f>
        <v>7C</v>
      </c>
      <c r="B78" s="317">
        <f>SIMPLvolumes!AM90*SUM(SIMPLvolumes!X90:AG90)</f>
        <v>0</v>
      </c>
      <c r="C78" s="317">
        <f>SIMPLvolumes!AN90*SUM(SIMPLvolumes!X90:AG90)</f>
        <v>0</v>
      </c>
      <c r="D78" s="317">
        <f>SIMPLvolumes!AO90*SUM(SIMPLvolumes!X90:AG90)</f>
        <v>0</v>
      </c>
      <c r="E78" s="317">
        <f>SIMPLvolumes!AP90*SUM(SIMPLvolumes!X90:AG90)</f>
        <v>0</v>
      </c>
      <c r="F78" s="317">
        <f>SIMPLvolumes!AQ90*SUM(SIMPLvolumes!X90:AG90)</f>
        <v>0</v>
      </c>
      <c r="G78" s="317">
        <f>SIMPLvolumes!AR90*SUM(SIMPLvolumes!X90:AG90)</f>
        <v>0</v>
      </c>
      <c r="H78" s="317">
        <f t="shared" si="4"/>
        <v>0</v>
      </c>
      <c r="I78" s="317">
        <f t="shared" si="5"/>
        <v>0</v>
      </c>
      <c r="J78" s="317">
        <f>SIMPLvolumes!AT90*SUM(SIMPLvolumes!X90:AG90)/3.125</f>
        <v>0</v>
      </c>
      <c r="K78" s="317">
        <f>SIMPLvolumes!AS90</f>
        <v>0</v>
      </c>
    </row>
    <row r="79">
      <c r="A79" s="1" t="str">
        <f>'PRODUCTION LIST VOLUMES'!C86</f>
        <v>7D</v>
      </c>
      <c r="B79" s="317">
        <f>SIMPLvolumes!AM91*SUM(SIMPLvolumes!X91:AG91)</f>
        <v>0</v>
      </c>
      <c r="C79" s="317">
        <f>SIMPLvolumes!AN91*SUM(SIMPLvolumes!X91:AG91)</f>
        <v>0</v>
      </c>
      <c r="D79" s="317">
        <f>SIMPLvolumes!AO91*SUM(SIMPLvolumes!X91:AG91)</f>
        <v>0</v>
      </c>
      <c r="E79" s="317">
        <f>SIMPLvolumes!AP91*SUM(SIMPLvolumes!X91:AG91)</f>
        <v>0</v>
      </c>
      <c r="F79" s="317">
        <f>SIMPLvolumes!AQ91*SUM(SIMPLvolumes!X91:AG91)</f>
        <v>0</v>
      </c>
      <c r="G79" s="317">
        <f>SIMPLvolumes!AR91*SUM(SIMPLvolumes!X91:AG91)</f>
        <v>0</v>
      </c>
      <c r="H79" s="317">
        <f t="shared" si="4"/>
        <v>0</v>
      </c>
      <c r="I79" s="317">
        <f t="shared" si="5"/>
        <v>0</v>
      </c>
      <c r="J79" s="317">
        <f>SIMPLvolumes!AT91*SUM(SIMPLvolumes!X91:AG91)/3.125</f>
        <v>0</v>
      </c>
      <c r="K79" s="317">
        <f>SIMPLvolumes!AS91</f>
        <v>0</v>
      </c>
    </row>
    <row r="80">
      <c r="A80" s="1" t="str">
        <f>'PRODUCTION LIST VOLUMES'!C87</f>
        <v>7E</v>
      </c>
      <c r="B80" s="317">
        <f>SIMPLvolumes!AM92*SUM(SIMPLvolumes!X92:AG92)</f>
        <v>0</v>
      </c>
      <c r="C80" s="317">
        <f>SIMPLvolumes!AN92*SUM(SIMPLvolumes!X92:AG92)</f>
        <v>0</v>
      </c>
      <c r="D80" s="317">
        <f>SIMPLvolumes!AO92*SUM(SIMPLvolumes!X92:AG92)</f>
        <v>0</v>
      </c>
      <c r="E80" s="317">
        <f>SIMPLvolumes!AP92*SUM(SIMPLvolumes!X92:AG92)</f>
        <v>0</v>
      </c>
      <c r="F80" s="317">
        <f>SIMPLvolumes!AQ92*SUM(SIMPLvolumes!X92:AG92)</f>
        <v>0</v>
      </c>
      <c r="G80" s="317">
        <f>SIMPLvolumes!AR92*SUM(SIMPLvolumes!X92:AG92)</f>
        <v>0</v>
      </c>
      <c r="H80" s="317">
        <f t="shared" si="4"/>
        <v>0</v>
      </c>
      <c r="I80" s="317">
        <f t="shared" si="5"/>
        <v>0</v>
      </c>
      <c r="J80" s="317">
        <f>SIMPLvolumes!AT92*SUM(SIMPLvolumes!X92:AG92)/3.125</f>
        <v>0</v>
      </c>
      <c r="K80" s="317">
        <f>SIMPLvolumes!AS92</f>
        <v>0</v>
      </c>
    </row>
    <row r="81">
      <c r="A81" s="1" t="str">
        <f>'PRODUCTION LIST VOLUMES'!C88</f>
        <v>7F</v>
      </c>
      <c r="B81" s="317">
        <f>SIMPLvolumes!AM93*SUM(SIMPLvolumes!X93:AG93)</f>
        <v>0</v>
      </c>
      <c r="C81" s="317">
        <f>SIMPLvolumes!AN93*SUM(SIMPLvolumes!X93:AG93)</f>
        <v>0</v>
      </c>
      <c r="D81" s="317">
        <f>SIMPLvolumes!AO93*SUM(SIMPLvolumes!X93:AG93)</f>
        <v>0</v>
      </c>
      <c r="E81" s="317">
        <f>SIMPLvolumes!AP93*SUM(SIMPLvolumes!X93:AG93)</f>
        <v>0</v>
      </c>
      <c r="F81" s="317">
        <f>SIMPLvolumes!AQ93*SUM(SIMPLvolumes!X93:AG93)</f>
        <v>0</v>
      </c>
      <c r="G81" s="317">
        <f>SIMPLvolumes!AR93*SUM(SIMPLvolumes!X93:AG93)</f>
        <v>0</v>
      </c>
      <c r="H81" s="317">
        <f t="shared" si="4"/>
        <v>0</v>
      </c>
      <c r="I81" s="317">
        <f t="shared" si="5"/>
        <v>0</v>
      </c>
      <c r="J81" s="317">
        <f>SIMPLvolumes!AT93*SUM(SIMPLvolumes!X93:AG93)/3.125</f>
        <v>0</v>
      </c>
      <c r="K81" s="317">
        <f>SIMPLvolumes!AS93</f>
        <v>0</v>
      </c>
    </row>
    <row r="82">
      <c r="A82" s="1" t="str">
        <f>'PRODUCTION LIST VOLUMES'!C89</f>
        <v>7G</v>
      </c>
      <c r="B82" s="317">
        <f>SIMPLvolumes!AM94*SUM(SIMPLvolumes!X94:AG94)</f>
        <v>0</v>
      </c>
      <c r="C82" s="317">
        <f>SIMPLvolumes!AN94*SUM(SIMPLvolumes!X94:AG94)</f>
        <v>0</v>
      </c>
      <c r="D82" s="317">
        <f>SIMPLvolumes!AO94*SUM(SIMPLvolumes!X94:AG94)</f>
        <v>0</v>
      </c>
      <c r="E82" s="317">
        <f>SIMPLvolumes!AP94*SUM(SIMPLvolumes!X94:AG94)</f>
        <v>0</v>
      </c>
      <c r="F82" s="317">
        <f>SIMPLvolumes!AQ94*SUM(SIMPLvolumes!X94:AG94)</f>
        <v>0</v>
      </c>
      <c r="G82" s="317">
        <f>SIMPLvolumes!AR94*SUM(SIMPLvolumes!X94:AG94)</f>
        <v>0</v>
      </c>
      <c r="H82" s="317">
        <f t="shared" si="4"/>
        <v>0</v>
      </c>
      <c r="I82" s="317">
        <f t="shared" si="5"/>
        <v>0</v>
      </c>
      <c r="J82" s="317">
        <f>SIMPLvolumes!AT94*SUM(SIMPLvolumes!X94:AG94)/3.125</f>
        <v>0</v>
      </c>
      <c r="K82" s="317">
        <f>SIMPLvolumes!AS94</f>
        <v>0</v>
      </c>
    </row>
    <row r="83">
      <c r="A83" s="1" t="str">
        <f>'PRODUCTION LIST VOLUMES'!C90</f>
        <v>7H</v>
      </c>
      <c r="B83" s="317">
        <f>SIMPLvolumes!AM95*SUM(SIMPLvolumes!X95:AG95)</f>
        <v>0</v>
      </c>
      <c r="C83" s="317">
        <f>SIMPLvolumes!AN95*SUM(SIMPLvolumes!X95:AG95)</f>
        <v>0</v>
      </c>
      <c r="D83" s="317">
        <f>SIMPLvolumes!AO95*SUM(SIMPLvolumes!X95:AG95)</f>
        <v>0</v>
      </c>
      <c r="E83" s="317">
        <f>SIMPLvolumes!AP95*SUM(SIMPLvolumes!X95:AG95)</f>
        <v>0</v>
      </c>
      <c r="F83" s="317">
        <f>SIMPLvolumes!AQ95*SUM(SIMPLvolumes!X95:AG95)</f>
        <v>0</v>
      </c>
      <c r="G83" s="317">
        <f>SIMPLvolumes!AR95*SUM(SIMPLvolumes!X95:AG95)</f>
        <v>0</v>
      </c>
      <c r="H83" s="317">
        <f t="shared" si="4"/>
        <v>0</v>
      </c>
      <c r="I83" s="317">
        <f t="shared" si="5"/>
        <v>0</v>
      </c>
      <c r="J83" s="317">
        <f>SIMPLvolumes!AT95*SUM(SIMPLvolumes!X95:AG95)/3.125</f>
        <v>0</v>
      </c>
      <c r="K83" s="317">
        <f>SIMPLvolumes!AS95</f>
        <v>0</v>
      </c>
    </row>
    <row r="84">
      <c r="A84" s="1" t="str">
        <f>'PRODUCTION LIST VOLUMES'!C91</f>
        <v>7I</v>
      </c>
      <c r="B84" s="317">
        <f>SIMPLvolumes!AM96*SUM(SIMPLvolumes!X96:AG96)</f>
        <v>0</v>
      </c>
      <c r="C84" s="317">
        <f>SIMPLvolumes!AN96*SUM(SIMPLvolumes!X96:AG96)</f>
        <v>0</v>
      </c>
      <c r="D84" s="317">
        <f>SIMPLvolumes!AO96*SUM(SIMPLvolumes!X96:AG96)</f>
        <v>0</v>
      </c>
      <c r="E84" s="317">
        <f>SIMPLvolumes!AP96*SUM(SIMPLvolumes!X96:AG96)</f>
        <v>0</v>
      </c>
      <c r="F84" s="317">
        <f>SIMPLvolumes!AQ96*SUM(SIMPLvolumes!X96:AG96)</f>
        <v>0</v>
      </c>
      <c r="G84" s="317">
        <f>SIMPLvolumes!AR96*SUM(SIMPLvolumes!X96:AG96)</f>
        <v>0</v>
      </c>
      <c r="H84" s="317">
        <f t="shared" si="4"/>
        <v>0</v>
      </c>
      <c r="I84" s="317">
        <f t="shared" si="5"/>
        <v>0</v>
      </c>
      <c r="J84" s="317">
        <f>SIMPLvolumes!AT96*SUM(SIMPLvolumes!X96:AG96)/3.125</f>
        <v>0</v>
      </c>
      <c r="K84" s="317">
        <f>SIMPLvolumes!AS96</f>
        <v>0</v>
      </c>
    </row>
    <row r="85">
      <c r="A85" s="1" t="str">
        <f>'PRODUCTION LIST VOLUMES'!C92</f>
        <v>7J</v>
      </c>
      <c r="B85" s="317">
        <f>SIMPLvolumes!AM97*SUM(SIMPLvolumes!X97:AG97)</f>
        <v>0</v>
      </c>
      <c r="C85" s="317">
        <f>SIMPLvolumes!AN97*SUM(SIMPLvolumes!X97:AG97)</f>
        <v>0</v>
      </c>
      <c r="D85" s="317">
        <f>SIMPLvolumes!AO97*SUM(SIMPLvolumes!X97:AG97)</f>
        <v>0</v>
      </c>
      <c r="E85" s="317">
        <f>SIMPLvolumes!AP97*SUM(SIMPLvolumes!X97:AG97)</f>
        <v>0</v>
      </c>
      <c r="F85" s="317">
        <f>SIMPLvolumes!AQ97*SUM(SIMPLvolumes!X97:AG97)</f>
        <v>0</v>
      </c>
      <c r="G85" s="317">
        <f>SIMPLvolumes!AR97*SUM(SIMPLvolumes!X97:AG97)</f>
        <v>0</v>
      </c>
      <c r="H85" s="317">
        <f t="shared" si="4"/>
        <v>0</v>
      </c>
      <c r="I85" s="317">
        <f t="shared" si="5"/>
        <v>0</v>
      </c>
      <c r="J85" s="317">
        <f>SIMPLvolumes!AT97*SUM(SIMPLvolumes!X97:AG97)/3.125</f>
        <v>0</v>
      </c>
      <c r="K85" s="317">
        <f>SIMPLvolumes!AS97</f>
        <v>0</v>
      </c>
    </row>
    <row r="86">
      <c r="A86" s="1" t="str">
        <f>'PRODUCTION LIST VOLUMES'!C93</f>
        <v>7K</v>
      </c>
      <c r="B86" s="317">
        <f>SIMPLvolumes!AM98*SUM(SIMPLvolumes!X98:AG98)</f>
        <v>0</v>
      </c>
      <c r="C86" s="317">
        <f>SIMPLvolumes!AN98*SUM(SIMPLvolumes!X98:AG98)</f>
        <v>0</v>
      </c>
      <c r="D86" s="317">
        <f>SIMPLvolumes!AO98*SUM(SIMPLvolumes!X98:AG98)</f>
        <v>0</v>
      </c>
      <c r="E86" s="317">
        <f>SIMPLvolumes!AP98*SUM(SIMPLvolumes!X98:AG98)</f>
        <v>0</v>
      </c>
      <c r="F86" s="317">
        <f>SIMPLvolumes!AQ98*SUM(SIMPLvolumes!X98:AG98)</f>
        <v>0</v>
      </c>
      <c r="G86" s="317">
        <f>SIMPLvolumes!AR98*SUM(SIMPLvolumes!X98:AG98)</f>
        <v>0</v>
      </c>
      <c r="H86" s="317">
        <f t="shared" si="4"/>
        <v>0</v>
      </c>
      <c r="I86" s="317">
        <f t="shared" si="5"/>
        <v>0</v>
      </c>
      <c r="J86" s="317">
        <f>SIMPLvolumes!AT98*SUM(SIMPLvolumes!X98:AG98)/3.125</f>
        <v>0</v>
      </c>
      <c r="K86" s="317">
        <f>SIMPLvolumes!AS98</f>
        <v>0</v>
      </c>
    </row>
    <row r="87">
      <c r="A87" s="1" t="str">
        <f>'PRODUCTION LIST VOLUMES'!C94</f>
        <v>7L</v>
      </c>
      <c r="B87" s="317">
        <f>SIMPLvolumes!AM99*SUM(SIMPLvolumes!X99:AG99)</f>
        <v>0</v>
      </c>
      <c r="C87" s="317">
        <f>SIMPLvolumes!AN99*SUM(SIMPLvolumes!X99:AG99)</f>
        <v>0</v>
      </c>
      <c r="D87" s="317">
        <f>SIMPLvolumes!AO99*SUM(SIMPLvolumes!X99:AG99)</f>
        <v>0</v>
      </c>
      <c r="E87" s="317">
        <f>SIMPLvolumes!AP99*SUM(SIMPLvolumes!X99:AG99)</f>
        <v>0</v>
      </c>
      <c r="F87" s="317">
        <f>SIMPLvolumes!AQ99*SUM(SIMPLvolumes!X99:AG99)</f>
        <v>0</v>
      </c>
      <c r="G87" s="317">
        <f>SIMPLvolumes!AR99*SUM(SIMPLvolumes!X99:AG99)</f>
        <v>0</v>
      </c>
      <c r="H87" s="317">
        <f t="shared" si="4"/>
        <v>0</v>
      </c>
      <c r="I87" s="317">
        <f t="shared" si="5"/>
        <v>0</v>
      </c>
      <c r="J87" s="317">
        <f>SIMPLvolumes!AT99*SUM(SIMPLvolumes!X99:AG99)/3.125</f>
        <v>0</v>
      </c>
      <c r="K87" s="317">
        <f>SIMPLvolumes!AS99</f>
        <v>0</v>
      </c>
    </row>
    <row r="88">
      <c r="A88" s="1" t="str">
        <f>'PRODUCTION LIST VOLUMES'!C95</f>
        <v>7M</v>
      </c>
      <c r="B88" s="317">
        <f>SIMPLvolumes!AM100*SUM(SIMPLvolumes!X100:AG100)</f>
        <v>0</v>
      </c>
      <c r="C88" s="317">
        <f>SIMPLvolumes!AN100*SUM(SIMPLvolumes!X100:AG100)</f>
        <v>0</v>
      </c>
      <c r="D88" s="317">
        <f>SIMPLvolumes!AO100*SUM(SIMPLvolumes!X100:AG100)</f>
        <v>0</v>
      </c>
      <c r="E88" s="317">
        <f>SIMPLvolumes!AP100*SUM(SIMPLvolumes!X100:AG100)</f>
        <v>0</v>
      </c>
      <c r="F88" s="317">
        <f>SIMPLvolumes!AQ100*SUM(SIMPLvolumes!X100:AG100)</f>
        <v>0</v>
      </c>
      <c r="G88" s="317">
        <f>SIMPLvolumes!AR100*SUM(SIMPLvolumes!X100:AG100)</f>
        <v>0</v>
      </c>
      <c r="H88" s="317">
        <f t="shared" si="4"/>
        <v>0</v>
      </c>
      <c r="I88" s="317">
        <f t="shared" si="5"/>
        <v>0</v>
      </c>
      <c r="J88" s="317">
        <f>SIMPLvolumes!AT100*SUM(SIMPLvolumes!X100:AG100)/3.125</f>
        <v>0</v>
      </c>
      <c r="K88" s="317">
        <f>SIMPLvolumes!AS100</f>
        <v>0</v>
      </c>
    </row>
    <row r="89">
      <c r="A89" s="1" t="str">
        <f>'PRODUCTION LIST VOLUMES'!C96</f>
        <v>7N</v>
      </c>
      <c r="B89" s="317">
        <f>SIMPLvolumes!AM101*SUM(SIMPLvolumes!X101:AG101)</f>
        <v>0</v>
      </c>
      <c r="C89" s="317">
        <f>SIMPLvolumes!AN101*SUM(SIMPLvolumes!X101:AG101)</f>
        <v>0</v>
      </c>
      <c r="D89" s="317">
        <f>SIMPLvolumes!AO101*SUM(SIMPLvolumes!X101:AG101)</f>
        <v>0</v>
      </c>
      <c r="E89" s="317">
        <f>SIMPLvolumes!AP101*SUM(SIMPLvolumes!X101:AG101)</f>
        <v>0</v>
      </c>
      <c r="F89" s="317">
        <f>SIMPLvolumes!AQ101*SUM(SIMPLvolumes!X101:AG101)</f>
        <v>0</v>
      </c>
      <c r="G89" s="317">
        <f>SIMPLvolumes!AR101*SUM(SIMPLvolumes!X101:AG101)</f>
        <v>0</v>
      </c>
      <c r="H89" s="317">
        <f t="shared" si="4"/>
        <v>0</v>
      </c>
      <c r="I89" s="317">
        <f t="shared" si="5"/>
        <v>0</v>
      </c>
      <c r="J89" s="317">
        <f>SIMPLvolumes!AT101*SUM(SIMPLvolumes!X101:AG101)/3.125</f>
        <v>0</v>
      </c>
      <c r="K89" s="317">
        <f>SIMPLvolumes!AS101</f>
        <v>0</v>
      </c>
    </row>
    <row r="90">
      <c r="A90" s="1" t="str">
        <f>'PRODUCTION LIST VOLUMES'!C97</f>
        <v>7O</v>
      </c>
      <c r="B90" s="317">
        <f>SIMPLvolumes!AM102*SUM(SIMPLvolumes!X102:AG102)</f>
        <v>0</v>
      </c>
      <c r="C90" s="317">
        <f>SIMPLvolumes!AN102*SUM(SIMPLvolumes!X102:AG102)</f>
        <v>0</v>
      </c>
      <c r="D90" s="317">
        <f>SIMPLvolumes!AO102*SUM(SIMPLvolumes!X102:AG102)</f>
        <v>0</v>
      </c>
      <c r="E90" s="317">
        <f>SIMPLvolumes!AP102*SUM(SIMPLvolumes!X102:AG102)</f>
        <v>0</v>
      </c>
      <c r="F90" s="317">
        <f>SIMPLvolumes!AQ102*SUM(SIMPLvolumes!X102:AG102)</f>
        <v>0</v>
      </c>
      <c r="G90" s="317">
        <f>SIMPLvolumes!AR102*SUM(SIMPLvolumes!X102:AG102)</f>
        <v>0</v>
      </c>
      <c r="H90" s="317">
        <f t="shared" si="4"/>
        <v>0</v>
      </c>
      <c r="I90" s="317">
        <f t="shared" si="5"/>
        <v>0</v>
      </c>
      <c r="J90" s="317">
        <f>SIMPLvolumes!AT102*SUM(SIMPLvolumes!X102:AG102)/3.125</f>
        <v>0</v>
      </c>
      <c r="K90" s="317">
        <f>SIMPLvolumes!AS102</f>
        <v>0</v>
      </c>
    </row>
    <row r="91">
      <c r="A91" s="1" t="str">
        <f>'PRODUCTION LIST VOLUMES'!C98</f>
        <v>7P</v>
      </c>
      <c r="B91" s="317">
        <f>SIMPLvolumes!AM103*SUM(SIMPLvolumes!X103:AG103)</f>
        <v>0</v>
      </c>
      <c r="C91" s="317">
        <f>SIMPLvolumes!AN103*SUM(SIMPLvolumes!X103:AG103)</f>
        <v>0</v>
      </c>
      <c r="D91" s="317">
        <f>SIMPLvolumes!AO103*SUM(SIMPLvolumes!X103:AG103)</f>
        <v>0</v>
      </c>
      <c r="E91" s="317">
        <f>SIMPLvolumes!AP103*SUM(SIMPLvolumes!X103:AG103)</f>
        <v>0</v>
      </c>
      <c r="F91" s="317">
        <f>SIMPLvolumes!AQ103*SUM(SIMPLvolumes!X103:AG103)</f>
        <v>0</v>
      </c>
      <c r="G91" s="317">
        <f>SIMPLvolumes!AR103*SUM(SIMPLvolumes!X103:AG103)</f>
        <v>0</v>
      </c>
      <c r="H91" s="317">
        <f t="shared" si="4"/>
        <v>0</v>
      </c>
      <c r="I91" s="317">
        <f t="shared" si="5"/>
        <v>0</v>
      </c>
      <c r="J91" s="317">
        <f>SIMPLvolumes!AT103*SUM(SIMPLvolumes!X103:AG103)/3.125</f>
        <v>0</v>
      </c>
      <c r="K91" s="317">
        <f>SIMPLvolumes!AS103</f>
        <v>0</v>
      </c>
    </row>
    <row r="92">
      <c r="A92" s="1" t="str">
        <f>'PRODUCTION LIST VOLUMES'!C99</f>
        <v>7R</v>
      </c>
      <c r="B92" s="317">
        <f>SIMPLvolumes!AM104*SUM(SIMPLvolumes!X104:AG104)</f>
        <v>0</v>
      </c>
      <c r="C92" s="317">
        <f>SIMPLvolumes!AN104*SUM(SIMPLvolumes!X104:AG104)</f>
        <v>0</v>
      </c>
      <c r="D92" s="317">
        <f>SIMPLvolumes!AO104*SUM(SIMPLvolumes!X104:AG104)</f>
        <v>0</v>
      </c>
      <c r="E92" s="317">
        <f>SIMPLvolumes!AP104*SUM(SIMPLvolumes!X104:AG104)</f>
        <v>0</v>
      </c>
      <c r="F92" s="317">
        <f>SIMPLvolumes!AQ104*SUM(SIMPLvolumes!X104:AG104)</f>
        <v>0</v>
      </c>
      <c r="G92" s="317">
        <f>SIMPLvolumes!AR104*SUM(SIMPLvolumes!X104:AG104)</f>
        <v>0</v>
      </c>
      <c r="H92" s="317">
        <f t="shared" si="4"/>
        <v>0</v>
      </c>
      <c r="I92" s="317">
        <f t="shared" si="5"/>
        <v>0</v>
      </c>
      <c r="J92" s="317">
        <f>SIMPLvolumes!AT104*SUM(SIMPLvolumes!X104:AG104)/3.125</f>
        <v>0</v>
      </c>
      <c r="K92" s="317">
        <f>SIMPLvolumes!AS104</f>
        <v>0</v>
      </c>
    </row>
    <row r="93">
      <c r="A93" s="1" t="str">
        <f>'PRODUCTION LIST VOLUMES'!C101</f>
        <v/>
      </c>
      <c r="B93" s="317">
        <f>SIMPLvolumes!AM105*SUM(SIMPLvolumes!X105:AG105)</f>
        <v>0</v>
      </c>
      <c r="C93" s="317">
        <f>SIMPLvolumes!AN105*SUM(SIMPLvolumes!X105:AG105)</f>
        <v>0</v>
      </c>
      <c r="D93" s="317">
        <f>SIMPLvolumes!AO105*SUM(SIMPLvolumes!X105:AG105)</f>
        <v>0</v>
      </c>
      <c r="E93" s="317">
        <f>SIMPLvolumes!AP105*SUM(SIMPLvolumes!X105:AG105)</f>
        <v>0</v>
      </c>
      <c r="F93" s="317">
        <f>SIMPLvolumes!AQ105*SUM(SIMPLvolumes!X105:AG105)</f>
        <v>0</v>
      </c>
      <c r="G93" s="317">
        <f>SIMPLvolumes!AR105*SUM(SIMPLvolumes!X105:AG105)</f>
        <v>0</v>
      </c>
      <c r="H93" s="317">
        <f t="shared" si="4"/>
        <v>0</v>
      </c>
      <c r="I93" s="317">
        <f t="shared" si="5"/>
        <v>0</v>
      </c>
      <c r="J93" s="317">
        <f>SIMPLvolumes!AT105*SUM(SIMPLvolumes!X105:AG105)/3.125</f>
        <v>0</v>
      </c>
      <c r="K93" s="317">
        <f>SIMPLvolumes!AS105</f>
        <v>0</v>
      </c>
    </row>
    <row r="94">
      <c r="A94" s="1" t="str">
        <f>'PRODUCTION LIST VOLUMES'!C102</f>
        <v>8A</v>
      </c>
      <c r="B94" s="317">
        <f>SIMPLvolumes!AM107*SUM(SIMPLvolumes!X107:AG107)</f>
        <v>0</v>
      </c>
      <c r="C94" s="317">
        <f>SIMPLvolumes!AN107*SUM(SIMPLvolumes!X107:AG107)</f>
        <v>0</v>
      </c>
      <c r="D94" s="317">
        <f>SIMPLvolumes!AO107*SUM(SIMPLvolumes!X107:AG107)</f>
        <v>0</v>
      </c>
      <c r="E94" s="317">
        <f>SIMPLvolumes!AP107*SUM(SIMPLvolumes!X107:AG107)</f>
        <v>0</v>
      </c>
      <c r="F94" s="317">
        <f>SIMPLvolumes!AQ107*SUM(SIMPLvolumes!X107:AG107)</f>
        <v>0</v>
      </c>
      <c r="G94" s="317">
        <f>SIMPLvolumes!AR107*SUM(SIMPLvolumes!X107:AG107)</f>
        <v>0</v>
      </c>
      <c r="H94" s="317">
        <f t="shared" si="4"/>
        <v>0</v>
      </c>
      <c r="I94" s="317">
        <f t="shared" si="5"/>
        <v>0</v>
      </c>
      <c r="J94" s="317">
        <f>SIMPLvolumes!AT107*SUM(SIMPLvolumes!X107:AG107)/3.125</f>
        <v>0</v>
      </c>
      <c r="K94" s="317">
        <f>SIMPLvolumes!AS107</f>
        <v>0</v>
      </c>
    </row>
    <row r="95">
      <c r="A95" s="1" t="str">
        <f>'PRODUCTION LIST VOLUMES'!C103</f>
        <v>8B</v>
      </c>
      <c r="B95" s="317">
        <f>SIMPLvolumes!AM108*SUM(SIMPLvolumes!X108:AG108)</f>
        <v>0</v>
      </c>
      <c r="C95" s="317">
        <f>SIMPLvolumes!AN108*SUM(SIMPLvolumes!X108:AG108)</f>
        <v>0</v>
      </c>
      <c r="D95" s="317">
        <f>SIMPLvolumes!AO108*SUM(SIMPLvolumes!X108:AG108)</f>
        <v>0</v>
      </c>
      <c r="E95" s="317">
        <f>SIMPLvolumes!AP108*SUM(SIMPLvolumes!X108:AG108)</f>
        <v>0</v>
      </c>
      <c r="F95" s="317">
        <f>SIMPLvolumes!AQ108*SUM(SIMPLvolumes!X108:AG108)</f>
        <v>0</v>
      </c>
      <c r="G95" s="317">
        <f>SIMPLvolumes!AR108*SUM(SIMPLvolumes!X108:AG108)</f>
        <v>0</v>
      </c>
      <c r="H95" s="317">
        <f t="shared" si="4"/>
        <v>0</v>
      </c>
      <c r="I95" s="317">
        <f t="shared" si="5"/>
        <v>0</v>
      </c>
      <c r="J95" s="317">
        <f>SIMPLvolumes!AT108*SUM(SIMPLvolumes!X108:AG108)/3.125</f>
        <v>0</v>
      </c>
      <c r="K95" s="317">
        <f>SIMPLvolumes!AS108</f>
        <v>0</v>
      </c>
    </row>
    <row r="96">
      <c r="A96" s="1" t="str">
        <f>'PRODUCTION LIST VOLUMES'!C104</f>
        <v>8C</v>
      </c>
      <c r="B96" s="317">
        <f>SIMPLvolumes!AM109*SUM(SIMPLvolumes!X109:AG109)</f>
        <v>0</v>
      </c>
      <c r="C96" s="317">
        <f>SIMPLvolumes!AN109*SUM(SIMPLvolumes!X109:AG109)</f>
        <v>0</v>
      </c>
      <c r="D96" s="317">
        <f>SIMPLvolumes!AO109*SUM(SIMPLvolumes!X109:AG109)</f>
        <v>0</v>
      </c>
      <c r="E96" s="317">
        <f>SIMPLvolumes!AP109*SUM(SIMPLvolumes!X109:AG109)</f>
        <v>0</v>
      </c>
      <c r="F96" s="317">
        <f>SIMPLvolumes!AQ109*SUM(SIMPLvolumes!X109:AG109)</f>
        <v>0</v>
      </c>
      <c r="G96" s="317">
        <f>SIMPLvolumes!AR109*SUM(SIMPLvolumes!X109:AG109)</f>
        <v>0</v>
      </c>
      <c r="H96" s="317">
        <f t="shared" si="4"/>
        <v>0</v>
      </c>
      <c r="I96" s="317">
        <f t="shared" si="5"/>
        <v>0</v>
      </c>
      <c r="J96" s="317">
        <f>SIMPLvolumes!AT109*SUM(SIMPLvolumes!X109:AG109)/3.125</f>
        <v>0</v>
      </c>
      <c r="K96" s="317">
        <f>SIMPLvolumes!AS109</f>
        <v>0</v>
      </c>
    </row>
    <row r="97">
      <c r="A97" s="1" t="str">
        <f>'PRODUCTION LIST VOLUMES'!C105</f>
        <v>8D</v>
      </c>
      <c r="B97" s="317">
        <f>SIMPLvolumes!AM110*SUM(SIMPLvolumes!X110:AG110)</f>
        <v>0</v>
      </c>
      <c r="C97" s="317">
        <f>SIMPLvolumes!AN110*SUM(SIMPLvolumes!X110:AG110)</f>
        <v>0</v>
      </c>
      <c r="D97" s="317">
        <f>SIMPLvolumes!AO110*SUM(SIMPLvolumes!X110:AG110)</f>
        <v>0</v>
      </c>
      <c r="E97" s="317">
        <f>SIMPLvolumes!AP110*SUM(SIMPLvolumes!X110:AG110)</f>
        <v>0</v>
      </c>
      <c r="F97" s="317">
        <f>SIMPLvolumes!AQ110*SUM(SIMPLvolumes!X110:AG110)</f>
        <v>0</v>
      </c>
      <c r="G97" s="317">
        <f>SIMPLvolumes!AR110*SUM(SIMPLvolumes!X110:AG110)</f>
        <v>0</v>
      </c>
      <c r="H97" s="317">
        <f t="shared" si="4"/>
        <v>0</v>
      </c>
      <c r="I97" s="317">
        <f t="shared" si="5"/>
        <v>0</v>
      </c>
      <c r="J97" s="317">
        <f>SIMPLvolumes!AT110*SUM(SIMPLvolumes!X110:AG110)/3.125</f>
        <v>0</v>
      </c>
      <c r="K97" s="317">
        <f>SIMPLvolumes!AS110</f>
        <v>0</v>
      </c>
    </row>
    <row r="98">
      <c r="A98" s="1" t="str">
        <f>'PRODUCTION LIST VOLUMES'!C106</f>
        <v>8E</v>
      </c>
      <c r="B98" s="317">
        <f>SIMPLvolumes!AM111*SUM(SIMPLvolumes!X111:AG111)</f>
        <v>0</v>
      </c>
      <c r="C98" s="317">
        <f>SIMPLvolumes!AN111*SUM(SIMPLvolumes!X111:AG111)</f>
        <v>0</v>
      </c>
      <c r="D98" s="317">
        <f>SIMPLvolumes!AO111*SUM(SIMPLvolumes!X111:AG111)</f>
        <v>0</v>
      </c>
      <c r="E98" s="317">
        <f>SIMPLvolumes!AP111*SUM(SIMPLvolumes!X111:AG111)</f>
        <v>0</v>
      </c>
      <c r="F98" s="317">
        <f>SIMPLvolumes!AQ111*SUM(SIMPLvolumes!X111:AG111)</f>
        <v>0</v>
      </c>
      <c r="G98" s="317">
        <f>SIMPLvolumes!AR111*SUM(SIMPLvolumes!X111:AG111)</f>
        <v>0</v>
      </c>
      <c r="H98" s="317">
        <f t="shared" si="4"/>
        <v>0</v>
      </c>
      <c r="I98" s="317">
        <f t="shared" si="5"/>
        <v>0</v>
      </c>
      <c r="J98" s="317">
        <f>SIMPLvolumes!AT111*SUM(SIMPLvolumes!X111:AG111)/3.125</f>
        <v>0</v>
      </c>
      <c r="K98" s="317">
        <f>SIMPLvolumes!AS111</f>
        <v>0</v>
      </c>
    </row>
    <row r="99">
      <c r="A99" s="1" t="str">
        <f>'PRODUCTION LIST VOLUMES'!C107</f>
        <v>8F</v>
      </c>
      <c r="B99" s="317">
        <f>SIMPLvolumes!AM112*SUM(SIMPLvolumes!X112:AG112)</f>
        <v>0</v>
      </c>
      <c r="C99" s="317">
        <f>SIMPLvolumes!AN112*SUM(SIMPLvolumes!X112:AG112)</f>
        <v>0</v>
      </c>
      <c r="D99" s="317">
        <f>SIMPLvolumes!AO112*SUM(SIMPLvolumes!X112:AG112)</f>
        <v>0</v>
      </c>
      <c r="E99" s="317">
        <f>SIMPLvolumes!AP112*SUM(SIMPLvolumes!X112:AG112)</f>
        <v>0</v>
      </c>
      <c r="F99" s="317">
        <f>SIMPLvolumes!AQ112*SUM(SIMPLvolumes!X112:AG112)</f>
        <v>0</v>
      </c>
      <c r="G99" s="317">
        <f>SIMPLvolumes!AR112*SUM(SIMPLvolumes!X112:AG112)</f>
        <v>0</v>
      </c>
      <c r="H99" s="317">
        <f t="shared" si="4"/>
        <v>0</v>
      </c>
      <c r="I99" s="317">
        <f t="shared" si="5"/>
        <v>0</v>
      </c>
      <c r="J99" s="317">
        <f>SIMPLvolumes!AT112*SUM(SIMPLvolumes!X112:AG112)/3.125</f>
        <v>0</v>
      </c>
      <c r="K99" s="317">
        <f>SIMPLvolumes!AS112</f>
        <v>0</v>
      </c>
    </row>
    <row r="100">
      <c r="A100" s="1" t="str">
        <f>'PRODUCTION LIST VOLUMES'!C108</f>
        <v>8G</v>
      </c>
      <c r="B100" s="317">
        <f>SIMPLvolumes!AM113*SUM(SIMPLvolumes!X113:AG113)</f>
        <v>0</v>
      </c>
      <c r="C100" s="317">
        <f>SIMPLvolumes!AN113*SUM(SIMPLvolumes!X113:AG113)</f>
        <v>0</v>
      </c>
      <c r="D100" s="317">
        <f>SIMPLvolumes!AO113*SUM(SIMPLvolumes!X113:AG113)</f>
        <v>0</v>
      </c>
      <c r="E100" s="317">
        <f>SIMPLvolumes!AP113*SUM(SIMPLvolumes!X113:AG113)</f>
        <v>0</v>
      </c>
      <c r="F100" s="317">
        <f>SIMPLvolumes!AQ113*SUM(SIMPLvolumes!X113:AG113)</f>
        <v>0</v>
      </c>
      <c r="G100" s="317">
        <f>SIMPLvolumes!AR113*SUM(SIMPLvolumes!X113:AG113)</f>
        <v>0</v>
      </c>
      <c r="H100" s="317">
        <f t="shared" si="4"/>
        <v>0</v>
      </c>
      <c r="I100" s="317">
        <f t="shared" si="5"/>
        <v>0</v>
      </c>
      <c r="J100" s="317">
        <f>SIMPLvolumes!AT113*SUM(SIMPLvolumes!X113:AG113)/3.125</f>
        <v>0</v>
      </c>
      <c r="K100" s="317">
        <f>SIMPLvolumes!AS113</f>
        <v>0</v>
      </c>
    </row>
    <row r="101">
      <c r="A101" s="1" t="str">
        <f>'PRODUCTION LIST VOLUMES'!C109</f>
        <v>8H</v>
      </c>
      <c r="B101" s="317">
        <f>SIMPLvolumes!AM114*SUM(SIMPLvolumes!X114:AG114)</f>
        <v>0</v>
      </c>
      <c r="C101" s="317">
        <f>SIMPLvolumes!AN114*SUM(SIMPLvolumes!X114:AG114)</f>
        <v>0</v>
      </c>
      <c r="D101" s="317">
        <f>SIMPLvolumes!AO114*SUM(SIMPLvolumes!X114:AG114)</f>
        <v>0</v>
      </c>
      <c r="E101" s="317">
        <f>SIMPLvolumes!AP114*SUM(SIMPLvolumes!X114:AG114)</f>
        <v>0</v>
      </c>
      <c r="F101" s="317">
        <f>SIMPLvolumes!AQ114*SUM(SIMPLvolumes!X114:AG114)</f>
        <v>0</v>
      </c>
      <c r="G101" s="317">
        <f>SIMPLvolumes!AR114*SUM(SIMPLvolumes!X114:AG114)</f>
        <v>0</v>
      </c>
      <c r="H101" s="317">
        <f t="shared" si="4"/>
        <v>0</v>
      </c>
      <c r="I101" s="317">
        <f t="shared" si="5"/>
        <v>0</v>
      </c>
      <c r="J101" s="317">
        <f>SIMPLvolumes!AT114*SUM(SIMPLvolumes!X114:AG114)/3.125</f>
        <v>0</v>
      </c>
      <c r="K101" s="317">
        <f>SIMPLvolumes!AS114</f>
        <v>0</v>
      </c>
    </row>
    <row r="102">
      <c r="A102" s="1" t="str">
        <f>'PRODUCTION LIST VOLUMES'!C110</f>
        <v>8I</v>
      </c>
      <c r="B102" s="317">
        <f>SIMPLvolumes!AM115*SUM(SIMPLvolumes!X115:AG115)</f>
        <v>0</v>
      </c>
      <c r="C102" s="317">
        <f>SIMPLvolumes!AN115*SUM(SIMPLvolumes!X115:AG115)</f>
        <v>0</v>
      </c>
      <c r="D102" s="317">
        <f>SIMPLvolumes!AO115*SUM(SIMPLvolumes!X115:AG115)</f>
        <v>0</v>
      </c>
      <c r="E102" s="317">
        <f>SIMPLvolumes!AP115*SUM(SIMPLvolumes!X115:AG115)</f>
        <v>0</v>
      </c>
      <c r="F102" s="317">
        <f>SIMPLvolumes!AQ115*SUM(SIMPLvolumes!X115:AG115)</f>
        <v>0</v>
      </c>
      <c r="G102" s="317">
        <f>SIMPLvolumes!AR115*SUM(SIMPLvolumes!X115:AG115)</f>
        <v>0</v>
      </c>
      <c r="H102" s="317">
        <f t="shared" si="4"/>
        <v>0</v>
      </c>
      <c r="I102" s="317">
        <f t="shared" si="5"/>
        <v>0</v>
      </c>
      <c r="J102" s="317">
        <f>SIMPLvolumes!AT115*SUM(SIMPLvolumes!X115:AG115)/3.125</f>
        <v>0</v>
      </c>
      <c r="K102" s="317">
        <f>SIMPLvolumes!AS115</f>
        <v>0</v>
      </c>
    </row>
    <row r="103">
      <c r="A103" s="1" t="str">
        <f>'PRODUCTION LIST VOLUMES'!C111</f>
        <v>8J</v>
      </c>
      <c r="B103" s="317">
        <f>SIMPLvolumes!AM116*SUM(SIMPLvolumes!X116:AG116)</f>
        <v>0</v>
      </c>
      <c r="C103" s="317">
        <f>SIMPLvolumes!AN116*SUM(SIMPLvolumes!X116:AG116)</f>
        <v>0</v>
      </c>
      <c r="D103" s="317">
        <f>SIMPLvolumes!AO116*SUM(SIMPLvolumes!X116:AG116)</f>
        <v>0</v>
      </c>
      <c r="E103" s="317">
        <f>SIMPLvolumes!AP116*SUM(SIMPLvolumes!X116:AG116)</f>
        <v>0</v>
      </c>
      <c r="F103" s="317">
        <f>SIMPLvolumes!AQ116*SUM(SIMPLvolumes!X116:AG116)</f>
        <v>0</v>
      </c>
      <c r="G103" s="317">
        <f>SIMPLvolumes!AR116*SUM(SIMPLvolumes!X116:AG116)</f>
        <v>0</v>
      </c>
      <c r="H103" s="317">
        <f t="shared" si="4"/>
        <v>0</v>
      </c>
      <c r="I103" s="317">
        <f t="shared" si="5"/>
        <v>0</v>
      </c>
      <c r="J103" s="317">
        <f>SIMPLvolumes!AT116*SUM(SIMPLvolumes!X116:AG116)/3.125</f>
        <v>0</v>
      </c>
      <c r="K103" s="317">
        <f>SIMPLvolumes!AS116</f>
        <v>0</v>
      </c>
    </row>
    <row r="104">
      <c r="A104" s="1" t="str">
        <f>'PRODUCTION LIST VOLUMES'!C112</f>
        <v>8K</v>
      </c>
      <c r="B104" s="317">
        <f>SIMPLvolumes!AM117*SUM(SIMPLvolumes!X117:AG117)</f>
        <v>0</v>
      </c>
      <c r="C104" s="317">
        <f>SIMPLvolumes!AN117*SUM(SIMPLvolumes!X117:AG117)</f>
        <v>0</v>
      </c>
      <c r="D104" s="317">
        <f>SIMPLvolumes!AO117*SUM(SIMPLvolumes!X117:AG117)</f>
        <v>0</v>
      </c>
      <c r="E104" s="317">
        <f>SIMPLvolumes!AP117*SUM(SIMPLvolumes!X117:AG117)</f>
        <v>0</v>
      </c>
      <c r="F104" s="317">
        <f>SIMPLvolumes!AQ117*SUM(SIMPLvolumes!X117:AG117)</f>
        <v>0</v>
      </c>
      <c r="G104" s="317">
        <f>SIMPLvolumes!AR117*SUM(SIMPLvolumes!X117:AG117)</f>
        <v>0</v>
      </c>
      <c r="H104" s="317">
        <f t="shared" si="4"/>
        <v>0</v>
      </c>
      <c r="I104" s="317">
        <f t="shared" si="5"/>
        <v>0</v>
      </c>
      <c r="J104" s="317">
        <f>SIMPLvolumes!AT117*SUM(SIMPLvolumes!X117:AG117)/3.125</f>
        <v>0</v>
      </c>
      <c r="K104" s="317">
        <f>SIMPLvolumes!AS117</f>
        <v>0</v>
      </c>
    </row>
    <row r="105">
      <c r="A105" s="1" t="str">
        <f>'PRODUCTION LIST VOLUMES'!C114</f>
        <v/>
      </c>
      <c r="B105" s="317">
        <f>SIMPLvolumes!AM118*SUM(SIMPLvolumes!X118:AG118)</f>
        <v>0</v>
      </c>
      <c r="C105" s="317">
        <f>SIMPLvolumes!AN118*SUM(SIMPLvolumes!X118:AG118)</f>
        <v>0</v>
      </c>
      <c r="D105" s="317">
        <f>SIMPLvolumes!AO118*SUM(SIMPLvolumes!X118:AG118)</f>
        <v>0</v>
      </c>
      <c r="E105" s="317">
        <f>SIMPLvolumes!AP118*SUM(SIMPLvolumes!X118:AG118)</f>
        <v>0</v>
      </c>
      <c r="F105" s="317">
        <f>SIMPLvolumes!AQ118*SUM(SIMPLvolumes!X118:AG118)</f>
        <v>0</v>
      </c>
      <c r="G105" s="317">
        <f>SIMPLvolumes!AR118*SUM(SIMPLvolumes!X118:AG118)</f>
        <v>0</v>
      </c>
      <c r="H105" s="317">
        <f t="shared" si="4"/>
        <v>0</v>
      </c>
      <c r="I105" s="317">
        <f t="shared" si="5"/>
        <v>0</v>
      </c>
      <c r="J105" s="317">
        <f>SIMPLvolumes!AT118*SUM(SIMPLvolumes!X118:AG118)/3.125</f>
        <v>0</v>
      </c>
      <c r="K105" s="317">
        <f>SIMPLvolumes!AS118</f>
        <v>0</v>
      </c>
    </row>
    <row r="106">
      <c r="A106" s="1" t="str">
        <f>'PRODUCTION LIST VOLUMES'!C115</f>
        <v>9A</v>
      </c>
      <c r="B106" s="317">
        <f>SIMPLvolumes!AM120*SUM(SIMPLvolumes!X120:AG120)</f>
        <v>0</v>
      </c>
      <c r="C106" s="317">
        <f>SIMPLvolumes!AN120*SUM(SIMPLvolumes!X120:AG120)</f>
        <v>0</v>
      </c>
      <c r="D106" s="317">
        <f>SIMPLvolumes!AO120*SUM(SIMPLvolumes!X120:AG120)</f>
        <v>0</v>
      </c>
      <c r="E106" s="317">
        <f>SIMPLvolumes!AP120*SUM(SIMPLvolumes!X120:AG120)</f>
        <v>0</v>
      </c>
      <c r="F106" s="317">
        <f>SIMPLvolumes!AQ120*SUM(SIMPLvolumes!X120:AG120)</f>
        <v>0</v>
      </c>
      <c r="G106" s="317">
        <f>SIMPLvolumes!AR120*SUM(SIMPLvolumes!X120:AG120)</f>
        <v>0</v>
      </c>
      <c r="H106" s="317">
        <f t="shared" si="4"/>
        <v>0</v>
      </c>
      <c r="I106" s="317">
        <f t="shared" si="5"/>
        <v>0</v>
      </c>
      <c r="J106" s="317">
        <f>SIMPLvolumes!AT120*SUM(SIMPLvolumes!X120:AG120)/3.125</f>
        <v>0</v>
      </c>
      <c r="K106" s="317">
        <f>SIMPLvolumes!AS120</f>
        <v>0</v>
      </c>
    </row>
    <row r="107">
      <c r="A107" s="1" t="str">
        <f>'PRODUCTION LIST VOLUMES'!C116</f>
        <v>9B</v>
      </c>
      <c r="B107" s="317">
        <f>SIMPLvolumes!AM121*SUM(SIMPLvolumes!X121:AG121)</f>
        <v>4</v>
      </c>
      <c r="C107" s="317">
        <f>SIMPLvolumes!AN121*SUM(SIMPLvolumes!X121:AG121)</f>
        <v>0</v>
      </c>
      <c r="D107" s="317">
        <f>SIMPLvolumes!AO121*SUM(SIMPLvolumes!X121:AG121)</f>
        <v>0</v>
      </c>
      <c r="E107" s="317">
        <f>SIMPLvolumes!AP121*SUM(SIMPLvolumes!X121:AG121)</f>
        <v>150</v>
      </c>
      <c r="F107" s="317">
        <f>SIMPLvolumes!AQ121*SUM(SIMPLvolumes!X121:AG121)</f>
        <v>500</v>
      </c>
      <c r="G107" s="317">
        <f>SIMPLvolumes!AR121*SUM(SIMPLvolumes!X121:AG121)</f>
        <v>60</v>
      </c>
      <c r="H107" s="317">
        <f t="shared" si="4"/>
        <v>50</v>
      </c>
      <c r="I107" s="317">
        <f t="shared" si="5"/>
        <v>15</v>
      </c>
      <c r="J107" s="317">
        <f>SIMPLvolumes!AT121*SUM(SIMPLvolumes!X121:AG121)/3.125</f>
        <v>0.3041248</v>
      </c>
      <c r="K107" s="317">
        <f>SIMPLvolumes!AS121</f>
        <v>0</v>
      </c>
    </row>
    <row r="108">
      <c r="A108" s="1" t="str">
        <f>'PRODUCTION LIST VOLUMES'!C117</f>
        <v>9C</v>
      </c>
      <c r="B108" s="317">
        <f>SIMPLvolumes!AM122*SUM(SIMPLvolumes!X122:AG122)</f>
        <v>3</v>
      </c>
      <c r="C108" s="317">
        <f>SIMPLvolumes!AN122*SUM(SIMPLvolumes!X122:AG122)</f>
        <v>0</v>
      </c>
      <c r="D108" s="317">
        <f>SIMPLvolumes!AO122*SUM(SIMPLvolumes!X122:AG122)</f>
        <v>0</v>
      </c>
      <c r="E108" s="317">
        <f>SIMPLvolumes!AP122*SUM(SIMPLvolumes!X122:AG122)</f>
        <v>150</v>
      </c>
      <c r="F108" s="317">
        <f>SIMPLvolumes!AQ122*SUM(SIMPLvolumes!X122:AG122)</f>
        <v>500</v>
      </c>
      <c r="G108" s="317">
        <f>SIMPLvolumes!AR122*SUM(SIMPLvolumes!X122:AG122)</f>
        <v>60</v>
      </c>
      <c r="H108" s="317">
        <f t="shared" si="4"/>
        <v>50</v>
      </c>
      <c r="I108" s="317">
        <f t="shared" si="5"/>
        <v>15</v>
      </c>
      <c r="J108" s="317">
        <f>SIMPLvolumes!AT122*SUM(SIMPLvolumes!X122:AG122)/3.125</f>
        <v>0.175632</v>
      </c>
      <c r="K108" s="317">
        <f>SIMPLvolumes!AS122</f>
        <v>0</v>
      </c>
    </row>
    <row r="109">
      <c r="A109" s="1" t="str">
        <f>'PRODUCTION LIST VOLUMES'!C118</f>
        <v>9D</v>
      </c>
      <c r="B109" s="317">
        <f>SIMPLvolumes!AM123*SUM(SIMPLvolumes!X123:AG123)</f>
        <v>0</v>
      </c>
      <c r="C109" s="317">
        <f>SIMPLvolumes!AN123*SUM(SIMPLvolumes!X123:AG123)</f>
        <v>0</v>
      </c>
      <c r="D109" s="317">
        <f>SIMPLvolumes!AO123*SUM(SIMPLvolumes!X123:AG123)</f>
        <v>0</v>
      </c>
      <c r="E109" s="317">
        <f>SIMPLvolumes!AP123*SUM(SIMPLvolumes!X123:AG123)</f>
        <v>0</v>
      </c>
      <c r="F109" s="317">
        <f>SIMPLvolumes!AQ123*SUM(SIMPLvolumes!X123:AG123)</f>
        <v>0</v>
      </c>
      <c r="G109" s="317">
        <f>SIMPLvolumes!AR123*SUM(SIMPLvolumes!X123:AG123)</f>
        <v>0</v>
      </c>
      <c r="H109" s="317">
        <f t="shared" si="4"/>
        <v>0</v>
      </c>
      <c r="I109" s="317">
        <f t="shared" si="5"/>
        <v>0</v>
      </c>
      <c r="J109" s="317">
        <f>SIMPLvolumes!AT123*SUM(SIMPLvolumes!X123:AG123)/3.125</f>
        <v>0</v>
      </c>
      <c r="K109" s="317">
        <f>SIMPLvolumes!AS123</f>
        <v>0</v>
      </c>
    </row>
    <row r="110">
      <c r="A110" s="1" t="str">
        <f>'PRODUCTION LIST VOLUMES'!C119</f>
        <v>9E</v>
      </c>
      <c r="B110" s="317">
        <f>SIMPLvolumes!AM124*SUM(SIMPLvolumes!X124:AG124)</f>
        <v>0</v>
      </c>
      <c r="C110" s="317">
        <f>SIMPLvolumes!AN124*SUM(SIMPLvolumes!X124:AG124)</f>
        <v>0</v>
      </c>
      <c r="D110" s="317">
        <f>SIMPLvolumes!AO124*SUM(SIMPLvolumes!X124:AG124)</f>
        <v>0</v>
      </c>
      <c r="E110" s="317">
        <f>SIMPLvolumes!AP124*SUM(SIMPLvolumes!X124:AG124)</f>
        <v>0</v>
      </c>
      <c r="F110" s="317">
        <f>SIMPLvolumes!AQ124*SUM(SIMPLvolumes!X124:AG124)</f>
        <v>0</v>
      </c>
      <c r="G110" s="317">
        <f>SIMPLvolumes!AR124*SUM(SIMPLvolumes!X124:AG124)</f>
        <v>0</v>
      </c>
      <c r="H110" s="317">
        <f t="shared" si="4"/>
        <v>0</v>
      </c>
      <c r="I110" s="317">
        <f t="shared" si="5"/>
        <v>0</v>
      </c>
      <c r="J110" s="317">
        <f>SIMPLvolumes!AT124*SUM(SIMPLvolumes!X124:AG124)/3.125</f>
        <v>0</v>
      </c>
      <c r="K110" s="317">
        <f>SIMPLvolumes!AS124</f>
        <v>0</v>
      </c>
    </row>
    <row r="111">
      <c r="A111" s="1" t="str">
        <f>'PRODUCTION LIST VOLUMES'!C120</f>
        <v>9F</v>
      </c>
      <c r="B111" s="317">
        <f>SIMPLvolumes!AM125*SUM(SIMPLvolumes!X125:AG125)</f>
        <v>0</v>
      </c>
      <c r="C111" s="317">
        <f>SIMPLvolumes!AN125*SUM(SIMPLvolumes!X125:AG125)</f>
        <v>0</v>
      </c>
      <c r="D111" s="317">
        <f>SIMPLvolumes!AO125*SUM(SIMPLvolumes!X125:AG125)</f>
        <v>0</v>
      </c>
      <c r="E111" s="317">
        <f>SIMPLvolumes!AP125*SUM(SIMPLvolumes!X125:AG125)</f>
        <v>0</v>
      </c>
      <c r="F111" s="317">
        <f>SIMPLvolumes!AQ125*SUM(SIMPLvolumes!X125:AG125)</f>
        <v>0</v>
      </c>
      <c r="G111" s="317">
        <f>SIMPLvolumes!AR125*SUM(SIMPLvolumes!X125:AG125)</f>
        <v>0</v>
      </c>
      <c r="H111" s="317">
        <f t="shared" si="4"/>
        <v>0</v>
      </c>
      <c r="I111" s="317">
        <f t="shared" si="5"/>
        <v>0</v>
      </c>
      <c r="J111" s="317">
        <f>SIMPLvolumes!AT125*SUM(SIMPLvolumes!X125:AG125)/3.125</f>
        <v>0</v>
      </c>
      <c r="K111" s="317">
        <f>SIMPLvolumes!AS125</f>
        <v>0</v>
      </c>
    </row>
    <row r="112">
      <c r="A112" s="1" t="str">
        <f>'PRODUCTION LIST VOLUMES'!C121</f>
        <v>9G</v>
      </c>
      <c r="B112" s="317">
        <f>SIMPLvolumes!AM126*SUM(SIMPLvolumes!X126:AG126)</f>
        <v>0</v>
      </c>
      <c r="C112" s="317">
        <f>SIMPLvolumes!AN126*SUM(SIMPLvolumes!X126:AG126)</f>
        <v>0</v>
      </c>
      <c r="D112" s="317">
        <f>SIMPLvolumes!AO126*SUM(SIMPLvolumes!X126:AG126)</f>
        <v>0</v>
      </c>
      <c r="E112" s="317">
        <f>SIMPLvolumes!AP126*SUM(SIMPLvolumes!X126:AG126)</f>
        <v>0</v>
      </c>
      <c r="F112" s="317">
        <f>SIMPLvolumes!AQ126*SUM(SIMPLvolumes!X126:AG126)</f>
        <v>0</v>
      </c>
      <c r="G112" s="317">
        <f>SIMPLvolumes!AR126*SUM(SIMPLvolumes!X126:AG126)</f>
        <v>0</v>
      </c>
      <c r="H112" s="317">
        <f t="shared" si="4"/>
        <v>0</v>
      </c>
      <c r="I112" s="317">
        <f t="shared" si="5"/>
        <v>0</v>
      </c>
      <c r="J112" s="317">
        <f>SIMPLvolumes!AT126*SUM(SIMPLvolumes!X126:AG126)/3.125</f>
        <v>0</v>
      </c>
      <c r="K112" s="317">
        <f>SIMPLvolumes!AS126</f>
        <v>0</v>
      </c>
    </row>
    <row r="113">
      <c r="A113" s="1" t="str">
        <f>'PRODUCTION LIST VOLUMES'!C122</f>
        <v>9H</v>
      </c>
      <c r="B113" s="317">
        <f>SIMPLvolumes!AM127*SUM(SIMPLvolumes!X127:AG127)</f>
        <v>4</v>
      </c>
      <c r="C113" s="317">
        <f>SIMPLvolumes!AN127*SUM(SIMPLvolumes!X127:AG127)</f>
        <v>0</v>
      </c>
      <c r="D113" s="317">
        <f>SIMPLvolumes!AO127*SUM(SIMPLvolumes!X127:AG127)</f>
        <v>0</v>
      </c>
      <c r="E113" s="317">
        <f>SIMPLvolumes!AP127*SUM(SIMPLvolumes!X127:AG127)</f>
        <v>100</v>
      </c>
      <c r="F113" s="317">
        <f>SIMPLvolumes!AQ127*SUM(SIMPLvolumes!X127:AG127)</f>
        <v>300</v>
      </c>
      <c r="G113" s="317">
        <f>SIMPLvolumes!AR127*SUM(SIMPLvolumes!X127:AG127)</f>
        <v>35</v>
      </c>
      <c r="H113" s="317">
        <f t="shared" si="4"/>
        <v>30</v>
      </c>
      <c r="I113" s="317">
        <f t="shared" si="5"/>
        <v>9</v>
      </c>
      <c r="J113" s="317">
        <f>SIMPLvolumes!AT127*SUM(SIMPLvolumes!X127:AG127)/3.125</f>
        <v>0.0726784</v>
      </c>
      <c r="K113" s="317">
        <f>SIMPLvolumes!AS127</f>
        <v>0</v>
      </c>
    </row>
    <row r="114">
      <c r="A114" s="1" t="str">
        <f>'PRODUCTION LIST VOLUMES'!C123</f>
        <v>9I</v>
      </c>
      <c r="B114" s="317">
        <f>SIMPLvolumes!AM128*SUM(SIMPLvolumes!X128:AG128)</f>
        <v>0</v>
      </c>
      <c r="C114" s="317">
        <f>SIMPLvolumes!AN128*SUM(SIMPLvolumes!X128:AG128)</f>
        <v>0</v>
      </c>
      <c r="D114" s="317">
        <f>SIMPLvolumes!AO128*SUM(SIMPLvolumes!X128:AG128)</f>
        <v>0</v>
      </c>
      <c r="E114" s="317">
        <f>SIMPLvolumes!AP128*SUM(SIMPLvolumes!X128:AG128)</f>
        <v>0</v>
      </c>
      <c r="F114" s="317">
        <f>SIMPLvolumes!AQ128*SUM(SIMPLvolumes!X128:AG128)</f>
        <v>0</v>
      </c>
      <c r="G114" s="317">
        <f>SIMPLvolumes!AR128*SUM(SIMPLvolumes!X128:AG128)</f>
        <v>0</v>
      </c>
      <c r="H114" s="317">
        <f t="shared" si="4"/>
        <v>0</v>
      </c>
      <c r="I114" s="317">
        <f t="shared" si="5"/>
        <v>0</v>
      </c>
      <c r="J114" s="317">
        <f>SIMPLvolumes!AT128*SUM(SIMPLvolumes!X128:AG128)/3.125</f>
        <v>0</v>
      </c>
      <c r="K114" s="317">
        <f>SIMPLvolumes!AS128</f>
        <v>0</v>
      </c>
    </row>
    <row r="115">
      <c r="A115" s="1" t="str">
        <f>'PRODUCTION LIST VOLUMES'!C124</f>
        <v>9J</v>
      </c>
      <c r="B115" s="317">
        <f>SIMPLvolumes!AM129*SUM(SIMPLvolumes!X129:AG129)</f>
        <v>0</v>
      </c>
      <c r="C115" s="317">
        <f>SIMPLvolumes!AN129*SUM(SIMPLvolumes!X129:AG129)</f>
        <v>0</v>
      </c>
      <c r="D115" s="317">
        <f>SIMPLvolumes!AO129*SUM(SIMPLvolumes!X129:AG129)</f>
        <v>0</v>
      </c>
      <c r="E115" s="317">
        <f>SIMPLvolumes!AP129*SUM(SIMPLvolumes!X129:AG129)</f>
        <v>0</v>
      </c>
      <c r="F115" s="317">
        <f>SIMPLvolumes!AQ129*SUM(SIMPLvolumes!X129:AG129)</f>
        <v>0</v>
      </c>
      <c r="G115" s="317">
        <f>SIMPLvolumes!AR129*SUM(SIMPLvolumes!X129:AG129)</f>
        <v>0</v>
      </c>
      <c r="H115" s="317">
        <f t="shared" si="4"/>
        <v>0</v>
      </c>
      <c r="I115" s="317">
        <f t="shared" si="5"/>
        <v>0</v>
      </c>
      <c r="J115" s="317">
        <f>SIMPLvolumes!AT129*SUM(SIMPLvolumes!X129:AG129)/3.125</f>
        <v>0</v>
      </c>
      <c r="K115" s="317">
        <f>SIMPLvolumes!AS129</f>
        <v>0</v>
      </c>
    </row>
    <row r="116">
      <c r="A116" s="1" t="str">
        <f>'PRODUCTION LIST VOLUMES'!C125</f>
        <v>9K</v>
      </c>
      <c r="B116" s="317">
        <f>SIMPLvolumes!AM130*SUM(SIMPLvolumes!X130:AG130)</f>
        <v>0</v>
      </c>
      <c r="C116" s="317">
        <f>SIMPLvolumes!AN130*SUM(SIMPLvolumes!X130:AG130)</f>
        <v>0</v>
      </c>
      <c r="D116" s="317">
        <f>SIMPLvolumes!AO130*SUM(SIMPLvolumes!X130:AG130)</f>
        <v>0</v>
      </c>
      <c r="E116" s="317">
        <f>SIMPLvolumes!AP130*SUM(SIMPLvolumes!X130:AG130)</f>
        <v>0</v>
      </c>
      <c r="F116" s="317">
        <f>SIMPLvolumes!AQ130*SUM(SIMPLvolumes!X130:AG130)</f>
        <v>0</v>
      </c>
      <c r="G116" s="317">
        <f>SIMPLvolumes!AR130*SUM(SIMPLvolumes!X130:AG130)</f>
        <v>0</v>
      </c>
      <c r="H116" s="317">
        <f t="shared" si="4"/>
        <v>0</v>
      </c>
      <c r="I116" s="317">
        <f t="shared" si="5"/>
        <v>0</v>
      </c>
      <c r="J116" s="317">
        <f>SIMPLvolumes!AT130*SUM(SIMPLvolumes!X130:AG130)/3.125</f>
        <v>0</v>
      </c>
      <c r="K116" s="317">
        <f>SIMPLvolumes!AS130</f>
        <v>0</v>
      </c>
    </row>
    <row r="117">
      <c r="A117" s="1" t="str">
        <f>'PRODUCTION LIST VOLUMES'!C126</f>
        <v>9L</v>
      </c>
      <c r="B117" s="317">
        <f>SIMPLvolumes!AM131*SUM(SIMPLvolumes!X131:AG131)</f>
        <v>0</v>
      </c>
      <c r="C117" s="317">
        <f>SIMPLvolumes!AN131*SUM(SIMPLvolumes!X131:AG131)</f>
        <v>0</v>
      </c>
      <c r="D117" s="317">
        <f>SIMPLvolumes!AO131*SUM(SIMPLvolumes!X131:AG131)</f>
        <v>0</v>
      </c>
      <c r="E117" s="317">
        <f>SIMPLvolumes!AP131*SUM(SIMPLvolumes!X131:AG131)</f>
        <v>0</v>
      </c>
      <c r="F117" s="317">
        <f>SIMPLvolumes!AQ131*SUM(SIMPLvolumes!X131:AG131)</f>
        <v>0</v>
      </c>
      <c r="G117" s="317">
        <f>SIMPLvolumes!AR131*SUM(SIMPLvolumes!X131:AG131)</f>
        <v>0</v>
      </c>
      <c r="H117" s="317">
        <f t="shared" si="4"/>
        <v>0</v>
      </c>
      <c r="I117" s="317">
        <f t="shared" si="5"/>
        <v>0</v>
      </c>
      <c r="J117" s="317">
        <f>SIMPLvolumes!AT131*SUM(SIMPLvolumes!X131:AG131)/3.125</f>
        <v>0</v>
      </c>
      <c r="K117" s="317">
        <f>SIMPLvolumes!AS131</f>
        <v>0</v>
      </c>
    </row>
    <row r="118">
      <c r="A118" s="1" t="str">
        <f>'PRODUCTION LIST VOLUMES'!C127</f>
        <v>9M</v>
      </c>
      <c r="B118" s="317">
        <f>SIMPLvolumes!AM132*SUM(SIMPLvolumes!X132:AG132)</f>
        <v>0</v>
      </c>
      <c r="C118" s="317">
        <f>SIMPLvolumes!AN132*SUM(SIMPLvolumes!X132:AG132)</f>
        <v>0</v>
      </c>
      <c r="D118" s="317">
        <f>SIMPLvolumes!AO132*SUM(SIMPLvolumes!X132:AG132)</f>
        <v>0</v>
      </c>
      <c r="E118" s="317">
        <f>SIMPLvolumes!AP132*SUM(SIMPLvolumes!X132:AG132)</f>
        <v>0</v>
      </c>
      <c r="F118" s="317">
        <f>SIMPLvolumes!AQ132*SUM(SIMPLvolumes!X132:AG132)</f>
        <v>0</v>
      </c>
      <c r="G118" s="317">
        <f>SIMPLvolumes!AR132*SUM(SIMPLvolumes!X132:AG132)</f>
        <v>0</v>
      </c>
      <c r="H118" s="317">
        <f t="shared" si="4"/>
        <v>0</v>
      </c>
      <c r="I118" s="317">
        <f t="shared" si="5"/>
        <v>0</v>
      </c>
      <c r="J118" s="317">
        <f>SIMPLvolumes!AT132*SUM(SIMPLvolumes!X132:AG132)/3.125</f>
        <v>0</v>
      </c>
      <c r="K118" s="317">
        <f>SIMPLvolumes!AS132</f>
        <v>0</v>
      </c>
    </row>
    <row r="119">
      <c r="A119" s="1" t="str">
        <f>'PRODUCTION LIST VOLUMES'!C128</f>
        <v>9N</v>
      </c>
      <c r="B119" s="317">
        <f>SIMPLvolumes!AM133*SUM(SIMPLvolumes!X133:AG133)</f>
        <v>0</v>
      </c>
      <c r="C119" s="317">
        <f>SIMPLvolumes!AN133*SUM(SIMPLvolumes!X133:AG133)</f>
        <v>0</v>
      </c>
      <c r="D119" s="317">
        <f>SIMPLvolumes!AO133*SUM(SIMPLvolumes!X133:AG133)</f>
        <v>0</v>
      </c>
      <c r="E119" s="317">
        <f>SIMPLvolumes!AP133*SUM(SIMPLvolumes!X133:AG133)</f>
        <v>0</v>
      </c>
      <c r="F119" s="317">
        <f>SIMPLvolumes!AQ133*SUM(SIMPLvolumes!X133:AG133)</f>
        <v>0</v>
      </c>
      <c r="G119" s="317">
        <f>SIMPLvolumes!AR133*SUM(SIMPLvolumes!X133:AG133)</f>
        <v>0</v>
      </c>
      <c r="H119" s="317">
        <f t="shared" si="4"/>
        <v>0</v>
      </c>
      <c r="I119" s="317">
        <f t="shared" si="5"/>
        <v>0</v>
      </c>
      <c r="J119" s="317">
        <f>SIMPLvolumes!AT133*SUM(SIMPLvolumes!X133:AG133)/3.125</f>
        <v>0</v>
      </c>
      <c r="K119" s="317">
        <f>SIMPLvolumes!AS133</f>
        <v>0</v>
      </c>
    </row>
    <row r="120">
      <c r="A120" s="1" t="str">
        <f>'PRODUCTION LIST VOLUMES'!C130</f>
        <v/>
      </c>
      <c r="B120" s="317">
        <f>SIMPLvolumes!AM134*SUM(SIMPLvolumes!X134:AG134)</f>
        <v>0</v>
      </c>
      <c r="C120" s="317">
        <f>SIMPLvolumes!AN134*SUM(SIMPLvolumes!X134:AG134)</f>
        <v>0</v>
      </c>
      <c r="D120" s="317">
        <f>SIMPLvolumes!AO134*SUM(SIMPLvolumes!X134:AG134)</f>
        <v>0</v>
      </c>
      <c r="E120" s="317">
        <f>SIMPLvolumes!AP134*SUM(SIMPLvolumes!X134:AG134)</f>
        <v>0</v>
      </c>
      <c r="F120" s="317">
        <f>SIMPLvolumes!AQ134*SUM(SIMPLvolumes!X134:AG134)</f>
        <v>0</v>
      </c>
      <c r="G120" s="317">
        <f>SIMPLvolumes!AR134*SUM(SIMPLvolumes!X134:AG134)</f>
        <v>0</v>
      </c>
      <c r="H120" s="317">
        <f t="shared" si="4"/>
        <v>0</v>
      </c>
      <c r="I120" s="317">
        <f t="shared" si="5"/>
        <v>0</v>
      </c>
      <c r="J120" s="317">
        <f>SIMPLvolumes!AT134*SUM(SIMPLvolumes!X134:AG134)/3.125</f>
        <v>0</v>
      </c>
      <c r="K120" s="317">
        <f>SIMPLvolumes!AS134</f>
        <v>0</v>
      </c>
    </row>
    <row r="121">
      <c r="A121" s="1" t="str">
        <f>'PRODUCTION LIST VOLUMES'!C131</f>
        <v>10A</v>
      </c>
      <c r="B121" s="317">
        <f>SIMPLvolumes!AM137*SUM(SIMPLvolumes!X137:AG137)</f>
        <v>0</v>
      </c>
      <c r="C121" s="317">
        <f>SIMPLvolumes!AN137*SUM(SIMPLvolumes!X137:AG137)</f>
        <v>0</v>
      </c>
      <c r="D121" s="317">
        <f>SIMPLvolumes!AO137*SUM(SIMPLvolumes!X137:AG137)</f>
        <v>0</v>
      </c>
      <c r="E121" s="317">
        <f>SIMPLvolumes!AP137*SUM(SIMPLvolumes!X137:AG137)</f>
        <v>0</v>
      </c>
      <c r="F121" s="317">
        <f>SIMPLvolumes!AQ137*SUM(SIMPLvolumes!X137:AG137)</f>
        <v>0</v>
      </c>
      <c r="G121" s="317">
        <f>SIMPLvolumes!AR137*SUM(SIMPLvolumes!X137:AG137)</f>
        <v>0</v>
      </c>
      <c r="H121" s="317">
        <f t="shared" si="4"/>
        <v>0</v>
      </c>
      <c r="I121" s="317">
        <f t="shared" si="5"/>
        <v>0</v>
      </c>
      <c r="J121" s="317">
        <f>SIMPLvolumes!AT137*SUM(SIMPLvolumes!X137:AG137)/3.125</f>
        <v>0</v>
      </c>
      <c r="K121" s="317">
        <f>SIMPLvolumes!AS137</f>
        <v>0</v>
      </c>
    </row>
    <row r="122">
      <c r="A122" s="1" t="str">
        <f>'PRODUCTION LIST VOLUMES'!C132</f>
        <v>10B</v>
      </c>
      <c r="B122" s="317">
        <f>SIMPLvolumes!AM138*SUM(SIMPLvolumes!X138:AG138)</f>
        <v>0</v>
      </c>
      <c r="C122" s="317">
        <f>SIMPLvolumes!AN138*SUM(SIMPLvolumes!X138:AG138)</f>
        <v>0</v>
      </c>
      <c r="D122" s="317">
        <f>SIMPLvolumes!AO138*SUM(SIMPLvolumes!X138:AG138)</f>
        <v>0</v>
      </c>
      <c r="E122" s="317">
        <f>SIMPLvolumes!AP138*SUM(SIMPLvolumes!X138:AG138)</f>
        <v>0</v>
      </c>
      <c r="F122" s="317">
        <f>SIMPLvolumes!AQ138*SUM(SIMPLvolumes!X138:AG138)</f>
        <v>0</v>
      </c>
      <c r="G122" s="317">
        <f>SIMPLvolumes!AR138*SUM(SIMPLvolumes!X138:AG138)</f>
        <v>0</v>
      </c>
      <c r="H122" s="317">
        <f t="shared" si="4"/>
        <v>0</v>
      </c>
      <c r="I122" s="317">
        <f t="shared" si="5"/>
        <v>0</v>
      </c>
      <c r="J122" s="317">
        <f>SIMPLvolumes!AT138*SUM(SIMPLvolumes!X138:AG138)/3.125</f>
        <v>0</v>
      </c>
      <c r="K122" s="317">
        <f>SIMPLvolumes!AS138</f>
        <v>0</v>
      </c>
    </row>
    <row r="123">
      <c r="A123" s="1" t="str">
        <f>'PRODUCTION LIST VOLUMES'!C133</f>
        <v>10C</v>
      </c>
      <c r="B123" s="317">
        <f>SIMPLvolumes!AM139*SUM(SIMPLvolumes!X139:AG139)</f>
        <v>0</v>
      </c>
      <c r="C123" s="317">
        <f>SIMPLvolumes!AN139*SUM(SIMPLvolumes!X139:AG139)</f>
        <v>0</v>
      </c>
      <c r="D123" s="317">
        <f>SIMPLvolumes!AO139*SUM(SIMPLvolumes!X139:AG139)</f>
        <v>0</v>
      </c>
      <c r="E123" s="317">
        <f>SIMPLvolumes!AP139*SUM(SIMPLvolumes!X139:AG139)</f>
        <v>0</v>
      </c>
      <c r="F123" s="317">
        <f>SIMPLvolumes!AQ139*SUM(SIMPLvolumes!X139:AG139)</f>
        <v>0</v>
      </c>
      <c r="G123" s="317">
        <f>SIMPLvolumes!AR139*SUM(SIMPLvolumes!X139:AG139)</f>
        <v>0</v>
      </c>
      <c r="H123" s="317">
        <f t="shared" si="4"/>
        <v>0</v>
      </c>
      <c r="I123" s="317">
        <f t="shared" si="5"/>
        <v>0</v>
      </c>
      <c r="J123" s="317">
        <f>SIMPLvolumes!AT139*SUM(SIMPLvolumes!X139:AG139)/3.125</f>
        <v>0</v>
      </c>
      <c r="K123" s="317">
        <f>SIMPLvolumes!AS139</f>
        <v>0</v>
      </c>
    </row>
    <row r="124">
      <c r="A124" s="1" t="str">
        <f>'PRODUCTION LIST VOLUMES'!C134</f>
        <v>10D</v>
      </c>
      <c r="B124" s="317">
        <f>SIMPLvolumes!AM140*SUM(SIMPLvolumes!X140:AG140)</f>
        <v>0</v>
      </c>
      <c r="C124" s="317">
        <f>SIMPLvolumes!AN140*SUM(SIMPLvolumes!X140:AG140)</f>
        <v>0</v>
      </c>
      <c r="D124" s="317">
        <f>SIMPLvolumes!AO140*SUM(SIMPLvolumes!X140:AG140)</f>
        <v>0</v>
      </c>
      <c r="E124" s="317">
        <f>SIMPLvolumes!AP140*SUM(SIMPLvolumes!X140:AG140)</f>
        <v>0</v>
      </c>
      <c r="F124" s="317">
        <f>SIMPLvolumes!AQ140*SUM(SIMPLvolumes!X140:AG140)</f>
        <v>0</v>
      </c>
      <c r="G124" s="317">
        <f>SIMPLvolumes!AR140*SUM(SIMPLvolumes!X140:AG140)</f>
        <v>0</v>
      </c>
      <c r="H124" s="317">
        <f t="shared" si="4"/>
        <v>0</v>
      </c>
      <c r="I124" s="317">
        <f t="shared" si="5"/>
        <v>0</v>
      </c>
      <c r="J124" s="317">
        <f>SIMPLvolumes!AT140*SUM(SIMPLvolumes!X140:AG140)/3.125</f>
        <v>0</v>
      </c>
      <c r="K124" s="317">
        <f>SIMPLvolumes!AS140</f>
        <v>0</v>
      </c>
    </row>
    <row r="125">
      <c r="A125" s="1" t="str">
        <f>'PRODUCTION LIST VOLUMES'!C135</f>
        <v>10E</v>
      </c>
      <c r="B125" s="317">
        <f>SIMPLvolumes!AM141*SUM(SIMPLvolumes!X141:AG141)</f>
        <v>0</v>
      </c>
      <c r="C125" s="317">
        <f>SIMPLvolumes!AN141*SUM(SIMPLvolumes!X141:AG141)</f>
        <v>0</v>
      </c>
      <c r="D125" s="317">
        <f>SIMPLvolumes!AO141*SUM(SIMPLvolumes!X141:AG141)</f>
        <v>0</v>
      </c>
      <c r="E125" s="317">
        <f>SIMPLvolumes!AP141*SUM(SIMPLvolumes!X141:AG141)</f>
        <v>0</v>
      </c>
      <c r="F125" s="317">
        <f>SIMPLvolumes!AQ141*SUM(SIMPLvolumes!X141:AG141)</f>
        <v>0</v>
      </c>
      <c r="G125" s="317">
        <f>SIMPLvolumes!AR141*SUM(SIMPLvolumes!X141:AG141)</f>
        <v>0</v>
      </c>
      <c r="H125" s="317">
        <f t="shared" si="4"/>
        <v>0</v>
      </c>
      <c r="I125" s="317">
        <f t="shared" si="5"/>
        <v>0</v>
      </c>
      <c r="J125" s="317">
        <f>SIMPLvolumes!AT141*SUM(SIMPLvolumes!X141:AG141)/3.125</f>
        <v>0</v>
      </c>
      <c r="K125" s="317">
        <f>SIMPLvolumes!AS141</f>
        <v>0</v>
      </c>
    </row>
    <row r="126">
      <c r="A126" s="1" t="str">
        <f>'PRODUCTION LIST VOLUMES'!#REF!</f>
        <v>#ERROR!</v>
      </c>
      <c r="B126" s="317" t="str">
        <f>SIMPLvolumes!#REF!*SUM(SIMPLvolumes!#REF!)</f>
        <v>#ERROR!</v>
      </c>
      <c r="C126" s="317" t="str">
        <f>SIMPLvolumes!#REF!*SUM(SIMPLvolumes!#REF!)</f>
        <v>#ERROR!</v>
      </c>
      <c r="D126" s="317" t="str">
        <f>SIMPLvolumes!#REF!*SUM(SIMPLvolumes!#REF!)</f>
        <v>#ERROR!</v>
      </c>
      <c r="E126" s="317" t="str">
        <f>SIMPLvolumes!#REF!*SUM(SIMPLvolumes!#REF!)</f>
        <v>#ERROR!</v>
      </c>
      <c r="F126" s="317" t="str">
        <f>SIMPLvolumes!#REF!*SUM(SIMPLvolumes!#REF!)</f>
        <v>#ERROR!</v>
      </c>
      <c r="G126" s="317" t="str">
        <f>SIMPLvolumes!#REF!*SUM(SIMPLvolumes!#REF!)</f>
        <v>#ERROR!</v>
      </c>
      <c r="H126" s="317" t="str">
        <f t="shared" si="4"/>
        <v>#ERROR!</v>
      </c>
      <c r="I126" s="317" t="str">
        <f t="shared" si="5"/>
        <v>#ERROR!</v>
      </c>
      <c r="J126" s="317" t="str">
        <f>SIMPLvolumes!#REF!*SUM(SIMPLvolumes!#REF!)/3.125</f>
        <v>#ERROR!</v>
      </c>
      <c r="K126" s="317" t="str">
        <f>SIMPLvolumes!#REF!</f>
        <v>#ERROR!</v>
      </c>
    </row>
    <row r="127">
      <c r="A127" s="1" t="str">
        <f>'PRODUCTION LIST VOLUMES'!#REF!</f>
        <v>#ERROR!</v>
      </c>
      <c r="B127" s="317" t="str">
        <f>SIMPLvolumes!#REF!*SUM(SIMPLvolumes!#REF!)</f>
        <v>#ERROR!</v>
      </c>
      <c r="C127" s="317" t="str">
        <f>SIMPLvolumes!#REF!*SUM(SIMPLvolumes!#REF!)</f>
        <v>#ERROR!</v>
      </c>
      <c r="D127" s="317" t="str">
        <f>SIMPLvolumes!#REF!*SUM(SIMPLvolumes!#REF!)</f>
        <v>#ERROR!</v>
      </c>
      <c r="E127" s="317" t="str">
        <f>SIMPLvolumes!#REF!*SUM(SIMPLvolumes!#REF!)</f>
        <v>#ERROR!</v>
      </c>
      <c r="F127" s="317" t="str">
        <f>SIMPLvolumes!#REF!*SUM(SIMPLvolumes!#REF!)</f>
        <v>#ERROR!</v>
      </c>
      <c r="G127" s="317" t="str">
        <f>SIMPLvolumes!#REF!*SUM(SIMPLvolumes!#REF!)</f>
        <v>#ERROR!</v>
      </c>
      <c r="H127" s="317" t="str">
        <f t="shared" si="4"/>
        <v>#ERROR!</v>
      </c>
      <c r="I127" s="317" t="str">
        <f t="shared" si="5"/>
        <v>#ERROR!</v>
      </c>
      <c r="J127" s="317" t="str">
        <f>SIMPLvolumes!#REF!*SUM(SIMPLvolumes!#REF!)/3.125</f>
        <v>#ERROR!</v>
      </c>
      <c r="K127" s="317" t="str">
        <f>SIMPLvolumes!#REF!</f>
        <v>#ERROR!</v>
      </c>
    </row>
    <row r="128">
      <c r="A128" s="1" t="str">
        <f>'PRODUCTION LIST VOLUMES'!#REF!</f>
        <v>#ERROR!</v>
      </c>
      <c r="B128" s="317" t="str">
        <f>SIMPLvolumes!#REF!*SUM(SIMPLvolumes!#REF!)</f>
        <v>#ERROR!</v>
      </c>
      <c r="C128" s="317" t="str">
        <f>SIMPLvolumes!#REF!*SUM(SIMPLvolumes!#REF!)</f>
        <v>#ERROR!</v>
      </c>
      <c r="D128" s="317" t="str">
        <f>SIMPLvolumes!#REF!*SUM(SIMPLvolumes!#REF!)</f>
        <v>#ERROR!</v>
      </c>
      <c r="E128" s="317" t="str">
        <f>SIMPLvolumes!#REF!*SUM(SIMPLvolumes!#REF!)</f>
        <v>#ERROR!</v>
      </c>
      <c r="F128" s="317" t="str">
        <f>SIMPLvolumes!#REF!*SUM(SIMPLvolumes!#REF!)</f>
        <v>#ERROR!</v>
      </c>
      <c r="G128" s="317" t="str">
        <f>SIMPLvolumes!#REF!*SUM(SIMPLvolumes!#REF!)</f>
        <v>#ERROR!</v>
      </c>
      <c r="H128" s="317" t="str">
        <f t="shared" si="4"/>
        <v>#ERROR!</v>
      </c>
      <c r="I128" s="317" t="str">
        <f t="shared" si="5"/>
        <v>#ERROR!</v>
      </c>
      <c r="J128" s="317" t="str">
        <f>SIMPLvolumes!#REF!*SUM(SIMPLvolumes!#REF!)/3.125</f>
        <v>#ERROR!</v>
      </c>
      <c r="K128" s="317" t="str">
        <f>SIMPLvolumes!#REF!</f>
        <v>#ERROR!</v>
      </c>
    </row>
    <row r="129">
      <c r="A129" s="1" t="str">
        <f>'PRODUCTION LIST VOLUMES'!C143</f>
        <v>11E</v>
      </c>
      <c r="B129" s="317">
        <f>SIMPLvolumes!AM145*SUM(SIMPLvolumes!X145:AG145)</f>
        <v>0</v>
      </c>
      <c r="C129" s="317">
        <f>SIMPLvolumes!AN145*SUM(SIMPLvolumes!X145:AG145)</f>
        <v>0</v>
      </c>
      <c r="D129" s="317">
        <f>SIMPLvolumes!AO145*SUM(SIMPLvolumes!X145:AG145)</f>
        <v>0</v>
      </c>
      <c r="E129" s="317">
        <f>SIMPLvolumes!AP145*SUM(SIMPLvolumes!X145:AG145)</f>
        <v>0</v>
      </c>
      <c r="F129" s="317">
        <f>SIMPLvolumes!AQ145*SUM(SIMPLvolumes!X145:AG145)</f>
        <v>0</v>
      </c>
      <c r="G129" s="317">
        <f>SIMPLvolumes!AR145*SUM(SIMPLvolumes!X145:AG145)</f>
        <v>0</v>
      </c>
      <c r="H129" s="317">
        <f t="shared" si="4"/>
        <v>0</v>
      </c>
      <c r="I129" s="317">
        <f t="shared" si="5"/>
        <v>0</v>
      </c>
      <c r="J129" s="317">
        <f>SIMPLvolumes!AT145*SUM(SIMPLvolumes!X145:AG145)/3.125</f>
        <v>0</v>
      </c>
      <c r="K129" s="317" t="str">
        <f>SIMPLvolumes!AS145</f>
        <v/>
      </c>
    </row>
    <row r="130">
      <c r="A130" s="1" t="str">
        <f>'PRODUCTION LIST VOLUMES'!C144</f>
        <v>11F</v>
      </c>
      <c r="B130" s="317">
        <f>SIMPLvolumes!AM147*SUM(SIMPLvolumes!X147:AG147)</f>
        <v>0</v>
      </c>
      <c r="C130" s="317">
        <f>SIMPLvolumes!AN147*SUM(SIMPLvolumes!X147:AG147)</f>
        <v>0</v>
      </c>
      <c r="D130" s="317">
        <f>SIMPLvolumes!AO147*SUM(SIMPLvolumes!X147:AG147)</f>
        <v>0</v>
      </c>
      <c r="E130" s="317">
        <f>SIMPLvolumes!AP147*SUM(SIMPLvolumes!X147:AG147)</f>
        <v>0</v>
      </c>
      <c r="F130" s="317">
        <f>SIMPLvolumes!AQ147*SUM(SIMPLvolumes!X147:AG147)</f>
        <v>0</v>
      </c>
      <c r="G130" s="317">
        <f>SIMPLvolumes!AR147*SUM(SIMPLvolumes!X147:AG147)</f>
        <v>0</v>
      </c>
      <c r="H130" s="317">
        <f t="shared" si="4"/>
        <v>0</v>
      </c>
      <c r="I130" s="317">
        <f t="shared" si="5"/>
        <v>0</v>
      </c>
      <c r="J130" s="317">
        <f>SIMPLvolumes!AT147*SUM(SIMPLvolumes!X147:AG147)/3.125</f>
        <v>0</v>
      </c>
      <c r="K130" s="317" t="str">
        <f>SIMPLvolumes!AS147</f>
        <v/>
      </c>
    </row>
    <row r="131">
      <c r="A131" s="1" t="str">
        <f>'PRODUCTION LIST VOLUMES'!C145</f>
        <v>11G</v>
      </c>
      <c r="B131" s="317">
        <f>SIMPLvolumes!AM148*SUM(SIMPLvolumes!X148:AG148)</f>
        <v>0</v>
      </c>
      <c r="C131" s="317">
        <f>SIMPLvolumes!AN148*SUM(SIMPLvolumes!X148:AG148)</f>
        <v>0</v>
      </c>
      <c r="D131" s="317">
        <f>SIMPLvolumes!AO148*SUM(SIMPLvolumes!X148:AG148)</f>
        <v>0</v>
      </c>
      <c r="E131" s="317">
        <f>SIMPLvolumes!AP148*SUM(SIMPLvolumes!X148:AG148)</f>
        <v>0</v>
      </c>
      <c r="F131" s="317">
        <f>SIMPLvolumes!AQ148*SUM(SIMPLvolumes!X148:AG148)</f>
        <v>0</v>
      </c>
      <c r="G131" s="317">
        <f>SIMPLvolumes!AR148*SUM(SIMPLvolumes!X148:AG148)</f>
        <v>0</v>
      </c>
      <c r="H131" s="317">
        <f t="shared" si="4"/>
        <v>0</v>
      </c>
      <c r="I131" s="317">
        <f t="shared" si="5"/>
        <v>0</v>
      </c>
      <c r="J131" s="317">
        <f>SIMPLvolumes!AT148*SUM(SIMPLvolumes!X148:AG148)/3.125</f>
        <v>0</v>
      </c>
      <c r="K131" s="317" t="str">
        <f>SIMPLvolumes!AS148</f>
        <v/>
      </c>
    </row>
    <row r="132">
      <c r="A132" s="1" t="str">
        <f>'PRODUCTION LIST VOLUMES'!C146</f>
        <v/>
      </c>
      <c r="B132" s="317">
        <f>SIMPLvolumes!AM149*SUM(SIMPLvolumes!X149:AG149)</f>
        <v>0</v>
      </c>
      <c r="C132" s="317">
        <f>SIMPLvolumes!AN149*SUM(SIMPLvolumes!X149:AG149)</f>
        <v>0</v>
      </c>
      <c r="D132" s="317">
        <f>SIMPLvolumes!AO149*SUM(SIMPLvolumes!X149:AG149)</f>
        <v>0</v>
      </c>
      <c r="E132" s="317">
        <f>SIMPLvolumes!AP149*SUM(SIMPLvolumes!X149:AG149)</f>
        <v>0</v>
      </c>
      <c r="F132" s="317">
        <f>SIMPLvolumes!AQ149*SUM(SIMPLvolumes!X149:AG149)</f>
        <v>0</v>
      </c>
      <c r="G132" s="317">
        <f>SIMPLvolumes!AR149*SUM(SIMPLvolumes!X149:AG149)</f>
        <v>0</v>
      </c>
      <c r="H132" s="317">
        <f t="shared" si="4"/>
        <v>0</v>
      </c>
      <c r="I132" s="317">
        <f t="shared" si="5"/>
        <v>0</v>
      </c>
      <c r="J132" s="317">
        <f>SIMPLvolumes!AT149*SUM(SIMPLvolumes!X149:AG149)/3.125</f>
        <v>0</v>
      </c>
      <c r="K132" s="317" t="str">
        <f>SIMPLvolumes!AS149</f>
        <v/>
      </c>
    </row>
    <row r="133">
      <c r="A133" s="1" t="str">
        <f>'PRODUCTION LIST VOLUMES'!C147</f>
        <v/>
      </c>
      <c r="B133" s="317">
        <f>SIMPLvolumes!AM150*SUM(SIMPLvolumes!X150:AG150)</f>
        <v>0</v>
      </c>
      <c r="C133" s="317">
        <f>SIMPLvolumes!AN150*SUM(SIMPLvolumes!X150:AG150)</f>
        <v>0</v>
      </c>
      <c r="D133" s="317">
        <f>SIMPLvolumes!AO150*SUM(SIMPLvolumes!X150:AG150)</f>
        <v>0</v>
      </c>
      <c r="E133" s="317">
        <f>SIMPLvolumes!AP150*SUM(SIMPLvolumes!X150:AG150)</f>
        <v>0</v>
      </c>
      <c r="F133" s="317">
        <f>SIMPLvolumes!AQ150*SUM(SIMPLvolumes!X150:AG150)</f>
        <v>0</v>
      </c>
      <c r="G133" s="317">
        <f>SIMPLvolumes!AR150*SUM(SIMPLvolumes!X150:AG150)</f>
        <v>0</v>
      </c>
      <c r="H133" s="317">
        <f t="shared" si="4"/>
        <v>0</v>
      </c>
      <c r="I133" s="317">
        <f t="shared" si="5"/>
        <v>0</v>
      </c>
      <c r="J133" s="317">
        <f>SIMPLvolumes!AT150*SUM(SIMPLvolumes!X150:AG150)/3.125</f>
        <v>0</v>
      </c>
      <c r="K133" s="317" t="str">
        <f>SIMPLvolumes!AS150</f>
        <v/>
      </c>
    </row>
    <row r="134">
      <c r="A134" s="1" t="str">
        <f>'PRODUCTION LIST VOLUMES'!C148</f>
        <v/>
      </c>
      <c r="B134" s="317">
        <f>SIMPLvolumes!AM151*SUM(SIMPLvolumes!X151:AG151)</f>
        <v>0</v>
      </c>
      <c r="C134" s="317">
        <f>SIMPLvolumes!AN151*SUM(SIMPLvolumes!X151:AG151)</f>
        <v>0</v>
      </c>
      <c r="D134" s="317">
        <f>SIMPLvolumes!AO151*SUM(SIMPLvolumes!X151:AG151)</f>
        <v>0</v>
      </c>
      <c r="E134" s="317">
        <f>SIMPLvolumes!AP151*SUM(SIMPLvolumes!X151:AG151)</f>
        <v>0</v>
      </c>
      <c r="F134" s="317">
        <f>SIMPLvolumes!AQ151*SUM(SIMPLvolumes!X151:AG151)</f>
        <v>0</v>
      </c>
      <c r="G134" s="317">
        <f>SIMPLvolumes!AR151*SUM(SIMPLvolumes!X151:AG151)</f>
        <v>0</v>
      </c>
      <c r="H134" s="317">
        <f t="shared" si="4"/>
        <v>0</v>
      </c>
      <c r="I134" s="317">
        <f t="shared" si="5"/>
        <v>0</v>
      </c>
      <c r="J134" s="317">
        <f>SIMPLvolumes!AT151*SUM(SIMPLvolumes!X151:AG151)/3.125</f>
        <v>0</v>
      </c>
      <c r="K134" s="317" t="str">
        <f>SIMPLvolumes!AS151</f>
        <v/>
      </c>
    </row>
    <row r="135">
      <c r="A135" s="1" t="str">
        <f>'PRODUCTION LIST VOLUMES'!C149</f>
        <v/>
      </c>
      <c r="B135" s="317">
        <f>SIMPLvolumes!AM152*SUM(SIMPLvolumes!X152:AG152)</f>
        <v>0</v>
      </c>
      <c r="C135" s="317">
        <f>SIMPLvolumes!AN152*SUM(SIMPLvolumes!X152:AG152)</f>
        <v>0</v>
      </c>
      <c r="D135" s="317">
        <f>SIMPLvolumes!AO152*SUM(SIMPLvolumes!X152:AG152)</f>
        <v>0</v>
      </c>
      <c r="E135" s="317">
        <f>SIMPLvolumes!AP152*SUM(SIMPLvolumes!X152:AG152)</f>
        <v>0</v>
      </c>
      <c r="F135" s="317">
        <f>SIMPLvolumes!AQ152*SUM(SIMPLvolumes!X152:AG152)</f>
        <v>0</v>
      </c>
      <c r="G135" s="317">
        <f>SIMPLvolumes!AR152*SUM(SIMPLvolumes!X152:AG152)</f>
        <v>0</v>
      </c>
      <c r="H135" s="317">
        <f t="shared" si="4"/>
        <v>0</v>
      </c>
      <c r="I135" s="317">
        <f t="shared" si="5"/>
        <v>0</v>
      </c>
      <c r="J135" s="317">
        <f>SIMPLvolumes!AT152*SUM(SIMPLvolumes!X152:AG152)/3.125</f>
        <v>0</v>
      </c>
      <c r="K135" s="317" t="str">
        <f>SIMPLvolumes!AS152</f>
        <v/>
      </c>
    </row>
    <row r="136">
      <c r="A136" s="1" t="str">
        <f>'PRODUCTION LIST VOLUMES'!C150</f>
        <v/>
      </c>
      <c r="B136" s="317">
        <f>SIMPLvolumes!AM153*SUM(SIMPLvolumes!X153:AG153)</f>
        <v>0</v>
      </c>
      <c r="C136" s="317">
        <f>SIMPLvolumes!AN153*SUM(SIMPLvolumes!X153:AG153)</f>
        <v>0</v>
      </c>
      <c r="D136" s="317">
        <f>SIMPLvolumes!AO153*SUM(SIMPLvolumes!X153:AG153)</f>
        <v>0</v>
      </c>
      <c r="E136" s="317">
        <f>SIMPLvolumes!AP153*SUM(SIMPLvolumes!X153:AG153)</f>
        <v>0</v>
      </c>
      <c r="F136" s="317">
        <f>SIMPLvolumes!AQ153*SUM(SIMPLvolumes!X153:AG153)</f>
        <v>0</v>
      </c>
      <c r="G136" s="317">
        <f>SIMPLvolumes!AR153*SUM(SIMPLvolumes!X153:AG153)</f>
        <v>0</v>
      </c>
      <c r="H136" s="317">
        <f t="shared" si="4"/>
        <v>0</v>
      </c>
      <c r="I136" s="317">
        <f t="shared" si="5"/>
        <v>0</v>
      </c>
      <c r="J136" s="317">
        <f>SIMPLvolumes!AT153*SUM(SIMPLvolumes!X153:AG153)/3.125</f>
        <v>0</v>
      </c>
      <c r="K136" s="317" t="str">
        <f>SIMPLvolumes!AS153</f>
        <v/>
      </c>
    </row>
    <row r="137">
      <c r="A137" s="1" t="str">
        <f>'PRODUCTION LIST VOLUMES'!C151</f>
        <v/>
      </c>
      <c r="B137" s="317">
        <f>SIMPLvolumes!AM154*SUM(SIMPLvolumes!X154:AG154)</f>
        <v>0</v>
      </c>
      <c r="C137" s="317">
        <f>SIMPLvolumes!AN154*SUM(SIMPLvolumes!X154:AG154)</f>
        <v>0</v>
      </c>
      <c r="D137" s="317">
        <f>SIMPLvolumes!AO154*SUM(SIMPLvolumes!X154:AG154)</f>
        <v>0</v>
      </c>
      <c r="E137" s="317">
        <f>SIMPLvolumes!AP154*SUM(SIMPLvolumes!X154:AG154)</f>
        <v>0</v>
      </c>
      <c r="F137" s="317">
        <f>SIMPLvolumes!AQ154*SUM(SIMPLvolumes!X154:AG154)</f>
        <v>0</v>
      </c>
      <c r="G137" s="317">
        <f>SIMPLvolumes!AR154*SUM(SIMPLvolumes!X154:AG154)</f>
        <v>0</v>
      </c>
      <c r="H137" s="317">
        <f t="shared" si="4"/>
        <v>0</v>
      </c>
      <c r="I137" s="317">
        <f t="shared" si="5"/>
        <v>0</v>
      </c>
      <c r="J137" s="317">
        <f>SIMPLvolumes!AT154*SUM(SIMPLvolumes!X154:AG154)/3.125</f>
        <v>0</v>
      </c>
      <c r="K137" s="317" t="str">
        <f>SIMPLvolumes!AS154</f>
        <v/>
      </c>
    </row>
    <row r="138">
      <c r="A138" s="1" t="str">
        <f>'PRODUCTION LIST VOLUMES'!C152</f>
        <v/>
      </c>
      <c r="B138" s="317">
        <f>SIMPLvolumes!AM155*SUM(SIMPLvolumes!X155:AG155)</f>
        <v>0</v>
      </c>
      <c r="C138" s="317">
        <f>SIMPLvolumes!AN155*SUM(SIMPLvolumes!X155:AG155)</f>
        <v>0</v>
      </c>
      <c r="D138" s="317">
        <f>SIMPLvolumes!AO155*SUM(SIMPLvolumes!X155:AG155)</f>
        <v>0</v>
      </c>
      <c r="E138" s="317">
        <f>SIMPLvolumes!AP155*SUM(SIMPLvolumes!X155:AG155)</f>
        <v>0</v>
      </c>
      <c r="F138" s="317">
        <f>SIMPLvolumes!AQ155*SUM(SIMPLvolumes!X155:AG155)</f>
        <v>0</v>
      </c>
      <c r="G138" s="317">
        <f>SIMPLvolumes!AR155*SUM(SIMPLvolumes!X155:AG155)</f>
        <v>0</v>
      </c>
      <c r="H138" s="317">
        <f t="shared" si="4"/>
        <v>0</v>
      </c>
      <c r="I138" s="317">
        <f t="shared" si="5"/>
        <v>0</v>
      </c>
      <c r="J138" s="317">
        <f>SIMPLvolumes!AT155*SUM(SIMPLvolumes!X155:AG155)/3.125</f>
        <v>0</v>
      </c>
      <c r="K138" s="317" t="str">
        <f>SIMPLvolumes!AS155</f>
        <v/>
      </c>
    </row>
    <row r="139">
      <c r="A139" s="1" t="str">
        <f>'PRODUCTION LIST VOLUMES'!C153</f>
        <v/>
      </c>
      <c r="B139" s="317">
        <f>SIMPLvolumes!AM156*SUM(SIMPLvolumes!X156:AG156)</f>
        <v>0</v>
      </c>
      <c r="C139" s="317">
        <f>SIMPLvolumes!AN156*SUM(SIMPLvolumes!X156:AG156)</f>
        <v>0</v>
      </c>
      <c r="D139" s="317">
        <f>SIMPLvolumes!AO156*SUM(SIMPLvolumes!X156:AG156)</f>
        <v>0</v>
      </c>
      <c r="E139" s="317">
        <f>SIMPLvolumes!AP156*SUM(SIMPLvolumes!X156:AG156)</f>
        <v>0</v>
      </c>
      <c r="F139" s="317">
        <f>SIMPLvolumes!AQ156*SUM(SIMPLvolumes!X156:AG156)</f>
        <v>0</v>
      </c>
      <c r="G139" s="317">
        <f>SIMPLvolumes!AR156*SUM(SIMPLvolumes!X156:AG156)</f>
        <v>0</v>
      </c>
      <c r="H139" s="317">
        <f t="shared" si="4"/>
        <v>0</v>
      </c>
      <c r="I139" s="317">
        <f t="shared" si="5"/>
        <v>0</v>
      </c>
      <c r="J139" s="317">
        <f>SIMPLvolumes!AT156*SUM(SIMPLvolumes!X156:AG156)/3.125</f>
        <v>0</v>
      </c>
      <c r="K139" s="317" t="str">
        <f>SIMPLvolumes!AS156</f>
        <v/>
      </c>
    </row>
    <row r="140">
      <c r="A140" s="1" t="str">
        <f>'PRODUCTION LIST VOLUMES'!C154</f>
        <v/>
      </c>
      <c r="B140" s="317">
        <f>SIMPLvolumes!AM157*SUM(SIMPLvolumes!X157:AG157)</f>
        <v>0</v>
      </c>
      <c r="C140" s="317">
        <f>SIMPLvolumes!AN157*SUM(SIMPLvolumes!X157:AG157)</f>
        <v>0</v>
      </c>
      <c r="D140" s="317">
        <f>SIMPLvolumes!AO157*SUM(SIMPLvolumes!X157:AG157)</f>
        <v>0</v>
      </c>
      <c r="E140" s="317">
        <f>SIMPLvolumes!AP157*SUM(SIMPLvolumes!X157:AG157)</f>
        <v>0</v>
      </c>
      <c r="F140" s="317">
        <f>SIMPLvolumes!AQ157*SUM(SIMPLvolumes!X157:AG157)</f>
        <v>0</v>
      </c>
      <c r="G140" s="317">
        <f>SIMPLvolumes!AR157*SUM(SIMPLvolumes!X157:AG157)</f>
        <v>0</v>
      </c>
      <c r="H140" s="317">
        <f t="shared" si="4"/>
        <v>0</v>
      </c>
      <c r="I140" s="317">
        <f t="shared" si="5"/>
        <v>0</v>
      </c>
      <c r="J140" s="317">
        <f>SIMPLvolumes!AT157*SUM(SIMPLvolumes!X157:AG157)/3.125</f>
        <v>0</v>
      </c>
      <c r="K140" s="317" t="str">
        <f>SIMPLvolumes!AS157</f>
        <v/>
      </c>
    </row>
    <row r="141">
      <c r="A141" s="1" t="str">
        <f>'PRODUCTION LIST VOLUMES'!C155</f>
        <v/>
      </c>
      <c r="B141" s="317">
        <f>SIMPLvolumes!AM158*SUM(SIMPLvolumes!X158:AG158)</f>
        <v>0</v>
      </c>
      <c r="C141" s="317">
        <f>SIMPLvolumes!AN158*SUM(SIMPLvolumes!X158:AG158)</f>
        <v>0</v>
      </c>
      <c r="D141" s="317">
        <f>SIMPLvolumes!AO158*SUM(SIMPLvolumes!X158:AG158)</f>
        <v>0</v>
      </c>
      <c r="E141" s="317">
        <f>SIMPLvolumes!AP158*SUM(SIMPLvolumes!X158:AG158)</f>
        <v>0</v>
      </c>
      <c r="F141" s="317">
        <f>SIMPLvolumes!AQ158*SUM(SIMPLvolumes!X158:AG158)</f>
        <v>0</v>
      </c>
      <c r="G141" s="317">
        <f>SIMPLvolumes!AR158*SUM(SIMPLvolumes!X158:AG158)</f>
        <v>0</v>
      </c>
      <c r="H141" s="317">
        <f t="shared" si="4"/>
        <v>0</v>
      </c>
      <c r="I141" s="317">
        <f t="shared" si="5"/>
        <v>0</v>
      </c>
      <c r="J141" s="317">
        <f>SIMPLvolumes!AT158*SUM(SIMPLvolumes!X158:AG158)/3.125</f>
        <v>0</v>
      </c>
      <c r="K141" s="317" t="str">
        <f>SIMPLvolumes!AS158</f>
        <v/>
      </c>
    </row>
    <row r="142">
      <c r="A142" s="1" t="str">
        <f>'PRODUCTION LIST VOLUMES'!C156</f>
        <v/>
      </c>
      <c r="B142" s="317">
        <f>SIMPLvolumes!AM159*SUM(SIMPLvolumes!X159:AG159)</f>
        <v>0</v>
      </c>
      <c r="C142" s="317">
        <f>SIMPLvolumes!AN159*SUM(SIMPLvolumes!X159:AG159)</f>
        <v>0</v>
      </c>
      <c r="D142" s="317">
        <f>SIMPLvolumes!AO159*SUM(SIMPLvolumes!X159:AG159)</f>
        <v>0</v>
      </c>
      <c r="E142" s="317">
        <f>SIMPLvolumes!AP159*SUM(SIMPLvolumes!X159:AG159)</f>
        <v>0</v>
      </c>
      <c r="F142" s="317">
        <f>SIMPLvolumes!AQ159*SUM(SIMPLvolumes!X159:AG159)</f>
        <v>0</v>
      </c>
      <c r="G142" s="317">
        <f>SIMPLvolumes!AR159*SUM(SIMPLvolumes!X159:AG159)</f>
        <v>0</v>
      </c>
      <c r="H142" s="317">
        <f t="shared" si="4"/>
        <v>0</v>
      </c>
      <c r="I142" s="317">
        <f t="shared" si="5"/>
        <v>0</v>
      </c>
      <c r="J142" s="317">
        <f>SIMPLvolumes!AT159*SUM(SIMPLvolumes!X159:AG159)/3.125</f>
        <v>0</v>
      </c>
      <c r="K142" s="317" t="str">
        <f>SIMPLvolumes!AS159</f>
        <v/>
      </c>
    </row>
    <row r="143">
      <c r="B143" s="317">
        <f>SIMPLvolumes!AM171*SUM(SIMPLvolumes!X171:AG171)</f>
        <v>0</v>
      </c>
      <c r="C143" s="317">
        <f>SIMPLvolumes!AN171*SUM(SIMPLvolumes!X171:AG171)</f>
        <v>0</v>
      </c>
      <c r="D143" s="317">
        <f>SIMPLvolumes!AO171*SUM(SIMPLvolumes!X171:AG171)</f>
        <v>0</v>
      </c>
      <c r="E143" s="317">
        <f>SIMPLvolumes!AP171*SUM(SIMPLvolumes!X171:AG171)</f>
        <v>0</v>
      </c>
      <c r="F143" s="317">
        <f>SIMPLvolumes!AQ171*SUM(SIMPLvolumes!X171:AG171)</f>
        <v>0</v>
      </c>
      <c r="G143" s="317">
        <f>SIMPLvolumes!AR171*SUM(SIMPLvolumes!X171:AG171)</f>
        <v>0</v>
      </c>
      <c r="H143" s="317">
        <f t="shared" si="4"/>
        <v>0</v>
      </c>
      <c r="I143" s="317">
        <f t="shared" si="5"/>
        <v>0</v>
      </c>
      <c r="J143" s="317">
        <f>SIMPLvolumes!AT171*SUM(SIMPLvolumes!X171:AG171)/3.125</f>
        <v>0</v>
      </c>
      <c r="K143" s="317" t="str">
        <f>SIMPLvolumes!AS171</f>
        <v/>
      </c>
    </row>
    <row r="144">
      <c r="B144" s="317">
        <f>SIMPLvolumes!AM172*SUM(SIMPLvolumes!X172:AG172)</f>
        <v>0</v>
      </c>
      <c r="C144" s="317">
        <f>SIMPLvolumes!AN172*SUM(SIMPLvolumes!X172:AG172)</f>
        <v>0</v>
      </c>
      <c r="D144" s="317">
        <f>SIMPLvolumes!AO172*SUM(SIMPLvolumes!X172:AG172)</f>
        <v>0</v>
      </c>
      <c r="E144" s="317">
        <f>SIMPLvolumes!AP172*SUM(SIMPLvolumes!X172:AG172)</f>
        <v>0</v>
      </c>
      <c r="F144" s="317">
        <f>SIMPLvolumes!AQ172*SUM(SIMPLvolumes!X172:AG172)</f>
        <v>0</v>
      </c>
      <c r="G144" s="317">
        <f>SIMPLvolumes!AR172*SUM(SIMPLvolumes!X172:AG172)</f>
        <v>0</v>
      </c>
      <c r="H144" s="317">
        <f t="shared" si="4"/>
        <v>0</v>
      </c>
      <c r="I144" s="317">
        <f t="shared" si="5"/>
        <v>0</v>
      </c>
      <c r="J144" s="317">
        <f>SIMPLvolumes!AT172*SUM(SIMPLvolumes!X172:AG172)/3.125</f>
        <v>0</v>
      </c>
      <c r="K144" s="317" t="str">
        <f>SIMPLvolumes!AS172</f>
        <v/>
      </c>
    </row>
    <row r="145">
      <c r="B145" s="317">
        <f>SIMPLvolumes!AM173*SUM(SIMPLvolumes!X173:AG173)</f>
        <v>0</v>
      </c>
      <c r="C145" s="317">
        <f>SIMPLvolumes!AN173*SUM(SIMPLvolumes!X173:AG173)</f>
        <v>0</v>
      </c>
      <c r="D145" s="317">
        <f>SIMPLvolumes!AO173*SUM(SIMPLvolumes!X173:AG173)</f>
        <v>0</v>
      </c>
      <c r="E145" s="317">
        <f>SIMPLvolumes!AP173*SUM(SIMPLvolumes!X173:AG173)</f>
        <v>0</v>
      </c>
      <c r="F145" s="317">
        <f>SIMPLvolumes!AQ173*SUM(SIMPLvolumes!X173:AG173)</f>
        <v>0</v>
      </c>
      <c r="G145" s="317">
        <f>SIMPLvolumes!AR173*SUM(SIMPLvolumes!X173:AG173)</f>
        <v>0</v>
      </c>
      <c r="H145" s="317">
        <f t="shared" si="4"/>
        <v>0</v>
      </c>
      <c r="I145" s="317">
        <f t="shared" si="5"/>
        <v>0</v>
      </c>
      <c r="J145" s="317">
        <f>SIMPLvolumes!AT173*SUM(SIMPLvolumes!X173:AG173)/3.125</f>
        <v>0</v>
      </c>
      <c r="K145" s="317" t="str">
        <f>SIMPLvolumes!AS173</f>
        <v/>
      </c>
    </row>
    <row r="146">
      <c r="B146" s="317">
        <f>SIMPLvolumes!AM174*SUM(SIMPLvolumes!X174:AG174)</f>
        <v>0</v>
      </c>
      <c r="C146" s="317">
        <f>SIMPLvolumes!AN174*SUM(SIMPLvolumes!X174:AG174)</f>
        <v>0</v>
      </c>
      <c r="D146" s="317">
        <f>SIMPLvolumes!AO174*SUM(SIMPLvolumes!X174:AG174)</f>
        <v>0</v>
      </c>
      <c r="E146" s="317">
        <f>SIMPLvolumes!AP174*SUM(SIMPLvolumes!X174:AG174)</f>
        <v>0</v>
      </c>
      <c r="F146" s="317">
        <f>SIMPLvolumes!AQ174*SUM(SIMPLvolumes!X174:AG174)</f>
        <v>0</v>
      </c>
      <c r="G146" s="317">
        <f>SIMPLvolumes!AR174*SUM(SIMPLvolumes!X174:AG174)</f>
        <v>0</v>
      </c>
      <c r="H146" s="317">
        <f t="shared" si="4"/>
        <v>0</v>
      </c>
      <c r="I146" s="317">
        <f t="shared" si="5"/>
        <v>0</v>
      </c>
      <c r="J146" s="317">
        <f>SIMPLvolumes!AT174*SUM(SIMPLvolumes!X174:AG174)/3.125</f>
        <v>0</v>
      </c>
      <c r="K146" s="317" t="str">
        <f>SIMPLvolumes!AS174</f>
        <v/>
      </c>
    </row>
    <row r="147">
      <c r="B147" s="317">
        <f>SIMPLvolumes!AM175*SUM(SIMPLvolumes!X175:AG175)</f>
        <v>0</v>
      </c>
      <c r="C147" s="317">
        <f>SIMPLvolumes!AN175*SUM(SIMPLvolumes!X175:AG175)</f>
        <v>0</v>
      </c>
      <c r="D147" s="317">
        <f>SIMPLvolumes!AO175*SUM(SIMPLvolumes!X175:AG175)</f>
        <v>0</v>
      </c>
      <c r="E147" s="317">
        <f>SIMPLvolumes!AP175*SUM(SIMPLvolumes!X175:AG175)</f>
        <v>0</v>
      </c>
      <c r="F147" s="317">
        <f>SIMPLvolumes!AQ175*SUM(SIMPLvolumes!X175:AG175)</f>
        <v>0</v>
      </c>
      <c r="G147" s="317">
        <f>SIMPLvolumes!AR175*SUM(SIMPLvolumes!X175:AG175)</f>
        <v>0</v>
      </c>
      <c r="H147" s="317">
        <f t="shared" si="4"/>
        <v>0</v>
      </c>
      <c r="I147" s="317">
        <f t="shared" si="5"/>
        <v>0</v>
      </c>
      <c r="J147" s="317">
        <f>SIMPLvolumes!AT175*SUM(SIMPLvolumes!X175:AG175)/3.125</f>
        <v>0</v>
      </c>
      <c r="K147" s="317" t="str">
        <f>SIMPLvolumes!AS175</f>
        <v/>
      </c>
    </row>
    <row r="148">
      <c r="B148" s="317">
        <f>SIMPLvolumes!AM176*SUM(SIMPLvolumes!X176:AG176)</f>
        <v>0</v>
      </c>
      <c r="C148" s="317">
        <f>SIMPLvolumes!AN176*SUM(SIMPLvolumes!X176:AG176)</f>
        <v>0</v>
      </c>
      <c r="D148" s="317">
        <f>SIMPLvolumes!AO176*SUM(SIMPLvolumes!X176:AG176)</f>
        <v>0</v>
      </c>
      <c r="E148" s="317">
        <f>SIMPLvolumes!AP176*SUM(SIMPLvolumes!X176:AG176)</f>
        <v>0</v>
      </c>
      <c r="F148" s="317">
        <f>SIMPLvolumes!AQ176*SUM(SIMPLvolumes!X176:AG176)</f>
        <v>0</v>
      </c>
      <c r="G148" s="317">
        <f>SIMPLvolumes!AR176*SUM(SIMPLvolumes!X176:AG176)</f>
        <v>0</v>
      </c>
      <c r="H148" s="317">
        <f t="shared" si="4"/>
        <v>0</v>
      </c>
      <c r="I148" s="317">
        <f t="shared" si="5"/>
        <v>0</v>
      </c>
      <c r="J148" s="317">
        <f>SIMPLvolumes!AT176*SUM(SIMPLvolumes!X176:AG176)/3.125</f>
        <v>0</v>
      </c>
      <c r="K148" s="317" t="str">
        <f>SIMPLvolumes!AS176</f>
        <v/>
      </c>
    </row>
    <row r="149">
      <c r="B149" s="317">
        <f>SIMPLvolumes!AM177*SUM(SIMPLvolumes!X177:AG177)</f>
        <v>0</v>
      </c>
      <c r="C149" s="317">
        <f>SIMPLvolumes!AN177*SUM(SIMPLvolumes!X177:AG177)</f>
        <v>0</v>
      </c>
      <c r="D149" s="317">
        <f>SIMPLvolumes!AO177*SUM(SIMPLvolumes!X177:AG177)</f>
        <v>0</v>
      </c>
      <c r="E149" s="317">
        <f>SIMPLvolumes!AP177*SUM(SIMPLvolumes!X177:AG177)</f>
        <v>0</v>
      </c>
      <c r="F149" s="317">
        <f>SIMPLvolumes!AQ177*SUM(SIMPLvolumes!X177:AG177)</f>
        <v>0</v>
      </c>
      <c r="G149" s="317">
        <f>SIMPLvolumes!AR177*SUM(SIMPLvolumes!X177:AG177)</f>
        <v>0</v>
      </c>
      <c r="H149" s="317">
        <f t="shared" si="4"/>
        <v>0</v>
      </c>
      <c r="I149" s="317">
        <f t="shared" si="5"/>
        <v>0</v>
      </c>
      <c r="J149" s="317">
        <f>SIMPLvolumes!AT177*SUM(SIMPLvolumes!X177:AG177)/3.125</f>
        <v>0</v>
      </c>
      <c r="K149" s="317" t="str">
        <f>SIMPLvolumes!AS177</f>
        <v/>
      </c>
    </row>
    <row r="150">
      <c r="B150" s="317">
        <f>SIMPLvolumes!AM178*SUM(SIMPLvolumes!X178:AG178)</f>
        <v>0</v>
      </c>
      <c r="C150" s="317">
        <f>SIMPLvolumes!AN178*SUM(SIMPLvolumes!X178:AG178)</f>
        <v>0</v>
      </c>
      <c r="D150" s="317">
        <f>SIMPLvolumes!AO178*SUM(SIMPLvolumes!X178:AG178)</f>
        <v>0</v>
      </c>
      <c r="E150" s="317">
        <f>SIMPLvolumes!AP178*SUM(SIMPLvolumes!X178:AG178)</f>
        <v>0</v>
      </c>
      <c r="F150" s="317">
        <f>SIMPLvolumes!AQ178*SUM(SIMPLvolumes!X178:AG178)</f>
        <v>0</v>
      </c>
      <c r="G150" s="317">
        <f>SIMPLvolumes!AR178*SUM(SIMPLvolumes!X178:AG178)</f>
        <v>0</v>
      </c>
      <c r="H150" s="317">
        <f t="shared" si="4"/>
        <v>0</v>
      </c>
      <c r="I150" s="317">
        <f t="shared" si="5"/>
        <v>0</v>
      </c>
      <c r="J150" s="317">
        <f>SIMPLvolumes!AT178*SUM(SIMPLvolumes!X178:AG178)/3.125</f>
        <v>0</v>
      </c>
      <c r="K150" s="317" t="str">
        <f>SIMPLvolumes!AS178</f>
        <v/>
      </c>
    </row>
    <row r="151">
      <c r="B151" s="317">
        <f>SIMPLvolumes!AM179*SUM(SIMPLvolumes!X179:AG179)</f>
        <v>0</v>
      </c>
      <c r="C151" s="317">
        <f>SIMPLvolumes!AN179*SUM(SIMPLvolumes!X179:AG179)</f>
        <v>0</v>
      </c>
      <c r="D151" s="317">
        <f>SIMPLvolumes!AO179*SUM(SIMPLvolumes!X179:AG179)</f>
        <v>0</v>
      </c>
      <c r="E151" s="317">
        <f>SIMPLvolumes!AP179*SUM(SIMPLvolumes!X179:AG179)</f>
        <v>0</v>
      </c>
      <c r="F151" s="317">
        <f>SIMPLvolumes!AQ179*SUM(SIMPLvolumes!X179:AG179)</f>
        <v>0</v>
      </c>
      <c r="G151" s="317">
        <f>SIMPLvolumes!AR179*SUM(SIMPLvolumes!X179:AG179)</f>
        <v>0</v>
      </c>
      <c r="H151" s="317">
        <f t="shared" si="4"/>
        <v>0</v>
      </c>
      <c r="I151" s="317">
        <f t="shared" si="5"/>
        <v>0</v>
      </c>
      <c r="J151" s="317">
        <f>SIMPLvolumes!AT179*SUM(SIMPLvolumes!X179:AG179)/3.125</f>
        <v>0</v>
      </c>
      <c r="K151" s="317" t="str">
        <f>SIMPLvolumes!AS179</f>
        <v/>
      </c>
    </row>
    <row r="152">
      <c r="B152" s="317">
        <f>SIMPLvolumes!AM180*SUM(SIMPLvolumes!X180:AG180)</f>
        <v>0</v>
      </c>
      <c r="C152" s="317">
        <f>SIMPLvolumes!AN180*SUM(SIMPLvolumes!X180:AG180)</f>
        <v>0</v>
      </c>
      <c r="D152" s="317">
        <f>SIMPLvolumes!AO180*SUM(SIMPLvolumes!X180:AG180)</f>
        <v>0</v>
      </c>
      <c r="E152" s="317">
        <f>SIMPLvolumes!AP180*SUM(SIMPLvolumes!X180:AG180)</f>
        <v>0</v>
      </c>
      <c r="F152" s="317">
        <f>SIMPLvolumes!AQ180*SUM(SIMPLvolumes!X180:AG180)</f>
        <v>0</v>
      </c>
      <c r="G152" s="317">
        <f>SIMPLvolumes!AR180*SUM(SIMPLvolumes!X180:AG180)</f>
        <v>0</v>
      </c>
      <c r="H152" s="317">
        <f t="shared" si="4"/>
        <v>0</v>
      </c>
      <c r="I152" s="317">
        <f t="shared" si="5"/>
        <v>0</v>
      </c>
      <c r="J152" s="317">
        <f>SIMPLvolumes!AT180*SUM(SIMPLvolumes!X180:AG180)/3.125</f>
        <v>0</v>
      </c>
      <c r="K152" s="317" t="str">
        <f>SIMPLvolumes!AS180</f>
        <v/>
      </c>
    </row>
    <row r="153">
      <c r="B153" s="317">
        <f>SIMPLvolumes!AM181*SUM(SIMPLvolumes!X181:AG181)</f>
        <v>0</v>
      </c>
      <c r="C153" s="317">
        <f>SIMPLvolumes!AN181*SUM(SIMPLvolumes!X181:AG181)</f>
        <v>0</v>
      </c>
      <c r="D153" s="317">
        <f>SIMPLvolumes!AO181*SUM(SIMPLvolumes!X181:AG181)</f>
        <v>0</v>
      </c>
      <c r="E153" s="317">
        <f>SIMPLvolumes!AP181*SUM(SIMPLvolumes!X181:AG181)</f>
        <v>0</v>
      </c>
      <c r="F153" s="317">
        <f>SIMPLvolumes!AQ181*SUM(SIMPLvolumes!X181:AG181)</f>
        <v>0</v>
      </c>
      <c r="G153" s="317">
        <f>SIMPLvolumes!AR181*SUM(SIMPLvolumes!X181:AG181)</f>
        <v>0</v>
      </c>
      <c r="H153" s="317">
        <f t="shared" si="4"/>
        <v>0</v>
      </c>
      <c r="I153" s="317">
        <f t="shared" si="5"/>
        <v>0</v>
      </c>
      <c r="J153" s="317">
        <f>SIMPLvolumes!AT181*SUM(SIMPLvolumes!X181:AG181)/3.125</f>
        <v>0</v>
      </c>
      <c r="K153" s="317" t="str">
        <f>SIMPLvolumes!AS181</f>
        <v/>
      </c>
    </row>
    <row r="154">
      <c r="B154" s="317">
        <f>SIMPLvolumes!AM182*SUM(SIMPLvolumes!X182:AG182)</f>
        <v>0</v>
      </c>
      <c r="C154" s="317">
        <f>SIMPLvolumes!AN182*SUM(SIMPLvolumes!X182:AG182)</f>
        <v>0</v>
      </c>
      <c r="D154" s="317">
        <f>SIMPLvolumes!AO182*SUM(SIMPLvolumes!X182:AG182)</f>
        <v>0</v>
      </c>
      <c r="E154" s="317">
        <f>SIMPLvolumes!AP182*SUM(SIMPLvolumes!X182:AG182)</f>
        <v>0</v>
      </c>
      <c r="F154" s="317">
        <f>SIMPLvolumes!AQ182*SUM(SIMPLvolumes!X182:AG182)</f>
        <v>0</v>
      </c>
      <c r="G154" s="317">
        <f>SIMPLvolumes!AR182*SUM(SIMPLvolumes!X182:AG182)</f>
        <v>0</v>
      </c>
      <c r="H154" s="317">
        <f t="shared" si="4"/>
        <v>0</v>
      </c>
      <c r="I154" s="317">
        <f t="shared" si="5"/>
        <v>0</v>
      </c>
      <c r="J154" s="317">
        <f>SIMPLvolumes!AT182*SUM(SIMPLvolumes!X182:AG182)/3.125</f>
        <v>0</v>
      </c>
      <c r="K154" s="317" t="str">
        <f>SIMPLvolumes!AS182</f>
        <v/>
      </c>
    </row>
    <row r="155">
      <c r="B155" s="317">
        <f>SIMPLvolumes!AM183*SUM(SIMPLvolumes!X183:AG183)</f>
        <v>0</v>
      </c>
      <c r="C155" s="317">
        <f>SIMPLvolumes!AN183*SUM(SIMPLvolumes!X183:AG183)</f>
        <v>0</v>
      </c>
      <c r="D155" s="317">
        <f>SIMPLvolumes!AO183*SUM(SIMPLvolumes!X183:AG183)</f>
        <v>0</v>
      </c>
      <c r="E155" s="317">
        <f>SIMPLvolumes!AP183*SUM(SIMPLvolumes!X183:AG183)</f>
        <v>0</v>
      </c>
      <c r="F155" s="317">
        <f>SIMPLvolumes!AQ183*SUM(SIMPLvolumes!X183:AG183)</f>
        <v>0</v>
      </c>
      <c r="G155" s="317">
        <f>SIMPLvolumes!AR183*SUM(SIMPLvolumes!X183:AG183)</f>
        <v>0</v>
      </c>
      <c r="H155" s="317">
        <f t="shared" si="4"/>
        <v>0</v>
      </c>
      <c r="I155" s="317">
        <f t="shared" si="5"/>
        <v>0</v>
      </c>
      <c r="J155" s="317">
        <f>SIMPLvolumes!AT183*SUM(SIMPLvolumes!X183:AG183)/3.125</f>
        <v>0</v>
      </c>
      <c r="K155" s="317" t="str">
        <f>SIMPLvolumes!AS183</f>
        <v/>
      </c>
    </row>
    <row r="156">
      <c r="B156" s="317">
        <f>SIMPLvolumes!AM184*SUM(SIMPLvolumes!X184:AG184)</f>
        <v>0</v>
      </c>
      <c r="C156" s="317">
        <f>SIMPLvolumes!AN184*SUM(SIMPLvolumes!X184:AG184)</f>
        <v>0</v>
      </c>
      <c r="D156" s="317">
        <f>SIMPLvolumes!AO184*SUM(SIMPLvolumes!X184:AG184)</f>
        <v>0</v>
      </c>
      <c r="E156" s="317">
        <f>SIMPLvolumes!AP184*SUM(SIMPLvolumes!X184:AG184)</f>
        <v>0</v>
      </c>
      <c r="F156" s="317">
        <f>SIMPLvolumes!AQ184*SUM(SIMPLvolumes!X184:AG184)</f>
        <v>0</v>
      </c>
      <c r="G156" s="317">
        <f>SIMPLvolumes!AR184*SUM(SIMPLvolumes!X184:AG184)</f>
        <v>0</v>
      </c>
      <c r="H156" s="317">
        <f t="shared" si="4"/>
        <v>0</v>
      </c>
      <c r="I156" s="317">
        <f t="shared" si="5"/>
        <v>0</v>
      </c>
      <c r="J156" s="317">
        <f>SIMPLvolumes!AT184*SUM(SIMPLvolumes!X184:AG184)/3.125</f>
        <v>0</v>
      </c>
      <c r="K156" s="317" t="str">
        <f>SIMPLvolumes!AS184</f>
        <v/>
      </c>
    </row>
    <row r="157">
      <c r="B157" s="317">
        <f>SIMPLvolumes!AM185*SUM(SIMPLvolumes!X185:AG185)</f>
        <v>0</v>
      </c>
      <c r="C157" s="317">
        <f>SIMPLvolumes!AN185*SUM(SIMPLvolumes!X185:AG185)</f>
        <v>0</v>
      </c>
      <c r="D157" s="317">
        <f>SIMPLvolumes!AO185*SUM(SIMPLvolumes!X185:AG185)</f>
        <v>0</v>
      </c>
      <c r="E157" s="317">
        <f>SIMPLvolumes!AP185*SUM(SIMPLvolumes!X185:AG185)</f>
        <v>0</v>
      </c>
      <c r="F157" s="317">
        <f>SIMPLvolumes!AQ185*SUM(SIMPLvolumes!X185:AG185)</f>
        <v>0</v>
      </c>
      <c r="G157" s="317">
        <f>SIMPLvolumes!AR185*SUM(SIMPLvolumes!X185:AG185)</f>
        <v>0</v>
      </c>
      <c r="H157" s="317">
        <f t="shared" si="4"/>
        <v>0</v>
      </c>
      <c r="I157" s="317">
        <f t="shared" si="5"/>
        <v>0</v>
      </c>
      <c r="J157" s="317">
        <f>SIMPLvolumes!AT185*SUM(SIMPLvolumes!X185:AG185)/3.125</f>
        <v>0</v>
      </c>
      <c r="K157" s="317" t="str">
        <f>SIMPLvolumes!AS185</f>
        <v/>
      </c>
    </row>
    <row r="158">
      <c r="B158" s="317">
        <f>SIMPLvolumes!AM186*SUM(SIMPLvolumes!X186:AG186)</f>
        <v>0</v>
      </c>
      <c r="C158" s="317">
        <f>SIMPLvolumes!AN186*SUM(SIMPLvolumes!X186:AG186)</f>
        <v>0</v>
      </c>
      <c r="D158" s="317">
        <f>SIMPLvolumes!AO186*SUM(SIMPLvolumes!X186:AG186)</f>
        <v>0</v>
      </c>
      <c r="E158" s="317">
        <f>SIMPLvolumes!AP186*SUM(SIMPLvolumes!X186:AG186)</f>
        <v>0</v>
      </c>
      <c r="F158" s="317">
        <f>SIMPLvolumes!AQ186*SUM(SIMPLvolumes!X186:AG186)</f>
        <v>0</v>
      </c>
      <c r="G158" s="317">
        <f>SIMPLvolumes!AR186*SUM(SIMPLvolumes!X186:AG186)</f>
        <v>0</v>
      </c>
      <c r="H158" s="317">
        <f t="shared" si="4"/>
        <v>0</v>
      </c>
      <c r="I158" s="317">
        <f t="shared" si="5"/>
        <v>0</v>
      </c>
      <c r="J158" s="317">
        <f>SIMPLvolumes!AT186*SUM(SIMPLvolumes!X186:AG186)/3.125</f>
        <v>0</v>
      </c>
      <c r="K158" s="317" t="str">
        <f>SIMPLvolumes!AS186</f>
        <v/>
      </c>
    </row>
    <row r="159">
      <c r="B159" s="317">
        <f>SIMPLvolumes!AM187*SUM(SIMPLvolumes!X187:AG187)</f>
        <v>0</v>
      </c>
      <c r="C159" s="317">
        <f>SIMPLvolumes!AN187*SUM(SIMPLvolumes!X187:AG187)</f>
        <v>0</v>
      </c>
      <c r="D159" s="317">
        <f>SIMPLvolumes!AO187*SUM(SIMPLvolumes!X187:AG187)</f>
        <v>0</v>
      </c>
      <c r="E159" s="317">
        <f>SIMPLvolumes!AP187*SUM(SIMPLvolumes!X187:AG187)</f>
        <v>0</v>
      </c>
      <c r="F159" s="317">
        <f>SIMPLvolumes!AQ187*SUM(SIMPLvolumes!X187:AG187)</f>
        <v>0</v>
      </c>
      <c r="G159" s="317">
        <f>SIMPLvolumes!AR187*SUM(SIMPLvolumes!X187:AG187)</f>
        <v>0</v>
      </c>
      <c r="H159" s="317">
        <f t="shared" si="4"/>
        <v>0</v>
      </c>
      <c r="I159" s="317">
        <f t="shared" si="5"/>
        <v>0</v>
      </c>
      <c r="J159" s="317">
        <f>SIMPLvolumes!AT187*SUM(SIMPLvolumes!X187:AG187)/3.125</f>
        <v>0</v>
      </c>
      <c r="K159" s="317" t="str">
        <f>SIMPLvolumes!AS187</f>
        <v/>
      </c>
    </row>
    <row r="160">
      <c r="B160" s="317">
        <f>SIMPLvolumes!AM188*SUM(SIMPLvolumes!X188:AG188)</f>
        <v>0</v>
      </c>
      <c r="C160" s="317">
        <f>SIMPLvolumes!AN188*SUM(SIMPLvolumes!X188:AG188)</f>
        <v>0</v>
      </c>
      <c r="D160" s="317">
        <f>SIMPLvolumes!AO188*SUM(SIMPLvolumes!X188:AG188)</f>
        <v>0</v>
      </c>
      <c r="E160" s="317">
        <f>SIMPLvolumes!AP188*SUM(SIMPLvolumes!X188:AG188)</f>
        <v>0</v>
      </c>
      <c r="F160" s="317">
        <f>SIMPLvolumes!AQ188*SUM(SIMPLvolumes!X188:AG188)</f>
        <v>0</v>
      </c>
      <c r="G160" s="317">
        <f>SIMPLvolumes!AR188*SUM(SIMPLvolumes!X188:AG188)</f>
        <v>0</v>
      </c>
      <c r="H160" s="317">
        <f t="shared" si="4"/>
        <v>0</v>
      </c>
      <c r="I160" s="317">
        <f t="shared" si="5"/>
        <v>0</v>
      </c>
      <c r="J160" s="317">
        <f>SIMPLvolumes!AT188*SUM(SIMPLvolumes!X188:AG188)/3.125</f>
        <v>0</v>
      </c>
      <c r="K160" s="317" t="str">
        <f>SIMPLvolumes!AS188</f>
        <v/>
      </c>
    </row>
    <row r="161">
      <c r="B161" s="317">
        <f>SIMPLvolumes!AM189*SUM(SIMPLvolumes!X189:AG189)</f>
        <v>0</v>
      </c>
      <c r="C161" s="317">
        <f>SIMPLvolumes!AN189*SUM(SIMPLvolumes!X189:AG189)</f>
        <v>0</v>
      </c>
      <c r="D161" s="317">
        <f>SIMPLvolumes!AO189*SUM(SIMPLvolumes!X189:AG189)</f>
        <v>0</v>
      </c>
      <c r="E161" s="317">
        <f>SIMPLvolumes!AP189*SUM(SIMPLvolumes!X189:AG189)</f>
        <v>0</v>
      </c>
      <c r="F161" s="317">
        <f>SIMPLvolumes!AQ189*SUM(SIMPLvolumes!X189:AG189)</f>
        <v>0</v>
      </c>
      <c r="G161" s="317">
        <f>SIMPLvolumes!AR189*SUM(SIMPLvolumes!X189:AG189)</f>
        <v>0</v>
      </c>
      <c r="H161" s="317">
        <f t="shared" si="4"/>
        <v>0</v>
      </c>
      <c r="I161" s="317">
        <f t="shared" si="5"/>
        <v>0</v>
      </c>
      <c r="J161" s="317">
        <f>SIMPLvolumes!AT189*SUM(SIMPLvolumes!X189:AG189)/3.125</f>
        <v>0</v>
      </c>
      <c r="K161" s="317" t="str">
        <f>SIMPLvolumes!AS189</f>
        <v/>
      </c>
    </row>
    <row r="162">
      <c r="B162" s="317">
        <f>SIMPLvolumes!AM190*SUM(SIMPLvolumes!X190:AG190)</f>
        <v>0</v>
      </c>
      <c r="C162" s="317">
        <f>SIMPLvolumes!AN190*SUM(SIMPLvolumes!X190:AG190)</f>
        <v>0</v>
      </c>
      <c r="D162" s="317">
        <f>SIMPLvolumes!AO190*SUM(SIMPLvolumes!X190:AG190)</f>
        <v>0</v>
      </c>
      <c r="E162" s="317">
        <f>SIMPLvolumes!AP190*SUM(SIMPLvolumes!X190:AG190)</f>
        <v>0</v>
      </c>
      <c r="F162" s="317">
        <f>SIMPLvolumes!AQ190*SUM(SIMPLvolumes!X190:AG190)</f>
        <v>0</v>
      </c>
      <c r="G162" s="317">
        <f>SIMPLvolumes!AR190*SUM(SIMPLvolumes!X190:AG190)</f>
        <v>0</v>
      </c>
      <c r="H162" s="317">
        <f t="shared" si="4"/>
        <v>0</v>
      </c>
      <c r="I162" s="317">
        <f t="shared" si="5"/>
        <v>0</v>
      </c>
      <c r="J162" s="317">
        <f>SIMPLvolumes!AT190*SUM(SIMPLvolumes!X190:AG190)/3.125</f>
        <v>0</v>
      </c>
      <c r="K162" s="317" t="str">
        <f>SIMPLvolumes!AS190</f>
        <v/>
      </c>
    </row>
    <row r="163">
      <c r="B163" s="317">
        <f>SIMPLvolumes!AM191*SUM(SIMPLvolumes!X191:AG191)</f>
        <v>0</v>
      </c>
      <c r="C163" s="317">
        <f>SIMPLvolumes!AN191*SUM(SIMPLvolumes!X191:AG191)</f>
        <v>0</v>
      </c>
      <c r="D163" s="317">
        <f>SIMPLvolumes!AO191*SUM(SIMPLvolumes!X191:AG191)</f>
        <v>0</v>
      </c>
      <c r="E163" s="317">
        <f>SIMPLvolumes!AP191*SUM(SIMPLvolumes!X191:AG191)</f>
        <v>0</v>
      </c>
      <c r="F163" s="317">
        <f>SIMPLvolumes!AQ191*SUM(SIMPLvolumes!X191:AG191)</f>
        <v>0</v>
      </c>
      <c r="G163" s="317">
        <f>SIMPLvolumes!AR191*SUM(SIMPLvolumes!X191:AG191)</f>
        <v>0</v>
      </c>
      <c r="H163" s="317">
        <f t="shared" si="4"/>
        <v>0</v>
      </c>
      <c r="I163" s="317">
        <f t="shared" si="5"/>
        <v>0</v>
      </c>
      <c r="J163" s="317">
        <f>SIMPLvolumes!AT191*SUM(SIMPLvolumes!X191:AG191)/3.125</f>
        <v>0</v>
      </c>
      <c r="K163" s="317" t="str">
        <f>SIMPLvolumes!AS191</f>
        <v/>
      </c>
    </row>
    <row r="164">
      <c r="B164" s="317">
        <f>SIMPLvolumes!AM192*SUM(SIMPLvolumes!X192:AG192)</f>
        <v>0</v>
      </c>
      <c r="C164" s="317">
        <f>SIMPLvolumes!AN192*SUM(SIMPLvolumes!X192:AG192)</f>
        <v>0</v>
      </c>
      <c r="D164" s="317">
        <f>SIMPLvolumes!AO192*SUM(SIMPLvolumes!X192:AG192)</f>
        <v>0</v>
      </c>
      <c r="E164" s="317">
        <f>SIMPLvolumes!AP192*SUM(SIMPLvolumes!X192:AG192)</f>
        <v>0</v>
      </c>
      <c r="F164" s="317">
        <f>SIMPLvolumes!AQ192*SUM(SIMPLvolumes!X192:AG192)</f>
        <v>0</v>
      </c>
      <c r="G164" s="317">
        <f>SIMPLvolumes!AR192*SUM(SIMPLvolumes!X192:AG192)</f>
        <v>0</v>
      </c>
      <c r="H164" s="317">
        <f t="shared" si="4"/>
        <v>0</v>
      </c>
      <c r="I164" s="317">
        <f t="shared" si="5"/>
        <v>0</v>
      </c>
      <c r="J164" s="317">
        <f>SIMPLvolumes!AT192*SUM(SIMPLvolumes!X192:AG192)/3.125</f>
        <v>0</v>
      </c>
      <c r="K164" s="317" t="str">
        <f>SIMPLvolumes!AS192</f>
        <v/>
      </c>
    </row>
    <row r="165">
      <c r="B165" s="317">
        <f>SIMPLvolumes!AM193*SUM(SIMPLvolumes!X193:AG193)</f>
        <v>0</v>
      </c>
      <c r="C165" s="317">
        <f>SIMPLvolumes!AN193*SUM(SIMPLvolumes!X193:AG193)</f>
        <v>0</v>
      </c>
      <c r="D165" s="317">
        <f>SIMPLvolumes!AO193*SUM(SIMPLvolumes!X193:AG193)</f>
        <v>0</v>
      </c>
      <c r="E165" s="317">
        <f>SIMPLvolumes!AP193*SUM(SIMPLvolumes!X193:AG193)</f>
        <v>0</v>
      </c>
      <c r="F165" s="317">
        <f>SIMPLvolumes!AQ193*SUM(SIMPLvolumes!X193:AG193)</f>
        <v>0</v>
      </c>
      <c r="G165" s="317">
        <f>SIMPLvolumes!AR193*SUM(SIMPLvolumes!X193:AG193)</f>
        <v>0</v>
      </c>
      <c r="H165" s="317">
        <f t="shared" si="4"/>
        <v>0</v>
      </c>
      <c r="I165" s="317">
        <f t="shared" si="5"/>
        <v>0</v>
      </c>
      <c r="J165" s="317">
        <f>SIMPLvolumes!AT193*SUM(SIMPLvolumes!X193:AG193)/3.125</f>
        <v>0</v>
      </c>
      <c r="K165" s="317" t="str">
        <f>SIMPLvolumes!AS193</f>
        <v/>
      </c>
    </row>
    <row r="166">
      <c r="B166" s="317">
        <f>SIMPLvolumes!AM194*SUM(SIMPLvolumes!X194:AG194)</f>
        <v>0</v>
      </c>
      <c r="C166" s="317">
        <f>SIMPLvolumes!AN194*SUM(SIMPLvolumes!X194:AG194)</f>
        <v>0</v>
      </c>
      <c r="D166" s="317">
        <f>SIMPLvolumes!AO194*SUM(SIMPLvolumes!X194:AG194)</f>
        <v>0</v>
      </c>
      <c r="E166" s="317">
        <f>SIMPLvolumes!AP194*SUM(SIMPLvolumes!X194:AG194)</f>
        <v>0</v>
      </c>
      <c r="F166" s="317">
        <f>SIMPLvolumes!AQ194*SUM(SIMPLvolumes!X194:AG194)</f>
        <v>0</v>
      </c>
      <c r="G166" s="317">
        <f>SIMPLvolumes!AR194*SUM(SIMPLvolumes!X194:AG194)</f>
        <v>0</v>
      </c>
      <c r="H166" s="317">
        <f t="shared" si="4"/>
        <v>0</v>
      </c>
      <c r="I166" s="317">
        <f t="shared" si="5"/>
        <v>0</v>
      </c>
      <c r="J166" s="317">
        <f>SIMPLvolumes!AT194*SUM(SIMPLvolumes!X194:AG194)/3.125</f>
        <v>0</v>
      </c>
      <c r="K166" s="317" t="str">
        <f>SIMPLvolumes!AS194</f>
        <v/>
      </c>
    </row>
    <row r="167">
      <c r="B167" s="317">
        <f>SIMPLvolumes!AM195*SUM(SIMPLvolumes!X195:AG195)</f>
        <v>0</v>
      </c>
      <c r="C167" s="317">
        <f>SIMPLvolumes!AN195*SUM(SIMPLvolumes!X195:AG195)</f>
        <v>0</v>
      </c>
      <c r="D167" s="317">
        <f>SIMPLvolumes!AO195*SUM(SIMPLvolumes!X195:AG195)</f>
        <v>0</v>
      </c>
      <c r="E167" s="317">
        <f>SIMPLvolumes!AP195*SUM(SIMPLvolumes!X195:AG195)</f>
        <v>0</v>
      </c>
      <c r="F167" s="317">
        <f>SIMPLvolumes!AQ195*SUM(SIMPLvolumes!X195:AG195)</f>
        <v>0</v>
      </c>
      <c r="G167" s="317">
        <f>SIMPLvolumes!AR195*SUM(SIMPLvolumes!X195:AG195)</f>
        <v>0</v>
      </c>
      <c r="H167" s="317">
        <f t="shared" si="4"/>
        <v>0</v>
      </c>
      <c r="I167" s="317">
        <f t="shared" si="5"/>
        <v>0</v>
      </c>
      <c r="J167" s="317">
        <f>SIMPLvolumes!AT195*SUM(SIMPLvolumes!X195:AG195)/3.125</f>
        <v>0</v>
      </c>
      <c r="K167" s="317" t="str">
        <f>SIMPLvolumes!AS195</f>
        <v/>
      </c>
    </row>
    <row r="168">
      <c r="B168" s="317">
        <f>SIMPLvolumes!AM196*SUM(SIMPLvolumes!X196:AG196)</f>
        <v>0</v>
      </c>
      <c r="C168" s="317">
        <f>SIMPLvolumes!AN196*SUM(SIMPLvolumes!X196:AG196)</f>
        <v>0</v>
      </c>
      <c r="D168" s="317">
        <f>SIMPLvolumes!AO196*SUM(SIMPLvolumes!X196:AG196)</f>
        <v>0</v>
      </c>
      <c r="E168" s="317">
        <f>SIMPLvolumes!AP196*SUM(SIMPLvolumes!X196:AG196)</f>
        <v>0</v>
      </c>
      <c r="F168" s="317">
        <f>SIMPLvolumes!AQ196*SUM(SIMPLvolumes!X196:AG196)</f>
        <v>0</v>
      </c>
      <c r="G168" s="317">
        <f>SIMPLvolumes!AR196*SUM(SIMPLvolumes!X196:AG196)</f>
        <v>0</v>
      </c>
      <c r="H168" s="317">
        <f t="shared" si="4"/>
        <v>0</v>
      </c>
      <c r="I168" s="317">
        <f t="shared" si="5"/>
        <v>0</v>
      </c>
      <c r="J168" s="317">
        <f>SIMPLvolumes!AT196*SUM(SIMPLvolumes!X196:AG196)/3.125</f>
        <v>0</v>
      </c>
      <c r="K168" s="317" t="str">
        <f>SIMPLvolumes!AS196</f>
        <v/>
      </c>
    </row>
    <row r="169">
      <c r="B169" s="317">
        <f>SIMPLvolumes!AM197*SUM(SIMPLvolumes!X197:AG197)</f>
        <v>0</v>
      </c>
      <c r="C169" s="317">
        <f>SIMPLvolumes!AN197*SUM(SIMPLvolumes!X197:AG197)</f>
        <v>0</v>
      </c>
      <c r="D169" s="317">
        <f>SIMPLvolumes!AO197*SUM(SIMPLvolumes!X197:AG197)</f>
        <v>0</v>
      </c>
      <c r="E169" s="317">
        <f>SIMPLvolumes!AP197*SUM(SIMPLvolumes!X197:AG197)</f>
        <v>0</v>
      </c>
      <c r="F169" s="317">
        <f>SIMPLvolumes!AQ197*SUM(SIMPLvolumes!X197:AG197)</f>
        <v>0</v>
      </c>
      <c r="G169" s="317">
        <f>SIMPLvolumes!AR197*SUM(SIMPLvolumes!X197:AG197)</f>
        <v>0</v>
      </c>
      <c r="H169" s="317">
        <f t="shared" si="4"/>
        <v>0</v>
      </c>
      <c r="I169" s="317">
        <f t="shared" si="5"/>
        <v>0</v>
      </c>
      <c r="J169" s="317">
        <f>SIMPLvolumes!AT197*SUM(SIMPLvolumes!X197:AG197)/3.125</f>
        <v>0</v>
      </c>
      <c r="K169" s="317" t="str">
        <f>SIMPLvolumes!AS197</f>
        <v/>
      </c>
    </row>
    <row r="170">
      <c r="B170" s="317">
        <f>SIMPLvolumes!AM198*SUM(SIMPLvolumes!X198:AG198)</f>
        <v>0</v>
      </c>
      <c r="C170" s="317">
        <f>SIMPLvolumes!AN198*SUM(SIMPLvolumes!X198:AG198)</f>
        <v>0</v>
      </c>
      <c r="D170" s="317">
        <f>SIMPLvolumes!AO198*SUM(SIMPLvolumes!X198:AG198)</f>
        <v>0</v>
      </c>
      <c r="E170" s="317">
        <f>SIMPLvolumes!AP198*SUM(SIMPLvolumes!X198:AG198)</f>
        <v>0</v>
      </c>
      <c r="F170" s="317">
        <f>SIMPLvolumes!AQ198*SUM(SIMPLvolumes!X198:AG198)</f>
        <v>0</v>
      </c>
      <c r="G170" s="317">
        <f>SIMPLvolumes!AR198*SUM(SIMPLvolumes!X198:AG198)</f>
        <v>0</v>
      </c>
      <c r="H170" s="317">
        <f t="shared" si="4"/>
        <v>0</v>
      </c>
      <c r="I170" s="317">
        <f t="shared" si="5"/>
        <v>0</v>
      </c>
      <c r="J170" s="317">
        <f>SIMPLvolumes!AT198*SUM(SIMPLvolumes!X198:AG198)/3.125</f>
        <v>0</v>
      </c>
      <c r="K170" s="317" t="str">
        <f>SIMPLvolumes!AS198</f>
        <v/>
      </c>
    </row>
    <row r="171">
      <c r="B171" s="317">
        <f>SIMPLvolumes!AM199*SUM(SIMPLvolumes!X199:AG199)</f>
        <v>0</v>
      </c>
      <c r="C171" s="317">
        <f>SIMPLvolumes!AN199*SUM(SIMPLvolumes!X199:AG199)</f>
        <v>0</v>
      </c>
      <c r="D171" s="317">
        <f>SIMPLvolumes!AO199*SUM(SIMPLvolumes!X199:AG199)</f>
        <v>0</v>
      </c>
      <c r="E171" s="317">
        <f>SIMPLvolumes!AP199*SUM(SIMPLvolumes!X199:AG199)</f>
        <v>0</v>
      </c>
      <c r="F171" s="317">
        <f>SIMPLvolumes!AQ199*SUM(SIMPLvolumes!X199:AG199)</f>
        <v>0</v>
      </c>
      <c r="G171" s="317">
        <f>SIMPLvolumes!AR199*SUM(SIMPLvolumes!X199:AG199)</f>
        <v>0</v>
      </c>
      <c r="H171" s="317">
        <f t="shared" si="4"/>
        <v>0</v>
      </c>
      <c r="I171" s="317">
        <f t="shared" si="5"/>
        <v>0</v>
      </c>
      <c r="J171" s="317">
        <f>SIMPLvolumes!AT199*SUM(SIMPLvolumes!X199:AG199)/3.125</f>
        <v>0</v>
      </c>
      <c r="K171" s="317" t="str">
        <f>SIMPLvolumes!AS199</f>
        <v/>
      </c>
    </row>
    <row r="172">
      <c r="B172" s="317">
        <f>SIMPLvolumes!AM200*SUM(SIMPLvolumes!X200:AG200)</f>
        <v>0</v>
      </c>
      <c r="C172" s="317">
        <f>SIMPLvolumes!AN200*SUM(SIMPLvolumes!X200:AG200)</f>
        <v>0</v>
      </c>
      <c r="D172" s="317">
        <f>SIMPLvolumes!AO200*SUM(SIMPLvolumes!X200:AG200)</f>
        <v>0</v>
      </c>
      <c r="E172" s="317">
        <f>SIMPLvolumes!AP200*SUM(SIMPLvolumes!X200:AG200)</f>
        <v>0</v>
      </c>
      <c r="F172" s="317">
        <f>SIMPLvolumes!AQ200*SUM(SIMPLvolumes!X200:AG200)</f>
        <v>0</v>
      </c>
      <c r="G172" s="317">
        <f>SIMPLvolumes!AR200*SUM(SIMPLvolumes!X200:AG200)</f>
        <v>0</v>
      </c>
      <c r="H172" s="317">
        <f t="shared" si="4"/>
        <v>0</v>
      </c>
      <c r="I172" s="317">
        <f t="shared" si="5"/>
        <v>0</v>
      </c>
      <c r="J172" s="317">
        <f>SIMPLvolumes!AT200*SUM(SIMPLvolumes!X200:AG200)/3.125</f>
        <v>0</v>
      </c>
      <c r="K172" s="317" t="str">
        <f>SIMPLvolumes!AS200</f>
        <v/>
      </c>
    </row>
    <row r="173">
      <c r="B173" s="317">
        <f>SIMPLvolumes!AM201*SUM(SIMPLvolumes!X201:AG201)</f>
        <v>0</v>
      </c>
      <c r="C173" s="317">
        <f>SIMPLvolumes!AN201*SUM(SIMPLvolumes!X201:AG201)</f>
        <v>0</v>
      </c>
      <c r="D173" s="317">
        <f>SIMPLvolumes!AO201*SUM(SIMPLvolumes!X201:AG201)</f>
        <v>0</v>
      </c>
      <c r="E173" s="317">
        <f>SIMPLvolumes!AP201*SUM(SIMPLvolumes!X201:AG201)</f>
        <v>0</v>
      </c>
      <c r="F173" s="317">
        <f>SIMPLvolumes!AQ201*SUM(SIMPLvolumes!X201:AG201)</f>
        <v>0</v>
      </c>
      <c r="G173" s="317">
        <f>SIMPLvolumes!AR201*SUM(SIMPLvolumes!X201:AG201)</f>
        <v>0</v>
      </c>
      <c r="H173" s="317">
        <f t="shared" si="4"/>
        <v>0</v>
      </c>
      <c r="I173" s="317">
        <f t="shared" si="5"/>
        <v>0</v>
      </c>
      <c r="J173" s="317">
        <f>SIMPLvolumes!AT201*SUM(SIMPLvolumes!X201:AG201)/3.125</f>
        <v>0</v>
      </c>
      <c r="K173" s="317" t="str">
        <f>SIMPLvolumes!AS201</f>
        <v/>
      </c>
    </row>
    <row r="174">
      <c r="B174" s="317">
        <f>SIMPLvolumes!AM202*SUM(SIMPLvolumes!X202:AG202)</f>
        <v>0</v>
      </c>
      <c r="C174" s="317">
        <f>SIMPLvolumes!AN202*SUM(SIMPLvolumes!X202:AG202)</f>
        <v>0</v>
      </c>
      <c r="D174" s="317">
        <f>SIMPLvolumes!AO202*SUM(SIMPLvolumes!X202:AG202)</f>
        <v>0</v>
      </c>
      <c r="E174" s="317">
        <f>SIMPLvolumes!AP202*SUM(SIMPLvolumes!X202:AG202)</f>
        <v>0</v>
      </c>
      <c r="F174" s="317">
        <f>SIMPLvolumes!AQ202*SUM(SIMPLvolumes!X202:AG202)</f>
        <v>0</v>
      </c>
      <c r="G174" s="317">
        <f>SIMPLvolumes!AR202*SUM(SIMPLvolumes!X202:AG202)</f>
        <v>0</v>
      </c>
      <c r="H174" s="317">
        <f t="shared" si="4"/>
        <v>0</v>
      </c>
      <c r="I174" s="317">
        <f t="shared" si="5"/>
        <v>0</v>
      </c>
      <c r="J174" s="317">
        <f>SIMPLvolumes!AT202*SUM(SIMPLvolumes!X202:AG202)/3.125</f>
        <v>0</v>
      </c>
      <c r="K174" s="317" t="str">
        <f>SIMPLvolumes!AS202</f>
        <v/>
      </c>
    </row>
    <row r="175">
      <c r="B175" s="317">
        <f>SIMPLvolumes!AM203*SUM(SIMPLvolumes!X203:AG203)</f>
        <v>0</v>
      </c>
      <c r="C175" s="317">
        <f>SIMPLvolumes!AN203*SUM(SIMPLvolumes!X203:AG203)</f>
        <v>0</v>
      </c>
      <c r="D175" s="317">
        <f>SIMPLvolumes!AO203*SUM(SIMPLvolumes!X203:AG203)</f>
        <v>0</v>
      </c>
      <c r="E175" s="317">
        <f>SIMPLvolumes!AP203*SUM(SIMPLvolumes!X203:AG203)</f>
        <v>0</v>
      </c>
      <c r="F175" s="317">
        <f>SIMPLvolumes!AQ203*SUM(SIMPLvolumes!X203:AG203)</f>
        <v>0</v>
      </c>
      <c r="G175" s="317">
        <f>SIMPLvolumes!AR203*SUM(SIMPLvolumes!X203:AG203)</f>
        <v>0</v>
      </c>
      <c r="H175" s="317">
        <f t="shared" si="4"/>
        <v>0</v>
      </c>
      <c r="I175" s="317">
        <f t="shared" si="5"/>
        <v>0</v>
      </c>
      <c r="J175" s="317">
        <f>SIMPLvolumes!AT203*SUM(SIMPLvolumes!X203:AG203)/3.125</f>
        <v>0</v>
      </c>
      <c r="K175" s="317" t="str">
        <f>SIMPLvolumes!AS203</f>
        <v/>
      </c>
    </row>
    <row r="176">
      <c r="B176" s="317">
        <f>SIMPLvolumes!AM204*SUM(SIMPLvolumes!X204:AG204)</f>
        <v>0</v>
      </c>
      <c r="C176" s="317">
        <f>SIMPLvolumes!AN204*SUM(SIMPLvolumes!X204:AG204)</f>
        <v>0</v>
      </c>
      <c r="D176" s="317">
        <f>SIMPLvolumes!AO204*SUM(SIMPLvolumes!X204:AG204)</f>
        <v>0</v>
      </c>
      <c r="E176" s="317">
        <f>SIMPLvolumes!AP204*SUM(SIMPLvolumes!X204:AG204)</f>
        <v>0</v>
      </c>
      <c r="F176" s="317">
        <f>SIMPLvolumes!AQ204*SUM(SIMPLvolumes!X204:AG204)</f>
        <v>0</v>
      </c>
      <c r="G176" s="317">
        <f>SIMPLvolumes!AR204*SUM(SIMPLvolumes!X204:AG204)</f>
        <v>0</v>
      </c>
      <c r="H176" s="317">
        <f t="shared" si="4"/>
        <v>0</v>
      </c>
      <c r="I176" s="317">
        <f t="shared" si="5"/>
        <v>0</v>
      </c>
      <c r="J176" s="317">
        <f>SIMPLvolumes!AT204*SUM(SIMPLvolumes!X204:AG204)/3.125</f>
        <v>0</v>
      </c>
      <c r="K176" s="317" t="str">
        <f>SIMPLvolumes!AS204</f>
        <v/>
      </c>
    </row>
    <row r="177">
      <c r="B177" s="317">
        <f>SIMPLvolumes!AM205*SUM(SIMPLvolumes!X205:AG205)</f>
        <v>0</v>
      </c>
      <c r="C177" s="317">
        <f>SIMPLvolumes!AN205*SUM(SIMPLvolumes!X205:AG205)</f>
        <v>0</v>
      </c>
      <c r="D177" s="317">
        <f>SIMPLvolumes!AO205*SUM(SIMPLvolumes!X205:AG205)</f>
        <v>0</v>
      </c>
      <c r="E177" s="317">
        <f>SIMPLvolumes!AP205*SUM(SIMPLvolumes!X205:AG205)</f>
        <v>0</v>
      </c>
      <c r="F177" s="317">
        <f>SIMPLvolumes!AQ205*SUM(SIMPLvolumes!X205:AG205)</f>
        <v>0</v>
      </c>
      <c r="G177" s="317">
        <f>SIMPLvolumes!AR205*SUM(SIMPLvolumes!X205:AG205)</f>
        <v>0</v>
      </c>
      <c r="H177" s="317">
        <f t="shared" si="4"/>
        <v>0</v>
      </c>
      <c r="I177" s="317">
        <f t="shared" si="5"/>
        <v>0</v>
      </c>
      <c r="J177" s="317">
        <f>SIMPLvolumes!AT205*SUM(SIMPLvolumes!X205:AG205)/3.125</f>
        <v>0</v>
      </c>
      <c r="K177" s="317" t="str">
        <f>SIMPLvolumes!AS205</f>
        <v/>
      </c>
    </row>
    <row r="178">
      <c r="B178" s="317">
        <f>SIMPLvolumes!AM206*SUM(SIMPLvolumes!X206:AG206)</f>
        <v>0</v>
      </c>
      <c r="C178" s="317">
        <f>SIMPLvolumes!AN206*SUM(SIMPLvolumes!X206:AG206)</f>
        <v>0</v>
      </c>
      <c r="D178" s="317">
        <f>SIMPLvolumes!AO206*SUM(SIMPLvolumes!X206:AG206)</f>
        <v>0</v>
      </c>
      <c r="E178" s="317">
        <f>SIMPLvolumes!AP206*SUM(SIMPLvolumes!X206:AG206)</f>
        <v>0</v>
      </c>
      <c r="F178" s="317">
        <f>SIMPLvolumes!AQ206*SUM(SIMPLvolumes!X206:AG206)</f>
        <v>0</v>
      </c>
      <c r="G178" s="317">
        <f>SIMPLvolumes!AR206*SUM(SIMPLvolumes!X206:AG206)</f>
        <v>0</v>
      </c>
      <c r="H178" s="317">
        <f t="shared" si="4"/>
        <v>0</v>
      </c>
      <c r="I178" s="317">
        <f t="shared" si="5"/>
        <v>0</v>
      </c>
      <c r="J178" s="317">
        <f>SIMPLvolumes!AT206*SUM(SIMPLvolumes!X206:AG206)/3.125</f>
        <v>0</v>
      </c>
      <c r="K178" s="317" t="str">
        <f>SIMPLvolumes!AS206</f>
        <v/>
      </c>
    </row>
    <row r="179">
      <c r="B179" s="317">
        <f>SIMPLvolumes!AM207*SUM(SIMPLvolumes!X207:AG207)</f>
        <v>0</v>
      </c>
      <c r="C179" s="317">
        <f>SIMPLvolumes!AN207*SUM(SIMPLvolumes!X207:AG207)</f>
        <v>0</v>
      </c>
      <c r="D179" s="317">
        <f>SIMPLvolumes!AO207*SUM(SIMPLvolumes!X207:AG207)</f>
        <v>0</v>
      </c>
      <c r="E179" s="317">
        <f>SIMPLvolumes!AP207*SUM(SIMPLvolumes!X207:AG207)</f>
        <v>0</v>
      </c>
      <c r="F179" s="317">
        <f>SIMPLvolumes!AQ207*SUM(SIMPLvolumes!X207:AG207)</f>
        <v>0</v>
      </c>
      <c r="G179" s="317">
        <f>SIMPLvolumes!AR207*SUM(SIMPLvolumes!X207:AG207)</f>
        <v>0</v>
      </c>
      <c r="H179" s="317">
        <f t="shared" si="4"/>
        <v>0</v>
      </c>
      <c r="I179" s="317">
        <f t="shared" si="5"/>
        <v>0</v>
      </c>
      <c r="J179" s="317">
        <f>SIMPLvolumes!AT207*SUM(SIMPLvolumes!X207:AG207)/3.125</f>
        <v>0</v>
      </c>
      <c r="K179" s="317" t="str">
        <f>SIMPLvolumes!AS207</f>
        <v/>
      </c>
    </row>
    <row r="180">
      <c r="B180" s="317">
        <f>SIMPLvolumes!AM208*SUM(SIMPLvolumes!X208:AG208)</f>
        <v>0</v>
      </c>
      <c r="C180" s="317">
        <f>SIMPLvolumes!AN208*SUM(SIMPLvolumes!X208:AG208)</f>
        <v>0</v>
      </c>
      <c r="D180" s="317">
        <f>SIMPLvolumes!AO208*SUM(SIMPLvolumes!X208:AG208)</f>
        <v>0</v>
      </c>
      <c r="E180" s="317">
        <f>SIMPLvolumes!AP208*SUM(SIMPLvolumes!X208:AG208)</f>
        <v>0</v>
      </c>
      <c r="F180" s="317">
        <f>SIMPLvolumes!AQ208*SUM(SIMPLvolumes!X208:AG208)</f>
        <v>0</v>
      </c>
      <c r="G180" s="317">
        <f>SIMPLvolumes!AR208*SUM(SIMPLvolumes!X208:AG208)</f>
        <v>0</v>
      </c>
      <c r="H180" s="317">
        <f t="shared" si="4"/>
        <v>0</v>
      </c>
      <c r="I180" s="317">
        <f t="shared" si="5"/>
        <v>0</v>
      </c>
      <c r="J180" s="317">
        <f>SIMPLvolumes!AT208*SUM(SIMPLvolumes!X208:AG208)/3.125</f>
        <v>0</v>
      </c>
      <c r="K180" s="317" t="str">
        <f>SIMPLvolumes!AS208</f>
        <v/>
      </c>
    </row>
    <row r="181">
      <c r="B181" s="317">
        <f>SIMPLvolumes!AM209*SUM(SIMPLvolumes!X209:AG209)</f>
        <v>0</v>
      </c>
      <c r="C181" s="317">
        <f>SIMPLvolumes!AN209*SUM(SIMPLvolumes!X209:AG209)</f>
        <v>0</v>
      </c>
      <c r="D181" s="317">
        <f>SIMPLvolumes!AO209*SUM(SIMPLvolumes!X209:AG209)</f>
        <v>0</v>
      </c>
      <c r="E181" s="317">
        <f>SIMPLvolumes!AP209*SUM(SIMPLvolumes!X209:AG209)</f>
        <v>0</v>
      </c>
      <c r="F181" s="317">
        <f>SIMPLvolumes!AQ209*SUM(SIMPLvolumes!X209:AG209)</f>
        <v>0</v>
      </c>
      <c r="G181" s="317">
        <f>SIMPLvolumes!AR209*SUM(SIMPLvolumes!X209:AG209)</f>
        <v>0</v>
      </c>
      <c r="H181" s="317">
        <f t="shared" si="4"/>
        <v>0</v>
      </c>
      <c r="I181" s="317">
        <f t="shared" si="5"/>
        <v>0</v>
      </c>
      <c r="J181" s="317">
        <f>SIMPLvolumes!AT209*SUM(SIMPLvolumes!X209:AG209)/3.125</f>
        <v>0</v>
      </c>
      <c r="K181" s="317" t="str">
        <f>SIMPLvolumes!AS209</f>
        <v/>
      </c>
    </row>
    <row r="182">
      <c r="B182" s="317">
        <f>SIMPLvolumes!AM210*SUM(SIMPLvolumes!X210:AG210)</f>
        <v>0</v>
      </c>
      <c r="C182" s="317">
        <f>SIMPLvolumes!AN210*SUM(SIMPLvolumes!X210:AG210)</f>
        <v>0</v>
      </c>
      <c r="D182" s="317">
        <f>SIMPLvolumes!AO210*SUM(SIMPLvolumes!X210:AG210)</f>
        <v>0</v>
      </c>
      <c r="E182" s="317">
        <f>SIMPLvolumes!AP210*SUM(SIMPLvolumes!X210:AG210)</f>
        <v>0</v>
      </c>
      <c r="F182" s="317">
        <f>SIMPLvolumes!AQ210*SUM(SIMPLvolumes!X210:AG210)</f>
        <v>0</v>
      </c>
      <c r="G182" s="317">
        <f>SIMPLvolumes!AR210*SUM(SIMPLvolumes!X210:AG210)</f>
        <v>0</v>
      </c>
      <c r="H182" s="317">
        <f t="shared" si="4"/>
        <v>0</v>
      </c>
      <c r="I182" s="317">
        <f t="shared" si="5"/>
        <v>0</v>
      </c>
      <c r="J182" s="317">
        <f>SIMPLvolumes!AT210*SUM(SIMPLvolumes!X210:AG210)/3.125</f>
        <v>0</v>
      </c>
      <c r="K182" s="317" t="str">
        <f>SIMPLvolumes!AS210</f>
        <v/>
      </c>
    </row>
    <row r="183">
      <c r="B183" s="317">
        <f>SIMPLvolumes!AM211*SUM(SIMPLvolumes!X211:AG211)</f>
        <v>0</v>
      </c>
      <c r="C183" s="317">
        <f>SIMPLvolumes!AN211*SUM(SIMPLvolumes!X211:AG211)</f>
        <v>0</v>
      </c>
      <c r="D183" s="317">
        <f>SIMPLvolumes!AO211*SUM(SIMPLvolumes!X211:AG211)</f>
        <v>0</v>
      </c>
      <c r="E183" s="317">
        <f>SIMPLvolumes!AP211*SUM(SIMPLvolumes!X211:AG211)</f>
        <v>0</v>
      </c>
      <c r="F183" s="317">
        <f>SIMPLvolumes!AQ211*SUM(SIMPLvolumes!X211:AG211)</f>
        <v>0</v>
      </c>
      <c r="G183" s="317">
        <f>SIMPLvolumes!AR211*SUM(SIMPLvolumes!X211:AG211)</f>
        <v>0</v>
      </c>
      <c r="H183" s="317">
        <f t="shared" si="4"/>
        <v>0</v>
      </c>
      <c r="I183" s="317">
        <f t="shared" si="5"/>
        <v>0</v>
      </c>
      <c r="J183" s="317">
        <f>SIMPLvolumes!AT211*SUM(SIMPLvolumes!X211:AG211)/3.125</f>
        <v>0</v>
      </c>
      <c r="K183" s="317" t="str">
        <f>SIMPLvolumes!AS211</f>
        <v/>
      </c>
    </row>
    <row r="184">
      <c r="B184" s="317">
        <f>SIMPLvolumes!AM212*SUM(SIMPLvolumes!X212:AG212)</f>
        <v>0</v>
      </c>
      <c r="C184" s="317">
        <f>SIMPLvolumes!AN212*SUM(SIMPLvolumes!X212:AG212)</f>
        <v>0</v>
      </c>
      <c r="D184" s="317">
        <f>SIMPLvolumes!AO212*SUM(SIMPLvolumes!X212:AG212)</f>
        <v>0</v>
      </c>
      <c r="E184" s="317">
        <f>SIMPLvolumes!AP212*SUM(SIMPLvolumes!X212:AG212)</f>
        <v>0</v>
      </c>
      <c r="F184" s="317">
        <f>SIMPLvolumes!AQ212*SUM(SIMPLvolumes!X212:AG212)</f>
        <v>0</v>
      </c>
      <c r="G184" s="317">
        <f>SIMPLvolumes!AR212*SUM(SIMPLvolumes!X212:AG212)</f>
        <v>0</v>
      </c>
      <c r="H184" s="317">
        <f t="shared" si="4"/>
        <v>0</v>
      </c>
      <c r="I184" s="317">
        <f t="shared" si="5"/>
        <v>0</v>
      </c>
      <c r="J184" s="317">
        <f>SIMPLvolumes!AT212*SUM(SIMPLvolumes!X212:AG212)/3.125</f>
        <v>0</v>
      </c>
      <c r="K184" s="317" t="str">
        <f>SIMPLvolumes!AS212</f>
        <v/>
      </c>
    </row>
    <row r="185">
      <c r="B185" s="317">
        <f>SIMPLvolumes!AM213*SUM(SIMPLvolumes!X213:AG213)</f>
        <v>0</v>
      </c>
      <c r="C185" s="317">
        <f>SIMPLvolumes!AN213*SUM(SIMPLvolumes!X213:AG213)</f>
        <v>0</v>
      </c>
      <c r="D185" s="317">
        <f>SIMPLvolumes!AO213*SUM(SIMPLvolumes!X213:AG213)</f>
        <v>0</v>
      </c>
      <c r="E185" s="317">
        <f>SIMPLvolumes!AP213*SUM(SIMPLvolumes!X213:AG213)</f>
        <v>0</v>
      </c>
      <c r="F185" s="317">
        <f>SIMPLvolumes!AQ213*SUM(SIMPLvolumes!X213:AG213)</f>
        <v>0</v>
      </c>
      <c r="G185" s="317">
        <f>SIMPLvolumes!AR213*SUM(SIMPLvolumes!X213:AG213)</f>
        <v>0</v>
      </c>
      <c r="H185" s="317">
        <f t="shared" si="4"/>
        <v>0</v>
      </c>
      <c r="I185" s="317">
        <f t="shared" si="5"/>
        <v>0</v>
      </c>
      <c r="J185" s="317">
        <f>SIMPLvolumes!AT213*SUM(SIMPLvolumes!X213:AG213)/3.125</f>
        <v>0</v>
      </c>
      <c r="K185" s="317" t="str">
        <f>SIMPLvolumes!AS213</f>
        <v/>
      </c>
    </row>
    <row r="186">
      <c r="B186" s="317">
        <f>SIMPLvolumes!AM214*SUM(SIMPLvolumes!X214:AG214)</f>
        <v>0</v>
      </c>
      <c r="C186" s="317">
        <f>SIMPLvolumes!AN214*SUM(SIMPLvolumes!X214:AG214)</f>
        <v>0</v>
      </c>
      <c r="D186" s="317">
        <f>SIMPLvolumes!AO214*SUM(SIMPLvolumes!X214:AG214)</f>
        <v>0</v>
      </c>
      <c r="E186" s="317">
        <f>SIMPLvolumes!AP214*SUM(SIMPLvolumes!X214:AG214)</f>
        <v>0</v>
      </c>
      <c r="F186" s="317">
        <f>SIMPLvolumes!AQ214*SUM(SIMPLvolumes!X214:AG214)</f>
        <v>0</v>
      </c>
      <c r="G186" s="317">
        <f>SIMPLvolumes!AR214*SUM(SIMPLvolumes!X214:AG214)</f>
        <v>0</v>
      </c>
      <c r="H186" s="317">
        <f t="shared" si="4"/>
        <v>0</v>
      </c>
      <c r="I186" s="317">
        <f t="shared" si="5"/>
        <v>0</v>
      </c>
      <c r="J186" s="317">
        <f>SIMPLvolumes!AT214*SUM(SIMPLvolumes!X214:AG214)/3.125</f>
        <v>0</v>
      </c>
      <c r="K186" s="317" t="str">
        <f>SIMPLvolumes!AS214</f>
        <v/>
      </c>
    </row>
    <row r="187">
      <c r="B187" s="317">
        <f>SIMPLvolumes!AM215*SUM(SIMPLvolumes!X215:AG215)</f>
        <v>0</v>
      </c>
      <c r="C187" s="317">
        <f>SIMPLvolumes!AN215*SUM(SIMPLvolumes!X215:AG215)</f>
        <v>0</v>
      </c>
      <c r="D187" s="317">
        <f>SIMPLvolumes!AO215*SUM(SIMPLvolumes!X215:AG215)</f>
        <v>0</v>
      </c>
      <c r="E187" s="317">
        <f>SIMPLvolumes!AP215*SUM(SIMPLvolumes!X215:AG215)</f>
        <v>0</v>
      </c>
      <c r="F187" s="317">
        <f>SIMPLvolumes!AQ215*SUM(SIMPLvolumes!X215:AG215)</f>
        <v>0</v>
      </c>
      <c r="G187" s="317">
        <f>SIMPLvolumes!AR215*SUM(SIMPLvolumes!X215:AG215)</f>
        <v>0</v>
      </c>
      <c r="H187" s="317">
        <f t="shared" si="4"/>
        <v>0</v>
      </c>
      <c r="I187" s="317">
        <f t="shared" si="5"/>
        <v>0</v>
      </c>
      <c r="J187" s="317">
        <f>SIMPLvolumes!AT215*SUM(SIMPLvolumes!X215:AG215)/3.125</f>
        <v>0</v>
      </c>
      <c r="K187" s="317" t="str">
        <f>SIMPLvolumes!AS215</f>
        <v/>
      </c>
    </row>
    <row r="188">
      <c r="B188" s="317">
        <f>SIMPLvolumes!AM216*SUM(SIMPLvolumes!X216:AG216)</f>
        <v>0</v>
      </c>
      <c r="C188" s="317">
        <f>SIMPLvolumes!AN216*SUM(SIMPLvolumes!X216:AG216)</f>
        <v>0</v>
      </c>
      <c r="D188" s="317">
        <f>SIMPLvolumes!AO216*SUM(SIMPLvolumes!X216:AG216)</f>
        <v>0</v>
      </c>
      <c r="E188" s="317">
        <f>SIMPLvolumes!AP216*SUM(SIMPLvolumes!X216:AG216)</f>
        <v>0</v>
      </c>
      <c r="F188" s="317">
        <f>SIMPLvolumes!AQ216*SUM(SIMPLvolumes!X216:AG216)</f>
        <v>0</v>
      </c>
      <c r="G188" s="317">
        <f>SIMPLvolumes!AR216*SUM(SIMPLvolumes!X216:AG216)</f>
        <v>0</v>
      </c>
      <c r="H188" s="317">
        <f t="shared" si="4"/>
        <v>0</v>
      </c>
      <c r="I188" s="317">
        <f t="shared" si="5"/>
        <v>0</v>
      </c>
      <c r="J188" s="317">
        <f>SIMPLvolumes!AT216*SUM(SIMPLvolumes!X216:AG216)/3.125</f>
        <v>0</v>
      </c>
      <c r="K188" s="317" t="str">
        <f>SIMPLvolumes!AS216</f>
        <v/>
      </c>
    </row>
    <row r="189">
      <c r="B189" s="317">
        <f>SIMPLvolumes!AM217*SUM(SIMPLvolumes!X217:AG217)</f>
        <v>0</v>
      </c>
      <c r="C189" s="317">
        <f>SIMPLvolumes!AN217*SUM(SIMPLvolumes!X217:AG217)</f>
        <v>0</v>
      </c>
      <c r="D189" s="317">
        <f>SIMPLvolumes!AO217*SUM(SIMPLvolumes!X217:AG217)</f>
        <v>0</v>
      </c>
      <c r="E189" s="317">
        <f>SIMPLvolumes!AP217*SUM(SIMPLvolumes!X217:AG217)</f>
        <v>0</v>
      </c>
      <c r="F189" s="317">
        <f>SIMPLvolumes!AQ217*SUM(SIMPLvolumes!X217:AG217)</f>
        <v>0</v>
      </c>
      <c r="G189" s="317">
        <f>SIMPLvolumes!AR217*SUM(SIMPLvolumes!X217:AG217)</f>
        <v>0</v>
      </c>
      <c r="H189" s="317">
        <f t="shared" si="4"/>
        <v>0</v>
      </c>
      <c r="I189" s="317">
        <f t="shared" si="5"/>
        <v>0</v>
      </c>
      <c r="J189" s="317">
        <f>SIMPLvolumes!AT217*SUM(SIMPLvolumes!X217:AG217)/3.125</f>
        <v>0</v>
      </c>
      <c r="K189" s="317" t="str">
        <f>SIMPLvolumes!AS217</f>
        <v/>
      </c>
    </row>
    <row r="190">
      <c r="B190" s="317">
        <f>SIMPLvolumes!AM218*SUM(SIMPLvolumes!X218:AG218)</f>
        <v>0</v>
      </c>
      <c r="C190" s="317">
        <f>SIMPLvolumes!AN218*SUM(SIMPLvolumes!X218:AG218)</f>
        <v>0</v>
      </c>
      <c r="D190" s="317">
        <f>SIMPLvolumes!AO218*SUM(SIMPLvolumes!X218:AG218)</f>
        <v>0</v>
      </c>
      <c r="E190" s="317">
        <f>SIMPLvolumes!AP218*SUM(SIMPLvolumes!X218:AG218)</f>
        <v>0</v>
      </c>
      <c r="F190" s="317">
        <f>SIMPLvolumes!AQ218*SUM(SIMPLvolumes!X218:AG218)</f>
        <v>0</v>
      </c>
      <c r="G190" s="317">
        <f>SIMPLvolumes!AR218*SUM(SIMPLvolumes!X218:AG218)</f>
        <v>0</v>
      </c>
      <c r="H190" s="317">
        <f t="shared" si="4"/>
        <v>0</v>
      </c>
      <c r="I190" s="317">
        <f t="shared" si="5"/>
        <v>0</v>
      </c>
      <c r="J190" s="317">
        <f>SIMPLvolumes!AT218*SUM(SIMPLvolumes!X218:AG218)/3.125</f>
        <v>0</v>
      </c>
      <c r="K190" s="317" t="str">
        <f>SIMPLvolumes!AS218</f>
        <v/>
      </c>
    </row>
    <row r="191">
      <c r="B191" s="317">
        <f>SIMPLvolumes!AM219*SUM(SIMPLvolumes!X219:AG219)</f>
        <v>0</v>
      </c>
      <c r="C191" s="317">
        <f>SIMPLvolumes!AN219*SUM(SIMPLvolumes!X219:AG219)</f>
        <v>0</v>
      </c>
      <c r="D191" s="317">
        <f>SIMPLvolumes!AO219*SUM(SIMPLvolumes!X219:AG219)</f>
        <v>0</v>
      </c>
      <c r="E191" s="317">
        <f>SIMPLvolumes!AP219*SUM(SIMPLvolumes!X219:AG219)</f>
        <v>0</v>
      </c>
      <c r="F191" s="317">
        <f>SIMPLvolumes!AQ219*SUM(SIMPLvolumes!X219:AG219)</f>
        <v>0</v>
      </c>
      <c r="G191" s="317">
        <f>SIMPLvolumes!AR219*SUM(SIMPLvolumes!X219:AG219)</f>
        <v>0</v>
      </c>
      <c r="H191" s="317">
        <f t="shared" si="4"/>
        <v>0</v>
      </c>
      <c r="I191" s="317">
        <f t="shared" si="5"/>
        <v>0</v>
      </c>
      <c r="J191" s="317">
        <f>SIMPLvolumes!AT219*SUM(SIMPLvolumes!X219:AG219)/3.125</f>
        <v>0</v>
      </c>
      <c r="K191" s="317" t="str">
        <f>SIMPLvolumes!AS219</f>
        <v/>
      </c>
    </row>
    <row r="192">
      <c r="B192" s="317">
        <f>SIMPLvolumes!AM220*SUM(SIMPLvolumes!X220:AG220)</f>
        <v>0</v>
      </c>
      <c r="C192" s="317">
        <f>SIMPLvolumes!AN220*SUM(SIMPLvolumes!X220:AG220)</f>
        <v>0</v>
      </c>
      <c r="D192" s="317">
        <f>SIMPLvolumes!AO220*SUM(SIMPLvolumes!X220:AG220)</f>
        <v>0</v>
      </c>
      <c r="E192" s="317">
        <f>SIMPLvolumes!AP220*SUM(SIMPLvolumes!X220:AG220)</f>
        <v>0</v>
      </c>
      <c r="F192" s="317">
        <f>SIMPLvolumes!AQ220*SUM(SIMPLvolumes!X220:AG220)</f>
        <v>0</v>
      </c>
      <c r="G192" s="317">
        <f>SIMPLvolumes!AR220*SUM(SIMPLvolumes!X220:AG220)</f>
        <v>0</v>
      </c>
      <c r="H192" s="317">
        <f t="shared" si="4"/>
        <v>0</v>
      </c>
      <c r="I192" s="317">
        <f t="shared" si="5"/>
        <v>0</v>
      </c>
      <c r="J192" s="317">
        <f>SIMPLvolumes!AT220*SUM(SIMPLvolumes!X220:AG220)/3.125</f>
        <v>0</v>
      </c>
      <c r="K192" s="317" t="str">
        <f>SIMPLvolumes!AS220</f>
        <v/>
      </c>
    </row>
    <row r="193">
      <c r="B193" s="317">
        <f>SIMPLvolumes!AM221*SUM(SIMPLvolumes!X221:AG221)</f>
        <v>0</v>
      </c>
      <c r="C193" s="317">
        <f>SIMPLvolumes!AN221*SUM(SIMPLvolumes!X221:AG221)</f>
        <v>0</v>
      </c>
      <c r="D193" s="317">
        <f>SIMPLvolumes!AO221*SUM(SIMPLvolumes!X221:AG221)</f>
        <v>0</v>
      </c>
      <c r="E193" s="317">
        <f>SIMPLvolumes!AP221*SUM(SIMPLvolumes!X221:AG221)</f>
        <v>0</v>
      </c>
      <c r="F193" s="317">
        <f>SIMPLvolumes!AQ221*SUM(SIMPLvolumes!X221:AG221)</f>
        <v>0</v>
      </c>
      <c r="G193" s="317">
        <f>SIMPLvolumes!AR221*SUM(SIMPLvolumes!X221:AG221)</f>
        <v>0</v>
      </c>
      <c r="H193" s="317">
        <f t="shared" si="4"/>
        <v>0</v>
      </c>
      <c r="I193" s="317">
        <f t="shared" si="5"/>
        <v>0</v>
      </c>
      <c r="J193" s="317">
        <f>SIMPLvolumes!AT221*SUM(SIMPLvolumes!X221:AG221)/3.125</f>
        <v>0</v>
      </c>
      <c r="K193" s="317" t="str">
        <f>SIMPLvolumes!AS221</f>
        <v/>
      </c>
    </row>
    <row r="194">
      <c r="B194" s="317">
        <f>SIMPLvolumes!AM222*SUM(SIMPLvolumes!X222:AG222)</f>
        <v>0</v>
      </c>
      <c r="C194" s="317">
        <f>SIMPLvolumes!AN222*SUM(SIMPLvolumes!X222:AG222)</f>
        <v>0</v>
      </c>
      <c r="D194" s="317">
        <f>SIMPLvolumes!AO222*SUM(SIMPLvolumes!X222:AG222)</f>
        <v>0</v>
      </c>
      <c r="E194" s="317">
        <f>SIMPLvolumes!AP222*SUM(SIMPLvolumes!X222:AG222)</f>
        <v>0</v>
      </c>
      <c r="F194" s="317">
        <f>SIMPLvolumes!AQ222*SUM(SIMPLvolumes!X222:AG222)</f>
        <v>0</v>
      </c>
      <c r="G194" s="317">
        <f>SIMPLvolumes!AR222*SUM(SIMPLvolumes!X222:AG222)</f>
        <v>0</v>
      </c>
      <c r="H194" s="317">
        <f t="shared" si="4"/>
        <v>0</v>
      </c>
      <c r="I194" s="317">
        <f t="shared" si="5"/>
        <v>0</v>
      </c>
      <c r="J194" s="317">
        <f>SIMPLvolumes!AT222*SUM(SIMPLvolumes!X222:AG222)/3.125</f>
        <v>0</v>
      </c>
      <c r="K194" s="317" t="str">
        <f>SIMPLvolumes!AS222</f>
        <v/>
      </c>
    </row>
    <row r="195">
      <c r="B195" s="317">
        <f>SIMPLvolumes!AM223*SUM(SIMPLvolumes!X223:AG223)</f>
        <v>0</v>
      </c>
      <c r="C195" s="317">
        <f>SIMPLvolumes!AN223*SUM(SIMPLvolumes!X223:AG223)</f>
        <v>0</v>
      </c>
      <c r="D195" s="317">
        <f>SIMPLvolumes!AO223*SUM(SIMPLvolumes!X223:AG223)</f>
        <v>0</v>
      </c>
      <c r="E195" s="317">
        <f>SIMPLvolumes!AP223*SUM(SIMPLvolumes!X223:AG223)</f>
        <v>0</v>
      </c>
      <c r="F195" s="317">
        <f>SIMPLvolumes!AQ223*SUM(SIMPLvolumes!X223:AG223)</f>
        <v>0</v>
      </c>
      <c r="G195" s="317">
        <f>SIMPLvolumes!AR223*SUM(SIMPLvolumes!X223:AG223)</f>
        <v>0</v>
      </c>
      <c r="H195" s="317">
        <f t="shared" si="4"/>
        <v>0</v>
      </c>
      <c r="I195" s="317">
        <f t="shared" si="5"/>
        <v>0</v>
      </c>
      <c r="J195" s="317">
        <f>SIMPLvolumes!AT223*SUM(SIMPLvolumes!X223:AG223)/3.125</f>
        <v>0</v>
      </c>
      <c r="K195" s="317" t="str">
        <f>SIMPLvolumes!AS223</f>
        <v/>
      </c>
    </row>
    <row r="196">
      <c r="B196" s="317">
        <f>SIMPLvolumes!AM224*SUM(SIMPLvolumes!X224:AG224)</f>
        <v>0</v>
      </c>
      <c r="C196" s="317">
        <f>SIMPLvolumes!AN224*SUM(SIMPLvolumes!X224:AG224)</f>
        <v>0</v>
      </c>
      <c r="D196" s="317">
        <f>SIMPLvolumes!AO224*SUM(SIMPLvolumes!X224:AG224)</f>
        <v>0</v>
      </c>
      <c r="E196" s="317">
        <f>SIMPLvolumes!AP224*SUM(SIMPLvolumes!X224:AG224)</f>
        <v>0</v>
      </c>
      <c r="F196" s="317">
        <f>SIMPLvolumes!AQ224*SUM(SIMPLvolumes!X224:AG224)</f>
        <v>0</v>
      </c>
      <c r="G196" s="317">
        <f>SIMPLvolumes!AR224*SUM(SIMPLvolumes!X224:AG224)</f>
        <v>0</v>
      </c>
      <c r="H196" s="317">
        <f t="shared" si="4"/>
        <v>0</v>
      </c>
      <c r="I196" s="317">
        <f t="shared" si="5"/>
        <v>0</v>
      </c>
      <c r="J196" s="317">
        <f>SIMPLvolumes!AT224*SUM(SIMPLvolumes!X224:AG224)/3.125</f>
        <v>0</v>
      </c>
      <c r="K196" s="317" t="str">
        <f>SIMPLvolumes!AS224</f>
        <v/>
      </c>
    </row>
    <row r="197">
      <c r="B197" s="317">
        <f>SIMPLvolumes!AM225*SUM(SIMPLvolumes!X225:AG225)</f>
        <v>0</v>
      </c>
      <c r="C197" s="317">
        <f>SIMPLvolumes!AN225*SUM(SIMPLvolumes!X225:AG225)</f>
        <v>0</v>
      </c>
      <c r="D197" s="317">
        <f>SIMPLvolumes!AO225*SUM(SIMPLvolumes!X225:AG225)</f>
        <v>0</v>
      </c>
      <c r="E197" s="317">
        <f>SIMPLvolumes!AP225*SUM(SIMPLvolumes!X225:AG225)</f>
        <v>0</v>
      </c>
      <c r="F197" s="317">
        <f>SIMPLvolumes!AQ225*SUM(SIMPLvolumes!X225:AG225)</f>
        <v>0</v>
      </c>
      <c r="G197" s="317">
        <f>SIMPLvolumes!AR225*SUM(SIMPLvolumes!X225:AG225)</f>
        <v>0</v>
      </c>
      <c r="H197" s="317">
        <f t="shared" si="4"/>
        <v>0</v>
      </c>
      <c r="I197" s="317">
        <f t="shared" si="5"/>
        <v>0</v>
      </c>
      <c r="J197" s="317">
        <f>SIMPLvolumes!AT225*SUM(SIMPLvolumes!X225:AG225)/3.125</f>
        <v>0</v>
      </c>
      <c r="K197" s="317" t="str">
        <f>SIMPLvolumes!AS225</f>
        <v/>
      </c>
    </row>
    <row r="198">
      <c r="B198" s="317">
        <f>SIMPLvolumes!AM226*SUM(SIMPLvolumes!X226:AG226)</f>
        <v>0</v>
      </c>
      <c r="C198" s="317">
        <f>SIMPLvolumes!AN226*SUM(SIMPLvolumes!X226:AG226)</f>
        <v>0</v>
      </c>
      <c r="D198" s="317">
        <f>SIMPLvolumes!AO226*SUM(SIMPLvolumes!X226:AG226)</f>
        <v>0</v>
      </c>
      <c r="E198" s="317">
        <f>SIMPLvolumes!AP226*SUM(SIMPLvolumes!X226:AG226)</f>
        <v>0</v>
      </c>
      <c r="F198" s="317">
        <f>SIMPLvolumes!AQ226*SUM(SIMPLvolumes!X226:AG226)</f>
        <v>0</v>
      </c>
      <c r="G198" s="317">
        <f>SIMPLvolumes!AR226*SUM(SIMPLvolumes!X226:AG226)</f>
        <v>0</v>
      </c>
      <c r="H198" s="317">
        <f t="shared" si="4"/>
        <v>0</v>
      </c>
      <c r="I198" s="317">
        <f t="shared" si="5"/>
        <v>0</v>
      </c>
      <c r="J198" s="317">
        <f>SIMPLvolumes!AT226*SUM(SIMPLvolumes!X226:AG226)/3.125</f>
        <v>0</v>
      </c>
      <c r="K198" s="317" t="str">
        <f>SIMPLvolumes!AS226</f>
        <v/>
      </c>
    </row>
    <row r="199">
      <c r="B199" s="317">
        <f>SIMPLvolumes!AM227*SUM(SIMPLvolumes!X227:AG227)</f>
        <v>0</v>
      </c>
      <c r="C199" s="317">
        <f>SIMPLvolumes!AN227*SUM(SIMPLvolumes!X227:AG227)</f>
        <v>0</v>
      </c>
      <c r="D199" s="317">
        <f>SIMPLvolumes!AO227*SUM(SIMPLvolumes!X227:AG227)</f>
        <v>0</v>
      </c>
      <c r="E199" s="317">
        <f>SIMPLvolumes!AP227*SUM(SIMPLvolumes!X227:AG227)</f>
        <v>0</v>
      </c>
      <c r="F199" s="317">
        <f>SIMPLvolumes!AQ227*SUM(SIMPLvolumes!X227:AG227)</f>
        <v>0</v>
      </c>
      <c r="G199" s="317">
        <f>SIMPLvolumes!AR227*SUM(SIMPLvolumes!X227:AG227)</f>
        <v>0</v>
      </c>
      <c r="H199" s="317">
        <f t="shared" si="4"/>
        <v>0</v>
      </c>
      <c r="I199" s="317">
        <f t="shared" si="5"/>
        <v>0</v>
      </c>
      <c r="J199" s="317">
        <f>SIMPLvolumes!AT227*SUM(SIMPLvolumes!X227:AG227)/3.125</f>
        <v>0</v>
      </c>
      <c r="K199" s="317" t="str">
        <f>SIMPLvolumes!AS227</f>
        <v/>
      </c>
    </row>
    <row r="200">
      <c r="B200" s="317">
        <f>SIMPLvolumes!AM228*SUM(SIMPLvolumes!X228:AG228)</f>
        <v>0</v>
      </c>
      <c r="C200" s="317">
        <f>SIMPLvolumes!AN228*SUM(SIMPLvolumes!X228:AG228)</f>
        <v>0</v>
      </c>
      <c r="D200" s="317">
        <f>SIMPLvolumes!AO228*SUM(SIMPLvolumes!X228:AG228)</f>
        <v>0</v>
      </c>
      <c r="E200" s="317">
        <f>SIMPLvolumes!AP228*SUM(SIMPLvolumes!X228:AG228)</f>
        <v>0</v>
      </c>
      <c r="F200" s="317">
        <f>SIMPLvolumes!AQ228*SUM(SIMPLvolumes!X228:AG228)</f>
        <v>0</v>
      </c>
      <c r="G200" s="317">
        <f>SIMPLvolumes!AR228*SUM(SIMPLvolumes!X228:AG228)</f>
        <v>0</v>
      </c>
      <c r="H200" s="317">
        <f t="shared" si="4"/>
        <v>0</v>
      </c>
      <c r="I200" s="317">
        <f t="shared" si="5"/>
        <v>0</v>
      </c>
      <c r="J200" s="317">
        <f>SIMPLvolumes!AT228*SUM(SIMPLvolumes!X228:AG228)/3.125</f>
        <v>0</v>
      </c>
      <c r="K200" s="317" t="str">
        <f>SIMPLvolumes!AS228</f>
        <v/>
      </c>
    </row>
    <row r="201">
      <c r="B201" s="317">
        <f>SIMPLvolumes!AM229*SUM(SIMPLvolumes!X229:AG229)</f>
        <v>0</v>
      </c>
      <c r="C201" s="317">
        <f>SIMPLvolumes!AN229*SUM(SIMPLvolumes!X229:AG229)</f>
        <v>0</v>
      </c>
      <c r="D201" s="317">
        <f>SIMPLvolumes!AO229*SUM(SIMPLvolumes!X229:AG229)</f>
        <v>0</v>
      </c>
      <c r="E201" s="317">
        <f>SIMPLvolumes!AP229*SUM(SIMPLvolumes!X229:AG229)</f>
        <v>0</v>
      </c>
      <c r="F201" s="317">
        <f>SIMPLvolumes!AQ229*SUM(SIMPLvolumes!X229:AG229)</f>
        <v>0</v>
      </c>
      <c r="G201" s="317">
        <f>SIMPLvolumes!AR229*SUM(SIMPLvolumes!X229:AG229)</f>
        <v>0</v>
      </c>
      <c r="H201" s="317">
        <f t="shared" si="4"/>
        <v>0</v>
      </c>
      <c r="I201" s="317">
        <f t="shared" si="5"/>
        <v>0</v>
      </c>
      <c r="J201" s="317">
        <f>SIMPLvolumes!AT229*SUM(SIMPLvolumes!X229:AG229)/3.125</f>
        <v>0</v>
      </c>
      <c r="K201" s="317" t="str">
        <f>SIMPLvolumes!AS229</f>
        <v/>
      </c>
    </row>
    <row r="202">
      <c r="B202" s="317">
        <f>SIMPLvolumes!AM230*SUM(SIMPLvolumes!X230:AG230)</f>
        <v>0</v>
      </c>
      <c r="C202" s="317">
        <f>SIMPLvolumes!AN230*SUM(SIMPLvolumes!X230:AG230)</f>
        <v>0</v>
      </c>
      <c r="D202" s="317">
        <f>SIMPLvolumes!AO230*SUM(SIMPLvolumes!X230:AG230)</f>
        <v>0</v>
      </c>
      <c r="E202" s="317">
        <f>SIMPLvolumes!AP230*SUM(SIMPLvolumes!X230:AG230)</f>
        <v>0</v>
      </c>
      <c r="F202" s="317">
        <f>SIMPLvolumes!AQ230*SUM(SIMPLvolumes!X230:AG230)</f>
        <v>0</v>
      </c>
      <c r="G202" s="317">
        <f>SIMPLvolumes!AR230*SUM(SIMPLvolumes!X230:AG230)</f>
        <v>0</v>
      </c>
      <c r="H202" s="317">
        <f t="shared" si="4"/>
        <v>0</v>
      </c>
      <c r="I202" s="317">
        <f t="shared" si="5"/>
        <v>0</v>
      </c>
      <c r="J202" s="317">
        <f>SIMPLvolumes!AT230*SUM(SIMPLvolumes!X230:AG230)/3.125</f>
        <v>0</v>
      </c>
      <c r="K202" s="317" t="str">
        <f>SIMPLvolumes!AS230</f>
        <v/>
      </c>
    </row>
    <row r="203">
      <c r="B203" s="317">
        <f>SIMPLvolumes!AM231*SUM(SIMPLvolumes!X231:AG231)</f>
        <v>0</v>
      </c>
      <c r="C203" s="317">
        <f>SIMPLvolumes!AN231*SUM(SIMPLvolumes!X231:AG231)</f>
        <v>0</v>
      </c>
      <c r="D203" s="317">
        <f>SIMPLvolumes!AO231*SUM(SIMPLvolumes!X231:AG231)</f>
        <v>0</v>
      </c>
      <c r="E203" s="317">
        <f>SIMPLvolumes!AP231*SUM(SIMPLvolumes!X231:AG231)</f>
        <v>0</v>
      </c>
      <c r="F203" s="317">
        <f>SIMPLvolumes!AQ231*SUM(SIMPLvolumes!X231:AG231)</f>
        <v>0</v>
      </c>
      <c r="G203" s="317">
        <f>SIMPLvolumes!AR231*SUM(SIMPLvolumes!X231:AG231)</f>
        <v>0</v>
      </c>
      <c r="H203" s="317">
        <f t="shared" si="4"/>
        <v>0</v>
      </c>
      <c r="I203" s="317">
        <f t="shared" si="5"/>
        <v>0</v>
      </c>
      <c r="J203" s="317">
        <f>SIMPLvolumes!AT231*SUM(SIMPLvolumes!X231:AG231)/3.125</f>
        <v>0</v>
      </c>
      <c r="K203" s="317" t="str">
        <f>SIMPLvolumes!AS231</f>
        <v/>
      </c>
    </row>
    <row r="204">
      <c r="B204" s="317">
        <f>SIMPLvolumes!AM232*SUM(SIMPLvolumes!X232:AG232)</f>
        <v>0</v>
      </c>
      <c r="C204" s="317">
        <f>SIMPLvolumes!AN232*SUM(SIMPLvolumes!X232:AG232)</f>
        <v>0</v>
      </c>
      <c r="D204" s="317">
        <f>SIMPLvolumes!AO232*SUM(SIMPLvolumes!X232:AG232)</f>
        <v>0</v>
      </c>
      <c r="E204" s="317">
        <f>SIMPLvolumes!AP232*SUM(SIMPLvolumes!X232:AG232)</f>
        <v>0</v>
      </c>
      <c r="F204" s="317">
        <f>SIMPLvolumes!AQ232*SUM(SIMPLvolumes!X232:AG232)</f>
        <v>0</v>
      </c>
      <c r="G204" s="317">
        <f>SIMPLvolumes!AR232*SUM(SIMPLvolumes!X232:AG232)</f>
        <v>0</v>
      </c>
      <c r="H204" s="317">
        <f t="shared" si="4"/>
        <v>0</v>
      </c>
      <c r="I204" s="317">
        <f t="shared" si="5"/>
        <v>0</v>
      </c>
      <c r="J204" s="317">
        <f>SIMPLvolumes!AT232*SUM(SIMPLvolumes!X232:AG232)/3.125</f>
        <v>0</v>
      </c>
      <c r="K204" s="317" t="str">
        <f>SIMPLvolumes!AS232</f>
        <v/>
      </c>
    </row>
    <row r="205">
      <c r="B205" s="317">
        <f>SIMPLvolumes!AM233*SUM(SIMPLvolumes!X233:AG233)</f>
        <v>0</v>
      </c>
      <c r="C205" s="317">
        <f>SIMPLvolumes!AN233*SUM(SIMPLvolumes!X233:AG233)</f>
        <v>0</v>
      </c>
      <c r="D205" s="317">
        <f>SIMPLvolumes!AO233*SUM(SIMPLvolumes!X233:AG233)</f>
        <v>0</v>
      </c>
      <c r="E205" s="317">
        <f>SIMPLvolumes!AP233*SUM(SIMPLvolumes!X233:AG233)</f>
        <v>0</v>
      </c>
      <c r="F205" s="317">
        <f>SIMPLvolumes!AQ233*SUM(SIMPLvolumes!X233:AG233)</f>
        <v>0</v>
      </c>
      <c r="G205" s="317">
        <f>SIMPLvolumes!AR233*SUM(SIMPLvolumes!X233:AG233)</f>
        <v>0</v>
      </c>
      <c r="H205" s="317">
        <f t="shared" si="4"/>
        <v>0</v>
      </c>
      <c r="I205" s="317">
        <f t="shared" si="5"/>
        <v>0</v>
      </c>
      <c r="J205" s="317">
        <f>SIMPLvolumes!AT233*SUM(SIMPLvolumes!X233:AG233)/3.125</f>
        <v>0</v>
      </c>
      <c r="K205" s="317" t="str">
        <f>SIMPLvolumes!AS233</f>
        <v/>
      </c>
    </row>
    <row r="206">
      <c r="B206" s="317">
        <f>SIMPLvolumes!AM234*SUM(SIMPLvolumes!X234:AG234)</f>
        <v>0</v>
      </c>
      <c r="C206" s="317">
        <f>SIMPLvolumes!AN234*SUM(SIMPLvolumes!X234:AG234)</f>
        <v>0</v>
      </c>
      <c r="D206" s="317">
        <f>SIMPLvolumes!AO234*SUM(SIMPLvolumes!X234:AG234)</f>
        <v>0</v>
      </c>
      <c r="E206" s="317">
        <f>SIMPLvolumes!AP234*SUM(SIMPLvolumes!X234:AG234)</f>
        <v>0</v>
      </c>
      <c r="F206" s="317">
        <f>SIMPLvolumes!AQ234*SUM(SIMPLvolumes!X234:AG234)</f>
        <v>0</v>
      </c>
      <c r="G206" s="317">
        <f>SIMPLvolumes!AR234*SUM(SIMPLvolumes!X234:AG234)</f>
        <v>0</v>
      </c>
      <c r="H206" s="317">
        <f t="shared" si="4"/>
        <v>0</v>
      </c>
      <c r="I206" s="317">
        <f t="shared" si="5"/>
        <v>0</v>
      </c>
      <c r="J206" s="317">
        <f>SIMPLvolumes!AT234*SUM(SIMPLvolumes!X234:AG234)/3.125</f>
        <v>0</v>
      </c>
      <c r="K206" s="317" t="str">
        <f>SIMPLvolumes!AS234</f>
        <v/>
      </c>
    </row>
    <row r="207">
      <c r="B207" s="317">
        <f>SIMPLvolumes!AM235*SUM(SIMPLvolumes!X235:AG235)</f>
        <v>0</v>
      </c>
      <c r="C207" s="317">
        <f>SIMPLvolumes!AN235*SUM(SIMPLvolumes!X235:AG235)</f>
        <v>0</v>
      </c>
      <c r="D207" s="317">
        <f>SIMPLvolumes!AO235*SUM(SIMPLvolumes!X235:AG235)</f>
        <v>0</v>
      </c>
      <c r="E207" s="317">
        <f>SIMPLvolumes!AP235*SUM(SIMPLvolumes!X235:AG235)</f>
        <v>0</v>
      </c>
      <c r="F207" s="317">
        <f>SIMPLvolumes!AQ235*SUM(SIMPLvolumes!X235:AG235)</f>
        <v>0</v>
      </c>
      <c r="G207" s="317">
        <f>SIMPLvolumes!AR235*SUM(SIMPLvolumes!X235:AG235)</f>
        <v>0</v>
      </c>
      <c r="H207" s="317">
        <f t="shared" si="4"/>
        <v>0</v>
      </c>
      <c r="I207" s="317">
        <f t="shared" si="5"/>
        <v>0</v>
      </c>
      <c r="J207" s="317">
        <f>SIMPLvolumes!AT235*SUM(SIMPLvolumes!X235:AG235)/3.125</f>
        <v>0</v>
      </c>
      <c r="K207" s="317" t="str">
        <f>SIMPLvolumes!AS235</f>
        <v/>
      </c>
    </row>
    <row r="208">
      <c r="B208" s="317">
        <f>SIMPLvolumes!AM236*SUM(SIMPLvolumes!X236:AG236)</f>
        <v>0</v>
      </c>
      <c r="C208" s="317">
        <f>SIMPLvolumes!AN236*SUM(SIMPLvolumes!X236:AG236)</f>
        <v>0</v>
      </c>
      <c r="D208" s="317">
        <f>SIMPLvolumes!AO236*SUM(SIMPLvolumes!X236:AG236)</f>
        <v>0</v>
      </c>
      <c r="E208" s="317">
        <f>SIMPLvolumes!AP236*SUM(SIMPLvolumes!X236:AG236)</f>
        <v>0</v>
      </c>
      <c r="F208" s="317">
        <f>SIMPLvolumes!AQ236*SUM(SIMPLvolumes!X236:AG236)</f>
        <v>0</v>
      </c>
      <c r="G208" s="317">
        <f>SIMPLvolumes!AR236*SUM(SIMPLvolumes!X236:AG236)</f>
        <v>0</v>
      </c>
      <c r="H208" s="317">
        <f t="shared" si="4"/>
        <v>0</v>
      </c>
      <c r="I208" s="317">
        <f t="shared" si="5"/>
        <v>0</v>
      </c>
      <c r="J208" s="317">
        <f>SIMPLvolumes!AT236*SUM(SIMPLvolumes!X236:AG236)/3.125</f>
        <v>0</v>
      </c>
      <c r="K208" s="317" t="str">
        <f>SIMPLvolumes!AS236</f>
        <v/>
      </c>
    </row>
    <row r="209">
      <c r="B209" s="317">
        <f>SIMPLvolumes!AM237*SUM(SIMPLvolumes!X237:AG237)</f>
        <v>0</v>
      </c>
      <c r="C209" s="317">
        <f>SIMPLvolumes!AN237*SUM(SIMPLvolumes!X237:AG237)</f>
        <v>0</v>
      </c>
      <c r="D209" s="317">
        <f>SIMPLvolumes!AO237*SUM(SIMPLvolumes!X237:AG237)</f>
        <v>0</v>
      </c>
      <c r="E209" s="317">
        <f>SIMPLvolumes!AP237*SUM(SIMPLvolumes!X237:AG237)</f>
        <v>0</v>
      </c>
      <c r="F209" s="317">
        <f>SIMPLvolumes!AQ237*SUM(SIMPLvolumes!X237:AG237)</f>
        <v>0</v>
      </c>
      <c r="G209" s="317">
        <f>SIMPLvolumes!AR237*SUM(SIMPLvolumes!X237:AG237)</f>
        <v>0</v>
      </c>
      <c r="H209" s="317">
        <f t="shared" si="4"/>
        <v>0</v>
      </c>
      <c r="I209" s="317">
        <f t="shared" si="5"/>
        <v>0</v>
      </c>
      <c r="J209" s="317">
        <f>SIMPLvolumes!AT237*SUM(SIMPLvolumes!X237:AG237)/3.125</f>
        <v>0</v>
      </c>
      <c r="K209" s="317" t="str">
        <f>SIMPLvolumes!AS237</f>
        <v/>
      </c>
    </row>
    <row r="210">
      <c r="B210" s="317">
        <f>SIMPLvolumes!AM238*SUM(SIMPLvolumes!X238:AG238)</f>
        <v>0</v>
      </c>
      <c r="C210" s="317">
        <f>SIMPLvolumes!AN238*SUM(SIMPLvolumes!X238:AG238)</f>
        <v>0</v>
      </c>
      <c r="D210" s="317">
        <f>SIMPLvolumes!AO238*SUM(SIMPLvolumes!X238:AG238)</f>
        <v>0</v>
      </c>
      <c r="E210" s="317">
        <f>SIMPLvolumes!AP238*SUM(SIMPLvolumes!X238:AG238)</f>
        <v>0</v>
      </c>
      <c r="F210" s="317">
        <f>SIMPLvolumes!AQ238*SUM(SIMPLvolumes!X238:AG238)</f>
        <v>0</v>
      </c>
      <c r="G210" s="317">
        <f>SIMPLvolumes!AR238*SUM(SIMPLvolumes!X238:AG238)</f>
        <v>0</v>
      </c>
      <c r="H210" s="317">
        <f t="shared" si="4"/>
        <v>0</v>
      </c>
      <c r="I210" s="317">
        <f t="shared" si="5"/>
        <v>0</v>
      </c>
      <c r="J210" s="317">
        <f>SIMPLvolumes!AT238*SUM(SIMPLvolumes!X238:AG238)/3.125</f>
        <v>0</v>
      </c>
      <c r="K210" s="317" t="str">
        <f>SIMPLvolumes!AS238</f>
        <v/>
      </c>
    </row>
    <row r="211">
      <c r="B211" s="317">
        <f>SIMPLvolumes!AM239*SUM(SIMPLvolumes!X239:AG239)</f>
        <v>0</v>
      </c>
      <c r="C211" s="317">
        <f>SIMPLvolumes!AN239*SUM(SIMPLvolumes!X239:AG239)</f>
        <v>0</v>
      </c>
      <c r="D211" s="317">
        <f>SIMPLvolumes!AO239*SUM(SIMPLvolumes!X239:AG239)</f>
        <v>0</v>
      </c>
      <c r="E211" s="317">
        <f>SIMPLvolumes!AP239*SUM(SIMPLvolumes!X239:AG239)</f>
        <v>0</v>
      </c>
      <c r="F211" s="317">
        <f>SIMPLvolumes!AQ239*SUM(SIMPLvolumes!X239:AG239)</f>
        <v>0</v>
      </c>
      <c r="G211" s="317">
        <f>SIMPLvolumes!AR239*SUM(SIMPLvolumes!X239:AG239)</f>
        <v>0</v>
      </c>
      <c r="H211" s="317">
        <f t="shared" si="4"/>
        <v>0</v>
      </c>
      <c r="I211" s="317">
        <f t="shared" si="5"/>
        <v>0</v>
      </c>
      <c r="J211" s="317">
        <f>SIMPLvolumes!AT239*SUM(SIMPLvolumes!X239:AG239)/3.125</f>
        <v>0</v>
      </c>
      <c r="K211" s="317" t="str">
        <f>SIMPLvolumes!AS239</f>
        <v/>
      </c>
    </row>
    <row r="212">
      <c r="B212" s="317">
        <f>SIMPLvolumes!AM240*SUM(SIMPLvolumes!X240:AG240)</f>
        <v>0</v>
      </c>
      <c r="C212" s="317">
        <f>SIMPLvolumes!AN240*SUM(SIMPLvolumes!X240:AG240)</f>
        <v>0</v>
      </c>
      <c r="D212" s="317">
        <f>SIMPLvolumes!AO240*SUM(SIMPLvolumes!X240:AG240)</f>
        <v>0</v>
      </c>
      <c r="E212" s="317">
        <f>SIMPLvolumes!AP240*SUM(SIMPLvolumes!X240:AG240)</f>
        <v>0</v>
      </c>
      <c r="F212" s="317">
        <f>SIMPLvolumes!AQ240*SUM(SIMPLvolumes!X240:AG240)</f>
        <v>0</v>
      </c>
      <c r="G212" s="317">
        <f>SIMPLvolumes!AR240*SUM(SIMPLvolumes!X240:AG240)</f>
        <v>0</v>
      </c>
      <c r="H212" s="317">
        <f t="shared" si="4"/>
        <v>0</v>
      </c>
      <c r="I212" s="317">
        <f t="shared" si="5"/>
        <v>0</v>
      </c>
      <c r="J212" s="317">
        <f>SIMPLvolumes!AT240*SUM(SIMPLvolumes!X240:AG240)/3.125</f>
        <v>0</v>
      </c>
      <c r="K212" s="317" t="str">
        <f>SIMPLvolumes!AS240</f>
        <v/>
      </c>
    </row>
    <row r="213">
      <c r="B213" s="317">
        <f>SIMPLvolumes!AM241*SUM(SIMPLvolumes!X241:AG241)</f>
        <v>0</v>
      </c>
      <c r="C213" s="317">
        <f>SIMPLvolumes!AN241*SUM(SIMPLvolumes!X241:AG241)</f>
        <v>0</v>
      </c>
      <c r="D213" s="317">
        <f>SIMPLvolumes!AO241*SUM(SIMPLvolumes!X241:AG241)</f>
        <v>0</v>
      </c>
      <c r="E213" s="317">
        <f>SIMPLvolumes!AP241*SUM(SIMPLvolumes!X241:AG241)</f>
        <v>0</v>
      </c>
      <c r="F213" s="317">
        <f>SIMPLvolumes!AQ241*SUM(SIMPLvolumes!X241:AG241)</f>
        <v>0</v>
      </c>
      <c r="G213" s="317">
        <f>SIMPLvolumes!AR241*SUM(SIMPLvolumes!X241:AG241)</f>
        <v>0</v>
      </c>
      <c r="H213" s="317">
        <f t="shared" si="4"/>
        <v>0</v>
      </c>
      <c r="I213" s="317">
        <f t="shared" si="5"/>
        <v>0</v>
      </c>
      <c r="J213" s="317">
        <f>SIMPLvolumes!AT241*SUM(SIMPLvolumes!X241:AG241)/3.125</f>
        <v>0</v>
      </c>
      <c r="K213" s="317" t="str">
        <f>SIMPLvolumes!AS241</f>
        <v/>
      </c>
    </row>
    <row r="214">
      <c r="B214" s="317">
        <f>SIMPLvolumes!AM242*SUM(SIMPLvolumes!X242:AG242)</f>
        <v>0</v>
      </c>
      <c r="C214" s="317">
        <f>SIMPLvolumes!AN242*SUM(SIMPLvolumes!X242:AG242)</f>
        <v>0</v>
      </c>
      <c r="D214" s="317">
        <f>SIMPLvolumes!AO242*SUM(SIMPLvolumes!X242:AG242)</f>
        <v>0</v>
      </c>
      <c r="E214" s="317">
        <f>SIMPLvolumes!AP242*SUM(SIMPLvolumes!X242:AG242)</f>
        <v>0</v>
      </c>
      <c r="F214" s="317">
        <f>SIMPLvolumes!AQ242*SUM(SIMPLvolumes!X242:AG242)</f>
        <v>0</v>
      </c>
      <c r="G214" s="317">
        <f>SIMPLvolumes!AR242*SUM(SIMPLvolumes!X242:AG242)</f>
        <v>0</v>
      </c>
      <c r="H214" s="317">
        <f t="shared" si="4"/>
        <v>0</v>
      </c>
      <c r="I214" s="317">
        <f t="shared" si="5"/>
        <v>0</v>
      </c>
      <c r="J214" s="317">
        <f>SIMPLvolumes!AT242*SUM(SIMPLvolumes!X242:AG242)/3.125</f>
        <v>0</v>
      </c>
      <c r="K214" s="317" t="str">
        <f>SIMPLvolumes!AS242</f>
        <v/>
      </c>
    </row>
    <row r="215">
      <c r="B215" s="317">
        <f>SIMPLvolumes!AM243*SUM(SIMPLvolumes!X243:AG243)</f>
        <v>0</v>
      </c>
      <c r="C215" s="317">
        <f>SIMPLvolumes!AN243*SUM(SIMPLvolumes!X243:AG243)</f>
        <v>0</v>
      </c>
      <c r="D215" s="317">
        <f>SIMPLvolumes!AO243*SUM(SIMPLvolumes!X243:AG243)</f>
        <v>0</v>
      </c>
      <c r="E215" s="317">
        <f>SIMPLvolumes!AP243*SUM(SIMPLvolumes!X243:AG243)</f>
        <v>0</v>
      </c>
      <c r="F215" s="317">
        <f>SIMPLvolumes!AQ243*SUM(SIMPLvolumes!X243:AG243)</f>
        <v>0</v>
      </c>
      <c r="G215" s="317">
        <f>SIMPLvolumes!AR243*SUM(SIMPLvolumes!X243:AG243)</f>
        <v>0</v>
      </c>
      <c r="H215" s="317">
        <f t="shared" si="4"/>
        <v>0</v>
      </c>
      <c r="I215" s="317">
        <f t="shared" si="5"/>
        <v>0</v>
      </c>
      <c r="J215" s="317">
        <f>SIMPLvolumes!AT243*SUM(SIMPLvolumes!X243:AG243)/3.125</f>
        <v>0</v>
      </c>
      <c r="K215" s="317" t="str">
        <f>SIMPLvolumes!AS243</f>
        <v/>
      </c>
    </row>
    <row r="216">
      <c r="B216" s="317">
        <f>SIMPLvolumes!AM244*SUM(SIMPLvolumes!X244:AG244)</f>
        <v>0</v>
      </c>
      <c r="C216" s="317">
        <f>SIMPLvolumes!AN244*SUM(SIMPLvolumes!X244:AG244)</f>
        <v>0</v>
      </c>
      <c r="D216" s="317">
        <f>SIMPLvolumes!AO244*SUM(SIMPLvolumes!X244:AG244)</f>
        <v>0</v>
      </c>
      <c r="E216" s="317">
        <f>SIMPLvolumes!AP244*SUM(SIMPLvolumes!X244:AG244)</f>
        <v>0</v>
      </c>
      <c r="F216" s="317">
        <f>SIMPLvolumes!AQ244*SUM(SIMPLvolumes!X244:AG244)</f>
        <v>0</v>
      </c>
      <c r="G216" s="317">
        <f>SIMPLvolumes!AR244*SUM(SIMPLvolumes!X244:AG244)</f>
        <v>0</v>
      </c>
      <c r="H216" s="317">
        <f t="shared" si="4"/>
        <v>0</v>
      </c>
      <c r="I216" s="317">
        <f t="shared" si="5"/>
        <v>0</v>
      </c>
      <c r="J216" s="317">
        <f>SIMPLvolumes!AT244*SUM(SIMPLvolumes!X244:AG244)/3.125</f>
        <v>0</v>
      </c>
      <c r="K216" s="317" t="str">
        <f>SIMPLvolumes!AS244</f>
        <v/>
      </c>
    </row>
    <row r="217">
      <c r="B217" s="317">
        <f>SIMPLvolumes!AM245*SUM(SIMPLvolumes!X245:AG245)</f>
        <v>0</v>
      </c>
      <c r="C217" s="317">
        <f>SIMPLvolumes!AN245*SUM(SIMPLvolumes!X245:AG245)</f>
        <v>0</v>
      </c>
      <c r="D217" s="317">
        <f>SIMPLvolumes!AO245*SUM(SIMPLvolumes!X245:AG245)</f>
        <v>0</v>
      </c>
      <c r="E217" s="317">
        <f>SIMPLvolumes!AP245*SUM(SIMPLvolumes!X245:AG245)</f>
        <v>0</v>
      </c>
      <c r="F217" s="317">
        <f>SIMPLvolumes!AQ245*SUM(SIMPLvolumes!X245:AG245)</f>
        <v>0</v>
      </c>
      <c r="G217" s="317">
        <f>SIMPLvolumes!AR245*SUM(SIMPLvolumes!X245:AG245)</f>
        <v>0</v>
      </c>
      <c r="H217" s="317">
        <f t="shared" si="4"/>
        <v>0</v>
      </c>
      <c r="I217" s="317">
        <f t="shared" si="5"/>
        <v>0</v>
      </c>
      <c r="J217" s="317">
        <f>SIMPLvolumes!AT245*SUM(SIMPLvolumes!X245:AG245)/3.125</f>
        <v>0</v>
      </c>
      <c r="K217" s="317" t="str">
        <f>SIMPLvolumes!AS245</f>
        <v/>
      </c>
    </row>
    <row r="218">
      <c r="B218" s="317">
        <f>SIMPLvolumes!AM246*SUM(SIMPLvolumes!X246:AG246)</f>
        <v>0</v>
      </c>
      <c r="C218" s="317">
        <f>SIMPLvolumes!AN246*SUM(SIMPLvolumes!X246:AG246)</f>
        <v>0</v>
      </c>
      <c r="D218" s="317">
        <f>SIMPLvolumes!AO246*SUM(SIMPLvolumes!X246:AG246)</f>
        <v>0</v>
      </c>
      <c r="E218" s="317">
        <f>SIMPLvolumes!AP246*SUM(SIMPLvolumes!X246:AG246)</f>
        <v>0</v>
      </c>
      <c r="F218" s="317">
        <f>SIMPLvolumes!AQ246*SUM(SIMPLvolumes!X246:AG246)</f>
        <v>0</v>
      </c>
      <c r="G218" s="317">
        <f>SIMPLvolumes!AR246*SUM(SIMPLvolumes!X246:AG246)</f>
        <v>0</v>
      </c>
      <c r="H218" s="317">
        <f t="shared" si="4"/>
        <v>0</v>
      </c>
      <c r="I218" s="317">
        <f t="shared" si="5"/>
        <v>0</v>
      </c>
      <c r="J218" s="317">
        <f>SIMPLvolumes!AT246*SUM(SIMPLvolumes!X246:AG246)/3.125</f>
        <v>0</v>
      </c>
      <c r="K218" s="317" t="str">
        <f>SIMPLvolumes!AS246</f>
        <v/>
      </c>
    </row>
    <row r="219">
      <c r="B219" s="317">
        <f>SIMPLvolumes!AM247*SUM(SIMPLvolumes!X247:AG247)</f>
        <v>0</v>
      </c>
      <c r="C219" s="317">
        <f>SIMPLvolumes!AN247*SUM(SIMPLvolumes!X247:AG247)</f>
        <v>0</v>
      </c>
      <c r="D219" s="317">
        <f>SIMPLvolumes!AO247*SUM(SIMPLvolumes!X247:AG247)</f>
        <v>0</v>
      </c>
      <c r="E219" s="317">
        <f>SIMPLvolumes!AP247*SUM(SIMPLvolumes!X247:AG247)</f>
        <v>0</v>
      </c>
      <c r="F219" s="317">
        <f>SIMPLvolumes!AQ247*SUM(SIMPLvolumes!X247:AG247)</f>
        <v>0</v>
      </c>
      <c r="G219" s="317">
        <f>SIMPLvolumes!AR247*SUM(SIMPLvolumes!X247:AG247)</f>
        <v>0</v>
      </c>
      <c r="H219" s="317">
        <f t="shared" si="4"/>
        <v>0</v>
      </c>
      <c r="I219" s="317">
        <f t="shared" si="5"/>
        <v>0</v>
      </c>
      <c r="J219" s="317">
        <f>SIMPLvolumes!AT247*SUM(SIMPLvolumes!X247:AG247)/3.125</f>
        <v>0</v>
      </c>
      <c r="K219" s="317" t="str">
        <f>SIMPLvolumes!AS247</f>
        <v/>
      </c>
    </row>
    <row r="220">
      <c r="B220" s="317">
        <f>SIMPLvolumes!AM248*SUM(SIMPLvolumes!X248:AG248)</f>
        <v>0</v>
      </c>
      <c r="C220" s="317">
        <f>SIMPLvolumes!AN248*SUM(SIMPLvolumes!X248:AG248)</f>
        <v>0</v>
      </c>
      <c r="D220" s="317">
        <f>SIMPLvolumes!AO248*SUM(SIMPLvolumes!X248:AG248)</f>
        <v>0</v>
      </c>
      <c r="E220" s="317">
        <f>SIMPLvolumes!AP248*SUM(SIMPLvolumes!X248:AG248)</f>
        <v>0</v>
      </c>
      <c r="F220" s="317">
        <f>SIMPLvolumes!AQ248*SUM(SIMPLvolumes!X248:AG248)</f>
        <v>0</v>
      </c>
      <c r="G220" s="317">
        <f>SIMPLvolumes!AR248*SUM(SIMPLvolumes!X248:AG248)</f>
        <v>0</v>
      </c>
      <c r="H220" s="317">
        <f t="shared" si="4"/>
        <v>0</v>
      </c>
      <c r="I220" s="317">
        <f t="shared" si="5"/>
        <v>0</v>
      </c>
      <c r="J220" s="317">
        <f>SIMPLvolumes!AT248*SUM(SIMPLvolumes!X248:AG248)/3.125</f>
        <v>0</v>
      </c>
      <c r="K220" s="317" t="str">
        <f>SIMPLvolumes!AS248</f>
        <v/>
      </c>
    </row>
    <row r="221">
      <c r="B221" s="317">
        <f>SIMPLvolumes!AM249*SUM(SIMPLvolumes!X249:AG249)</f>
        <v>0</v>
      </c>
      <c r="C221" s="317">
        <f>SIMPLvolumes!AN249*SUM(SIMPLvolumes!X249:AG249)</f>
        <v>0</v>
      </c>
      <c r="D221" s="317">
        <f>SIMPLvolumes!AO249*SUM(SIMPLvolumes!X249:AG249)</f>
        <v>0</v>
      </c>
      <c r="E221" s="317">
        <f>SIMPLvolumes!AP249*SUM(SIMPLvolumes!X249:AG249)</f>
        <v>0</v>
      </c>
      <c r="F221" s="317">
        <f>SIMPLvolumes!AQ249*SUM(SIMPLvolumes!X249:AG249)</f>
        <v>0</v>
      </c>
      <c r="G221" s="317">
        <f>SIMPLvolumes!AR249*SUM(SIMPLvolumes!X249:AG249)</f>
        <v>0</v>
      </c>
      <c r="H221" s="317">
        <f t="shared" si="4"/>
        <v>0</v>
      </c>
      <c r="I221" s="317">
        <f t="shared" si="5"/>
        <v>0</v>
      </c>
      <c r="J221" s="317">
        <f>SIMPLvolumes!AT249*SUM(SIMPLvolumes!X249:AG249)/3.125</f>
        <v>0</v>
      </c>
      <c r="K221" s="317" t="str">
        <f>SIMPLvolumes!AS249</f>
        <v/>
      </c>
    </row>
    <row r="222">
      <c r="B222" s="317">
        <f>SIMPLvolumes!AM250*SUM(SIMPLvolumes!X250:AG250)</f>
        <v>0</v>
      </c>
      <c r="C222" s="317">
        <f>SIMPLvolumes!AN250*SUM(SIMPLvolumes!X250:AG250)</f>
        <v>0</v>
      </c>
      <c r="D222" s="317">
        <f>SIMPLvolumes!AO250*SUM(SIMPLvolumes!X250:AG250)</f>
        <v>0</v>
      </c>
      <c r="E222" s="317">
        <f>SIMPLvolumes!AP250*SUM(SIMPLvolumes!X250:AG250)</f>
        <v>0</v>
      </c>
      <c r="F222" s="317">
        <f>SIMPLvolumes!AQ250*SUM(SIMPLvolumes!X250:AG250)</f>
        <v>0</v>
      </c>
      <c r="G222" s="317">
        <f>SIMPLvolumes!AR250*SUM(SIMPLvolumes!X250:AG250)</f>
        <v>0</v>
      </c>
      <c r="H222" s="317">
        <f t="shared" si="4"/>
        <v>0</v>
      </c>
      <c r="I222" s="317">
        <f t="shared" si="5"/>
        <v>0</v>
      </c>
      <c r="J222" s="317">
        <f>SIMPLvolumes!AT250*SUM(SIMPLvolumes!X250:AG250)/3.125</f>
        <v>0</v>
      </c>
      <c r="K222" s="317" t="str">
        <f>SIMPLvolumes!AS250</f>
        <v/>
      </c>
    </row>
    <row r="223">
      <c r="B223" s="317">
        <f>SIMPLvolumes!AM251*SUM(SIMPLvolumes!X251:AG251)</f>
        <v>0</v>
      </c>
      <c r="C223" s="317">
        <f>SIMPLvolumes!AN251*SUM(SIMPLvolumes!X251:AG251)</f>
        <v>0</v>
      </c>
      <c r="D223" s="317">
        <f>SIMPLvolumes!AO251*SUM(SIMPLvolumes!X251:AG251)</f>
        <v>0</v>
      </c>
      <c r="E223" s="317">
        <f>SIMPLvolumes!AP251*SUM(SIMPLvolumes!X251:AG251)</f>
        <v>0</v>
      </c>
      <c r="F223" s="317">
        <f>SIMPLvolumes!AQ251*SUM(SIMPLvolumes!X251:AG251)</f>
        <v>0</v>
      </c>
      <c r="G223" s="317">
        <f>SIMPLvolumes!AR251*SUM(SIMPLvolumes!X251:AG251)</f>
        <v>0</v>
      </c>
      <c r="H223" s="317">
        <f t="shared" si="4"/>
        <v>0</v>
      </c>
      <c r="I223" s="317">
        <f t="shared" si="5"/>
        <v>0</v>
      </c>
      <c r="J223" s="317">
        <f>SIMPLvolumes!AT251*SUM(SIMPLvolumes!X251:AG251)/3.125</f>
        <v>0</v>
      </c>
      <c r="K223" s="317" t="str">
        <f>SIMPLvolumes!AS251</f>
        <v/>
      </c>
    </row>
    <row r="224">
      <c r="B224" s="317">
        <f>SIMPLvolumes!AM252*SUM(SIMPLvolumes!X252:AG252)</f>
        <v>0</v>
      </c>
      <c r="C224" s="317">
        <f>SIMPLvolumes!AN252*SUM(SIMPLvolumes!X252:AG252)</f>
        <v>0</v>
      </c>
      <c r="D224" s="317">
        <f>SIMPLvolumes!AO252*SUM(SIMPLvolumes!X252:AG252)</f>
        <v>0</v>
      </c>
      <c r="E224" s="317">
        <f>SIMPLvolumes!AP252*SUM(SIMPLvolumes!X252:AG252)</f>
        <v>0</v>
      </c>
      <c r="F224" s="317">
        <f>SIMPLvolumes!AQ252*SUM(SIMPLvolumes!X252:AG252)</f>
        <v>0</v>
      </c>
      <c r="G224" s="317">
        <f>SIMPLvolumes!AR252*SUM(SIMPLvolumes!X252:AG252)</f>
        <v>0</v>
      </c>
      <c r="H224" s="317">
        <f t="shared" si="4"/>
        <v>0</v>
      </c>
      <c r="I224" s="317">
        <f t="shared" si="5"/>
        <v>0</v>
      </c>
      <c r="J224" s="317">
        <f>SIMPLvolumes!AT252*SUM(SIMPLvolumes!X252:AG252)/3.125</f>
        <v>0</v>
      </c>
      <c r="K224" s="317" t="str">
        <f>SIMPLvolumes!AS252</f>
        <v/>
      </c>
    </row>
    <row r="225">
      <c r="B225" s="317">
        <f>SIMPLvolumes!AM253*SUM(SIMPLvolumes!X253:AG253)</f>
        <v>0</v>
      </c>
      <c r="C225" s="317">
        <f>SIMPLvolumes!AN253*SUM(SIMPLvolumes!X253:AG253)</f>
        <v>0</v>
      </c>
      <c r="D225" s="317">
        <f>SIMPLvolumes!AO253*SUM(SIMPLvolumes!X253:AG253)</f>
        <v>0</v>
      </c>
      <c r="E225" s="317">
        <f>SIMPLvolumes!AP253*SUM(SIMPLvolumes!X253:AG253)</f>
        <v>0</v>
      </c>
      <c r="F225" s="317">
        <f>SIMPLvolumes!AQ253*SUM(SIMPLvolumes!X253:AG253)</f>
        <v>0</v>
      </c>
      <c r="G225" s="317">
        <f>SIMPLvolumes!AR253*SUM(SIMPLvolumes!X253:AG253)</f>
        <v>0</v>
      </c>
      <c r="H225" s="317">
        <f t="shared" si="4"/>
        <v>0</v>
      </c>
      <c r="I225" s="317">
        <f t="shared" si="5"/>
        <v>0</v>
      </c>
      <c r="J225" s="317">
        <f>SIMPLvolumes!AT253*SUM(SIMPLvolumes!X253:AG253)/3.125</f>
        <v>0</v>
      </c>
      <c r="K225" s="317" t="str">
        <f>SIMPLvolumes!AS253</f>
        <v/>
      </c>
    </row>
    <row r="226">
      <c r="B226" s="317">
        <f>SIMPLvolumes!AM254*SUM(SIMPLvolumes!X254:AG254)</f>
        <v>0</v>
      </c>
      <c r="C226" s="317">
        <f>SIMPLvolumes!AN254*SUM(SIMPLvolumes!X254:AG254)</f>
        <v>0</v>
      </c>
      <c r="D226" s="317">
        <f>SIMPLvolumes!AO254*SUM(SIMPLvolumes!X254:AG254)</f>
        <v>0</v>
      </c>
      <c r="E226" s="317">
        <f>SIMPLvolumes!AP254*SUM(SIMPLvolumes!X254:AG254)</f>
        <v>0</v>
      </c>
      <c r="F226" s="317">
        <f>SIMPLvolumes!AQ254*SUM(SIMPLvolumes!X254:AG254)</f>
        <v>0</v>
      </c>
      <c r="G226" s="317">
        <f>SIMPLvolumes!AR254*SUM(SIMPLvolumes!X254:AG254)</f>
        <v>0</v>
      </c>
      <c r="H226" s="317">
        <f t="shared" si="4"/>
        <v>0</v>
      </c>
      <c r="I226" s="317">
        <f t="shared" si="5"/>
        <v>0</v>
      </c>
      <c r="J226" s="317">
        <f>SIMPLvolumes!AT254*SUM(SIMPLvolumes!X254:AG254)/3.125</f>
        <v>0</v>
      </c>
      <c r="K226" s="317" t="str">
        <f>SIMPLvolumes!AS254</f>
        <v/>
      </c>
    </row>
    <row r="227">
      <c r="B227" s="317">
        <f>SIMPLvolumes!AM255*SUM(SIMPLvolumes!X255:AG255)</f>
        <v>0</v>
      </c>
      <c r="C227" s="317">
        <f>SIMPLvolumes!AN255*SUM(SIMPLvolumes!X255:AG255)</f>
        <v>0</v>
      </c>
      <c r="D227" s="317">
        <f>SIMPLvolumes!AO255*SUM(SIMPLvolumes!X255:AG255)</f>
        <v>0</v>
      </c>
      <c r="E227" s="317">
        <f>SIMPLvolumes!AP255*SUM(SIMPLvolumes!X255:AG255)</f>
        <v>0</v>
      </c>
      <c r="F227" s="317">
        <f>SIMPLvolumes!AQ255*SUM(SIMPLvolumes!X255:AG255)</f>
        <v>0</v>
      </c>
      <c r="G227" s="317">
        <f>SIMPLvolumes!AR255*SUM(SIMPLvolumes!X255:AG255)</f>
        <v>0</v>
      </c>
      <c r="H227" s="317">
        <f t="shared" si="4"/>
        <v>0</v>
      </c>
      <c r="I227" s="317">
        <f t="shared" si="5"/>
        <v>0</v>
      </c>
      <c r="J227" s="317">
        <f>SIMPLvolumes!AT255*SUM(SIMPLvolumes!X255:AG255)/3.125</f>
        <v>0</v>
      </c>
      <c r="K227" s="317" t="str">
        <f>SIMPLvolumes!AS255</f>
        <v/>
      </c>
    </row>
    <row r="228">
      <c r="B228" s="317">
        <f>SIMPLvolumes!AM256*SUM(SIMPLvolumes!X256:AG256)</f>
        <v>0</v>
      </c>
      <c r="C228" s="317">
        <f>SIMPLvolumes!AN256*SUM(SIMPLvolumes!X256:AG256)</f>
        <v>0</v>
      </c>
      <c r="D228" s="317">
        <f>SIMPLvolumes!AO256*SUM(SIMPLvolumes!X256:AG256)</f>
        <v>0</v>
      </c>
      <c r="E228" s="317">
        <f>SIMPLvolumes!AP256*SUM(SIMPLvolumes!X256:AG256)</f>
        <v>0</v>
      </c>
      <c r="F228" s="317">
        <f>SIMPLvolumes!AQ256*SUM(SIMPLvolumes!X256:AG256)</f>
        <v>0</v>
      </c>
      <c r="G228" s="317">
        <f>SIMPLvolumes!AR256*SUM(SIMPLvolumes!X256:AG256)</f>
        <v>0</v>
      </c>
      <c r="H228" s="317">
        <f t="shared" si="4"/>
        <v>0</v>
      </c>
      <c r="I228" s="317">
        <f t="shared" si="5"/>
        <v>0</v>
      </c>
      <c r="J228" s="317">
        <f>SIMPLvolumes!AT256*SUM(SIMPLvolumes!X256:AG256)/3.125</f>
        <v>0</v>
      </c>
      <c r="K228" s="317" t="str">
        <f>SIMPLvolumes!AS256</f>
        <v/>
      </c>
    </row>
    <row r="229">
      <c r="B229" s="317">
        <f>SIMPLvolumes!AM257*SUM(SIMPLvolumes!X257:AG257)</f>
        <v>0</v>
      </c>
      <c r="C229" s="317">
        <f>SIMPLvolumes!AN257*SUM(SIMPLvolumes!X257:AG257)</f>
        <v>0</v>
      </c>
      <c r="D229" s="317">
        <f>SIMPLvolumes!AO257*SUM(SIMPLvolumes!X257:AG257)</f>
        <v>0</v>
      </c>
      <c r="E229" s="317">
        <f>SIMPLvolumes!AP257*SUM(SIMPLvolumes!X257:AG257)</f>
        <v>0</v>
      </c>
      <c r="F229" s="317">
        <f>SIMPLvolumes!AQ257*SUM(SIMPLvolumes!X257:AG257)</f>
        <v>0</v>
      </c>
      <c r="G229" s="317">
        <f>SIMPLvolumes!AR257*SUM(SIMPLvolumes!X257:AG257)</f>
        <v>0</v>
      </c>
      <c r="H229" s="317">
        <f t="shared" si="4"/>
        <v>0</v>
      </c>
      <c r="I229" s="317">
        <f t="shared" si="5"/>
        <v>0</v>
      </c>
      <c r="J229" s="317">
        <f>SIMPLvolumes!AT257*SUM(SIMPLvolumes!X257:AG257)/3.125</f>
        <v>0</v>
      </c>
      <c r="K229" s="317" t="str">
        <f>SIMPLvolumes!AS257</f>
        <v/>
      </c>
    </row>
    <row r="230">
      <c r="B230" s="317">
        <f>SIMPLvolumes!AM258*SUM(SIMPLvolumes!X258:AG258)</f>
        <v>0</v>
      </c>
      <c r="C230" s="317">
        <f>SIMPLvolumes!AN258*SUM(SIMPLvolumes!X258:AG258)</f>
        <v>0</v>
      </c>
      <c r="D230" s="317">
        <f>SIMPLvolumes!AO258*SUM(SIMPLvolumes!X258:AG258)</f>
        <v>0</v>
      </c>
      <c r="E230" s="317">
        <f>SIMPLvolumes!AP258*SUM(SIMPLvolumes!X258:AG258)</f>
        <v>0</v>
      </c>
      <c r="F230" s="317">
        <f>SIMPLvolumes!AQ258*SUM(SIMPLvolumes!X258:AG258)</f>
        <v>0</v>
      </c>
      <c r="G230" s="317">
        <f>SIMPLvolumes!AR258*SUM(SIMPLvolumes!X258:AG258)</f>
        <v>0</v>
      </c>
      <c r="H230" s="317">
        <f t="shared" si="4"/>
        <v>0</v>
      </c>
      <c r="I230" s="317">
        <f t="shared" si="5"/>
        <v>0</v>
      </c>
      <c r="J230" s="317">
        <f>SIMPLvolumes!AT258*SUM(SIMPLvolumes!X258:AG258)/3.125</f>
        <v>0</v>
      </c>
      <c r="K230" s="317" t="str">
        <f>SIMPLvolumes!AS258</f>
        <v/>
      </c>
    </row>
    <row r="231">
      <c r="B231" s="317">
        <f>SIMPLvolumes!AM259*SUM(SIMPLvolumes!X259:AG259)</f>
        <v>0</v>
      </c>
      <c r="C231" s="317">
        <f>SIMPLvolumes!AN259*SUM(SIMPLvolumes!X259:AG259)</f>
        <v>0</v>
      </c>
      <c r="D231" s="317">
        <f>SIMPLvolumes!AO259*SUM(SIMPLvolumes!X259:AG259)</f>
        <v>0</v>
      </c>
      <c r="E231" s="317">
        <f>SIMPLvolumes!AP259*SUM(SIMPLvolumes!X259:AG259)</f>
        <v>0</v>
      </c>
      <c r="F231" s="317">
        <f>SIMPLvolumes!AQ259*SUM(SIMPLvolumes!X259:AG259)</f>
        <v>0</v>
      </c>
      <c r="G231" s="317">
        <f>SIMPLvolumes!AR259*SUM(SIMPLvolumes!X259:AG259)</f>
        <v>0</v>
      </c>
      <c r="H231" s="317">
        <f t="shared" si="4"/>
        <v>0</v>
      </c>
      <c r="I231" s="317">
        <f t="shared" si="5"/>
        <v>0</v>
      </c>
      <c r="J231" s="317">
        <f>SIMPLvolumes!AT259*SUM(SIMPLvolumes!X259:AG259)/3.125</f>
        <v>0</v>
      </c>
      <c r="K231" s="317" t="str">
        <f>SIMPLvolumes!AS259</f>
        <v/>
      </c>
    </row>
    <row r="232">
      <c r="B232" s="317">
        <f>SIMPLvolumes!AM260*SUM(SIMPLvolumes!X260:AG260)</f>
        <v>0</v>
      </c>
      <c r="C232" s="317">
        <f>SIMPLvolumes!AN260*SUM(SIMPLvolumes!X260:AG260)</f>
        <v>0</v>
      </c>
      <c r="D232" s="317">
        <f>SIMPLvolumes!AO260*SUM(SIMPLvolumes!X260:AG260)</f>
        <v>0</v>
      </c>
      <c r="E232" s="317">
        <f>SIMPLvolumes!AP260*SUM(SIMPLvolumes!X260:AG260)</f>
        <v>0</v>
      </c>
      <c r="F232" s="317">
        <f>SIMPLvolumes!AQ260*SUM(SIMPLvolumes!X260:AG260)</f>
        <v>0</v>
      </c>
      <c r="G232" s="317">
        <f>SIMPLvolumes!AR260*SUM(SIMPLvolumes!X260:AG260)</f>
        <v>0</v>
      </c>
      <c r="H232" s="317">
        <f t="shared" si="4"/>
        <v>0</v>
      </c>
      <c r="I232" s="317">
        <f t="shared" si="5"/>
        <v>0</v>
      </c>
      <c r="J232" s="317">
        <f>SIMPLvolumes!AT260*SUM(SIMPLvolumes!X260:AG260)/3.125</f>
        <v>0</v>
      </c>
      <c r="K232" s="317" t="str">
        <f>SIMPLvolumes!AS260</f>
        <v/>
      </c>
    </row>
    <row r="233">
      <c r="B233" s="317">
        <f>SIMPLvolumes!AM261*SUM(SIMPLvolumes!X261:AG261)</f>
        <v>0</v>
      </c>
      <c r="C233" s="317">
        <f>SIMPLvolumes!AN261*SUM(SIMPLvolumes!X261:AG261)</f>
        <v>0</v>
      </c>
      <c r="D233" s="317">
        <f>SIMPLvolumes!AO261*SUM(SIMPLvolumes!X261:AG261)</f>
        <v>0</v>
      </c>
      <c r="E233" s="317">
        <f>SIMPLvolumes!AP261*SUM(SIMPLvolumes!X261:AG261)</f>
        <v>0</v>
      </c>
      <c r="F233" s="317">
        <f>SIMPLvolumes!AQ261*SUM(SIMPLvolumes!X261:AG261)</f>
        <v>0</v>
      </c>
      <c r="G233" s="317">
        <f>SIMPLvolumes!AR261*SUM(SIMPLvolumes!X261:AG261)</f>
        <v>0</v>
      </c>
      <c r="H233" s="317">
        <f t="shared" si="4"/>
        <v>0</v>
      </c>
      <c r="I233" s="317">
        <f t="shared" si="5"/>
        <v>0</v>
      </c>
      <c r="J233" s="317">
        <f>SIMPLvolumes!AT261*SUM(SIMPLvolumes!X261:AG261)/3.125</f>
        <v>0</v>
      </c>
      <c r="K233" s="317" t="str">
        <f>SIMPLvolumes!AS261</f>
        <v/>
      </c>
    </row>
    <row r="234">
      <c r="B234" s="317">
        <f>SIMPLvolumes!AM262*SUM(SIMPLvolumes!X262:AG262)</f>
        <v>0</v>
      </c>
      <c r="C234" s="317">
        <f>SIMPLvolumes!AN262*SUM(SIMPLvolumes!X262:AG262)</f>
        <v>0</v>
      </c>
      <c r="D234" s="317">
        <f>SIMPLvolumes!AO262*SUM(SIMPLvolumes!X262:AG262)</f>
        <v>0</v>
      </c>
      <c r="E234" s="317">
        <f>SIMPLvolumes!AP262*SUM(SIMPLvolumes!X262:AG262)</f>
        <v>0</v>
      </c>
      <c r="F234" s="317">
        <f>SIMPLvolumes!AQ262*SUM(SIMPLvolumes!X262:AG262)</f>
        <v>0</v>
      </c>
      <c r="G234" s="317">
        <f>SIMPLvolumes!AR262*SUM(SIMPLvolumes!X262:AG262)</f>
        <v>0</v>
      </c>
      <c r="H234" s="317">
        <f t="shared" si="4"/>
        <v>0</v>
      </c>
      <c r="I234" s="317">
        <f t="shared" si="5"/>
        <v>0</v>
      </c>
      <c r="J234" s="317">
        <f>SIMPLvolumes!AT262*SUM(SIMPLvolumes!X262:AG262)/3.125</f>
        <v>0</v>
      </c>
      <c r="K234" s="317" t="str">
        <f>SIMPLvolumes!AS262</f>
        <v/>
      </c>
    </row>
    <row r="235">
      <c r="B235" s="317">
        <f>SIMPLvolumes!AM263*SUM(SIMPLvolumes!X263:AG263)</f>
        <v>0</v>
      </c>
      <c r="C235" s="317">
        <f>SIMPLvolumes!AN263*SUM(SIMPLvolumes!X263:AG263)</f>
        <v>0</v>
      </c>
      <c r="D235" s="317">
        <f>SIMPLvolumes!AO263*SUM(SIMPLvolumes!X263:AG263)</f>
        <v>0</v>
      </c>
      <c r="E235" s="317">
        <f>SIMPLvolumes!AP263*SUM(SIMPLvolumes!X263:AG263)</f>
        <v>0</v>
      </c>
      <c r="F235" s="317">
        <f>SIMPLvolumes!AQ263*SUM(SIMPLvolumes!X263:AG263)</f>
        <v>0</v>
      </c>
      <c r="G235" s="317">
        <f>SIMPLvolumes!AR263*SUM(SIMPLvolumes!X263:AG263)</f>
        <v>0</v>
      </c>
      <c r="H235" s="317">
        <f t="shared" si="4"/>
        <v>0</v>
      </c>
      <c r="I235" s="317">
        <f t="shared" si="5"/>
        <v>0</v>
      </c>
      <c r="J235" s="317">
        <f>SIMPLvolumes!AT263*SUM(SIMPLvolumes!X263:AG263)/3.125</f>
        <v>0</v>
      </c>
      <c r="K235" s="317" t="str">
        <f>SIMPLvolumes!AS263</f>
        <v/>
      </c>
    </row>
    <row r="236">
      <c r="B236" s="317">
        <f>SIMPLvolumes!AM264*SUM(SIMPLvolumes!X264:AG264)</f>
        <v>0</v>
      </c>
      <c r="C236" s="317">
        <f>SIMPLvolumes!AN264*SUM(SIMPLvolumes!X264:AG264)</f>
        <v>0</v>
      </c>
      <c r="D236" s="317">
        <f>SIMPLvolumes!AO264*SUM(SIMPLvolumes!X264:AG264)</f>
        <v>0</v>
      </c>
      <c r="E236" s="317">
        <f>SIMPLvolumes!AP264*SUM(SIMPLvolumes!X264:AG264)</f>
        <v>0</v>
      </c>
      <c r="F236" s="317">
        <f>SIMPLvolumes!AQ264*SUM(SIMPLvolumes!X264:AG264)</f>
        <v>0</v>
      </c>
      <c r="G236" s="317">
        <f>SIMPLvolumes!AR264*SUM(SIMPLvolumes!X264:AG264)</f>
        <v>0</v>
      </c>
      <c r="H236" s="317">
        <f t="shared" si="4"/>
        <v>0</v>
      </c>
      <c r="I236" s="317">
        <f t="shared" si="5"/>
        <v>0</v>
      </c>
      <c r="J236" s="317">
        <f>SIMPLvolumes!AT264*SUM(SIMPLvolumes!X264:AG264)/3.125</f>
        <v>0</v>
      </c>
      <c r="K236" s="317" t="str">
        <f>SIMPLvolumes!AS264</f>
        <v/>
      </c>
    </row>
    <row r="237">
      <c r="B237" s="317">
        <f>SIMPLvolumes!AM265*SUM(SIMPLvolumes!X265:AG265)</f>
        <v>0</v>
      </c>
      <c r="C237" s="317">
        <f>SIMPLvolumes!AN265*SUM(SIMPLvolumes!X265:AG265)</f>
        <v>0</v>
      </c>
      <c r="D237" s="317">
        <f>SIMPLvolumes!AO265*SUM(SIMPLvolumes!X265:AG265)</f>
        <v>0</v>
      </c>
      <c r="E237" s="317">
        <f>SIMPLvolumes!AP265*SUM(SIMPLvolumes!X265:AG265)</f>
        <v>0</v>
      </c>
      <c r="F237" s="317">
        <f>SIMPLvolumes!AQ265*SUM(SIMPLvolumes!X265:AG265)</f>
        <v>0</v>
      </c>
      <c r="G237" s="317">
        <f>SIMPLvolumes!AR265*SUM(SIMPLvolumes!X265:AG265)</f>
        <v>0</v>
      </c>
      <c r="H237" s="317">
        <f t="shared" si="4"/>
        <v>0</v>
      </c>
      <c r="I237" s="317">
        <f t="shared" si="5"/>
        <v>0</v>
      </c>
      <c r="J237" s="317">
        <f>SIMPLvolumes!AT265*SUM(SIMPLvolumes!X265:AG265)/3.125</f>
        <v>0</v>
      </c>
      <c r="K237" s="317" t="str">
        <f>SIMPLvolumes!AS265</f>
        <v/>
      </c>
    </row>
    <row r="238">
      <c r="B238" s="317">
        <f>SIMPLvolumes!AM266*SUM(SIMPLvolumes!X266:AG266)</f>
        <v>0</v>
      </c>
      <c r="C238" s="317">
        <f>SIMPLvolumes!AN266*SUM(SIMPLvolumes!X266:AG266)</f>
        <v>0</v>
      </c>
      <c r="D238" s="317">
        <f>SIMPLvolumes!AO266*SUM(SIMPLvolumes!X266:AG266)</f>
        <v>0</v>
      </c>
      <c r="E238" s="317">
        <f>SIMPLvolumes!AP266*SUM(SIMPLvolumes!X266:AG266)</f>
        <v>0</v>
      </c>
      <c r="F238" s="317">
        <f>SIMPLvolumes!AQ266*SUM(SIMPLvolumes!X266:AG266)</f>
        <v>0</v>
      </c>
      <c r="G238" s="317">
        <f>SIMPLvolumes!AR266*SUM(SIMPLvolumes!X266:AG266)</f>
        <v>0</v>
      </c>
      <c r="H238" s="317">
        <f t="shared" si="4"/>
        <v>0</v>
      </c>
      <c r="I238" s="317">
        <f t="shared" si="5"/>
        <v>0</v>
      </c>
      <c r="J238" s="317">
        <f>SIMPLvolumes!AT266*SUM(SIMPLvolumes!X266:AG266)/3.125</f>
        <v>0</v>
      </c>
      <c r="K238" s="317" t="str">
        <f>SIMPLvolumes!AS266</f>
        <v/>
      </c>
    </row>
    <row r="239">
      <c r="B239" s="317">
        <f>SIMPLvolumes!AM267*SUM(SIMPLvolumes!X267:AG267)</f>
        <v>0</v>
      </c>
      <c r="C239" s="317">
        <f>SIMPLvolumes!AN267*SUM(SIMPLvolumes!X267:AG267)</f>
        <v>0</v>
      </c>
      <c r="D239" s="317">
        <f>SIMPLvolumes!AO267*SUM(SIMPLvolumes!X267:AG267)</f>
        <v>0</v>
      </c>
      <c r="E239" s="317">
        <f>SIMPLvolumes!AP267*SUM(SIMPLvolumes!X267:AG267)</f>
        <v>0</v>
      </c>
      <c r="F239" s="317">
        <f>SIMPLvolumes!AQ267*SUM(SIMPLvolumes!X267:AG267)</f>
        <v>0</v>
      </c>
      <c r="G239" s="317">
        <f>SIMPLvolumes!AR267*SUM(SIMPLvolumes!X267:AG267)</f>
        <v>0</v>
      </c>
      <c r="H239" s="317">
        <f t="shared" si="4"/>
        <v>0</v>
      </c>
      <c r="I239" s="317">
        <f t="shared" si="5"/>
        <v>0</v>
      </c>
      <c r="J239" s="317">
        <f>SIMPLvolumes!AT267*SUM(SIMPLvolumes!X267:AG267)/3.125</f>
        <v>0</v>
      </c>
      <c r="K239" s="317" t="str">
        <f>SIMPLvolumes!AS267</f>
        <v/>
      </c>
    </row>
    <row r="240">
      <c r="B240" s="317">
        <f>SIMPLvolumes!AM268*SUM(SIMPLvolumes!X268:AG268)</f>
        <v>0</v>
      </c>
      <c r="C240" s="317">
        <f>SIMPLvolumes!AN268*SUM(SIMPLvolumes!X268:AG268)</f>
        <v>0</v>
      </c>
      <c r="D240" s="317">
        <f>SIMPLvolumes!AO268*SUM(SIMPLvolumes!X268:AG268)</f>
        <v>0</v>
      </c>
      <c r="E240" s="317">
        <f>SIMPLvolumes!AP268*SUM(SIMPLvolumes!X268:AG268)</f>
        <v>0</v>
      </c>
      <c r="F240" s="317">
        <f>SIMPLvolumes!AQ268*SUM(SIMPLvolumes!X268:AG268)</f>
        <v>0</v>
      </c>
      <c r="G240" s="317">
        <f>SIMPLvolumes!AR268*SUM(SIMPLvolumes!X268:AG268)</f>
        <v>0</v>
      </c>
      <c r="H240" s="317">
        <f t="shared" si="4"/>
        <v>0</v>
      </c>
      <c r="I240" s="317">
        <f t="shared" si="5"/>
        <v>0</v>
      </c>
      <c r="J240" s="317">
        <f>SIMPLvolumes!AT268*SUM(SIMPLvolumes!X268:AG268)/3.125</f>
        <v>0</v>
      </c>
      <c r="K240" s="317" t="str">
        <f>SIMPLvolumes!AS268</f>
        <v/>
      </c>
    </row>
    <row r="241">
      <c r="B241" s="317">
        <f>SIMPLvolumes!AM269*SUM(SIMPLvolumes!X269:AG269)</f>
        <v>0</v>
      </c>
      <c r="C241" s="317">
        <f>SIMPLvolumes!AN269*SUM(SIMPLvolumes!X269:AG269)</f>
        <v>0</v>
      </c>
      <c r="D241" s="317">
        <f>SIMPLvolumes!AO269*SUM(SIMPLvolumes!X269:AG269)</f>
        <v>0</v>
      </c>
      <c r="E241" s="317">
        <f>SIMPLvolumes!AP269*SUM(SIMPLvolumes!X269:AG269)</f>
        <v>0</v>
      </c>
      <c r="F241" s="317">
        <f>SIMPLvolumes!AQ269*SUM(SIMPLvolumes!X269:AG269)</f>
        <v>0</v>
      </c>
      <c r="G241" s="317">
        <f>SIMPLvolumes!AR269*SUM(SIMPLvolumes!X269:AG269)</f>
        <v>0</v>
      </c>
      <c r="H241" s="317">
        <f t="shared" si="4"/>
        <v>0</v>
      </c>
      <c r="I241" s="317">
        <f t="shared" si="5"/>
        <v>0</v>
      </c>
      <c r="J241" s="317">
        <f>SIMPLvolumes!AT269*SUM(SIMPLvolumes!X269:AG269)/3.125</f>
        <v>0</v>
      </c>
      <c r="K241" s="317" t="str">
        <f>SIMPLvolumes!AS269</f>
        <v/>
      </c>
    </row>
    <row r="242">
      <c r="B242" s="317">
        <f>SIMPLvolumes!AM270*SUM(SIMPLvolumes!X270:AG270)</f>
        <v>0</v>
      </c>
      <c r="C242" s="317">
        <f>SIMPLvolumes!AN270*SUM(SIMPLvolumes!X270:AG270)</f>
        <v>0</v>
      </c>
      <c r="D242" s="317">
        <f>SIMPLvolumes!AO270*SUM(SIMPLvolumes!X270:AG270)</f>
        <v>0</v>
      </c>
      <c r="E242" s="317">
        <f>SIMPLvolumes!AP270*SUM(SIMPLvolumes!X270:AG270)</f>
        <v>0</v>
      </c>
      <c r="F242" s="317">
        <f>SIMPLvolumes!AQ270*SUM(SIMPLvolumes!X270:AG270)</f>
        <v>0</v>
      </c>
      <c r="G242" s="317">
        <f>SIMPLvolumes!AR270*SUM(SIMPLvolumes!X270:AG270)</f>
        <v>0</v>
      </c>
      <c r="H242" s="317">
        <f t="shared" si="4"/>
        <v>0</v>
      </c>
      <c r="I242" s="317">
        <f t="shared" si="5"/>
        <v>0</v>
      </c>
      <c r="J242" s="317">
        <f>SIMPLvolumes!AT270*SUM(SIMPLvolumes!X270:AG270)/3.125</f>
        <v>0</v>
      </c>
      <c r="K242" s="317" t="str">
        <f>SIMPLvolumes!AS270</f>
        <v/>
      </c>
    </row>
    <row r="243">
      <c r="B243" s="317">
        <f>SIMPLvolumes!AM271*SUM(SIMPLvolumes!X271:AG271)</f>
        <v>0</v>
      </c>
      <c r="C243" s="317">
        <f>SIMPLvolumes!AN271*SUM(SIMPLvolumes!X271:AG271)</f>
        <v>0</v>
      </c>
      <c r="D243" s="317">
        <f>SIMPLvolumes!AO271*SUM(SIMPLvolumes!X271:AG271)</f>
        <v>0</v>
      </c>
      <c r="E243" s="317">
        <f>SIMPLvolumes!AP271*SUM(SIMPLvolumes!X271:AG271)</f>
        <v>0</v>
      </c>
      <c r="F243" s="317">
        <f>SIMPLvolumes!AQ271*SUM(SIMPLvolumes!X271:AG271)</f>
        <v>0</v>
      </c>
      <c r="G243" s="317">
        <f>SIMPLvolumes!AR271*SUM(SIMPLvolumes!X271:AG271)</f>
        <v>0</v>
      </c>
      <c r="H243" s="317">
        <f t="shared" si="4"/>
        <v>0</v>
      </c>
      <c r="I243" s="317">
        <f t="shared" si="5"/>
        <v>0</v>
      </c>
      <c r="J243" s="317">
        <f>SIMPLvolumes!AT271*SUM(SIMPLvolumes!X271:AG271)/3.125</f>
        <v>0</v>
      </c>
      <c r="K243" s="317" t="str">
        <f>SIMPLvolumes!AS271</f>
        <v/>
      </c>
    </row>
    <row r="244">
      <c r="B244" s="317">
        <f>SIMPLvolumes!AM272*SUM(SIMPLvolumes!X272:AG272)</f>
        <v>0</v>
      </c>
      <c r="C244" s="317">
        <f>SIMPLvolumes!AN272*SUM(SIMPLvolumes!X272:AG272)</f>
        <v>0</v>
      </c>
      <c r="D244" s="317">
        <f>SIMPLvolumes!AO272*SUM(SIMPLvolumes!X272:AG272)</f>
        <v>0</v>
      </c>
      <c r="E244" s="317">
        <f>SIMPLvolumes!AP272*SUM(SIMPLvolumes!X272:AG272)</f>
        <v>0</v>
      </c>
      <c r="F244" s="317">
        <f>SIMPLvolumes!AQ272*SUM(SIMPLvolumes!X272:AG272)</f>
        <v>0</v>
      </c>
      <c r="G244" s="317">
        <f>SIMPLvolumes!AR272*SUM(SIMPLvolumes!X272:AG272)</f>
        <v>0</v>
      </c>
      <c r="H244" s="317">
        <f t="shared" si="4"/>
        <v>0</v>
      </c>
      <c r="I244" s="317">
        <f t="shared" si="5"/>
        <v>0</v>
      </c>
      <c r="J244" s="317">
        <f>SIMPLvolumes!AT272*SUM(SIMPLvolumes!X272:AG272)/3.125</f>
        <v>0</v>
      </c>
      <c r="K244" s="317" t="str">
        <f>SIMPLvolumes!AS272</f>
        <v/>
      </c>
    </row>
    <row r="245">
      <c r="B245" s="317">
        <f>SIMPLvolumes!AM273*SUM(SIMPLvolumes!X273:AG273)</f>
        <v>0</v>
      </c>
      <c r="C245" s="317">
        <f>SIMPLvolumes!AN273*SUM(SIMPLvolumes!X273:AG273)</f>
        <v>0</v>
      </c>
      <c r="D245" s="317">
        <f>SIMPLvolumes!AO273*SUM(SIMPLvolumes!X273:AG273)</f>
        <v>0</v>
      </c>
      <c r="E245" s="317">
        <f>SIMPLvolumes!AP273*SUM(SIMPLvolumes!X273:AG273)</f>
        <v>0</v>
      </c>
      <c r="F245" s="317">
        <f>SIMPLvolumes!AQ273*SUM(SIMPLvolumes!X273:AG273)</f>
        <v>0</v>
      </c>
      <c r="G245" s="317">
        <f>SIMPLvolumes!AR273*SUM(SIMPLvolumes!X273:AG273)</f>
        <v>0</v>
      </c>
      <c r="H245" s="317">
        <f t="shared" si="4"/>
        <v>0</v>
      </c>
      <c r="I245" s="317">
        <f t="shared" si="5"/>
        <v>0</v>
      </c>
      <c r="J245" s="317">
        <f>SIMPLvolumes!AT273*SUM(SIMPLvolumes!X273:AG273)/3.125</f>
        <v>0</v>
      </c>
      <c r="K245" s="317" t="str">
        <f>SIMPLvolumes!AS273</f>
        <v/>
      </c>
    </row>
    <row r="246">
      <c r="B246" s="317">
        <f>SIMPLvolumes!AM274*SUM(SIMPLvolumes!X274:AG274)</f>
        <v>0</v>
      </c>
      <c r="C246" s="317">
        <f>SIMPLvolumes!AN274*SUM(SIMPLvolumes!X274:AG274)</f>
        <v>0</v>
      </c>
      <c r="D246" s="317">
        <f>SIMPLvolumes!AO274*SUM(SIMPLvolumes!X274:AG274)</f>
        <v>0</v>
      </c>
      <c r="E246" s="317">
        <f>SIMPLvolumes!AP274*SUM(SIMPLvolumes!X274:AG274)</f>
        <v>0</v>
      </c>
      <c r="F246" s="317">
        <f>SIMPLvolumes!AQ274*SUM(SIMPLvolumes!X274:AG274)</f>
        <v>0</v>
      </c>
      <c r="G246" s="317">
        <f>SIMPLvolumes!AR274*SUM(SIMPLvolumes!X274:AG274)</f>
        <v>0</v>
      </c>
      <c r="H246" s="317">
        <f t="shared" si="4"/>
        <v>0</v>
      </c>
      <c r="I246" s="317">
        <f t="shared" si="5"/>
        <v>0</v>
      </c>
      <c r="J246" s="317">
        <f>SIMPLvolumes!AT274*SUM(SIMPLvolumes!X274:AG274)/3.125</f>
        <v>0</v>
      </c>
      <c r="K246" s="317" t="str">
        <f>SIMPLvolumes!AS274</f>
        <v/>
      </c>
    </row>
    <row r="247">
      <c r="B247" s="317">
        <f>SIMPLvolumes!AM275*SUM(SIMPLvolumes!X275:AG275)</f>
        <v>0</v>
      </c>
      <c r="C247" s="317">
        <f>SIMPLvolumes!AN275*SUM(SIMPLvolumes!X275:AG275)</f>
        <v>0</v>
      </c>
      <c r="D247" s="317">
        <f>SIMPLvolumes!AO275*SUM(SIMPLvolumes!X275:AG275)</f>
        <v>0</v>
      </c>
      <c r="E247" s="317">
        <f>SIMPLvolumes!AP275*SUM(SIMPLvolumes!X275:AG275)</f>
        <v>0</v>
      </c>
      <c r="F247" s="317">
        <f>SIMPLvolumes!AQ275*SUM(SIMPLvolumes!X275:AG275)</f>
        <v>0</v>
      </c>
      <c r="G247" s="317">
        <f>SIMPLvolumes!AR275*SUM(SIMPLvolumes!X275:AG275)</f>
        <v>0</v>
      </c>
      <c r="H247" s="317">
        <f t="shared" si="4"/>
        <v>0</v>
      </c>
      <c r="I247" s="317">
        <f t="shared" si="5"/>
        <v>0</v>
      </c>
      <c r="J247" s="317">
        <f>SIMPLvolumes!AT275*SUM(SIMPLvolumes!X275:AG275)/3.125</f>
        <v>0</v>
      </c>
      <c r="K247" s="317" t="str">
        <f>SIMPLvolumes!AS275</f>
        <v/>
      </c>
    </row>
    <row r="248">
      <c r="B248" s="317">
        <f>SIMPLvolumes!AM276*SUM(SIMPLvolumes!X276:AG276)</f>
        <v>0</v>
      </c>
      <c r="C248" s="317">
        <f>SIMPLvolumes!AN276*SUM(SIMPLvolumes!X276:AG276)</f>
        <v>0</v>
      </c>
      <c r="D248" s="317">
        <f>SIMPLvolumes!AO276*SUM(SIMPLvolumes!X276:AG276)</f>
        <v>0</v>
      </c>
      <c r="E248" s="317">
        <f>SIMPLvolumes!AP276*SUM(SIMPLvolumes!X276:AG276)</f>
        <v>0</v>
      </c>
      <c r="F248" s="317">
        <f>SIMPLvolumes!AQ276*SUM(SIMPLvolumes!X276:AG276)</f>
        <v>0</v>
      </c>
      <c r="G248" s="317">
        <f>SIMPLvolumes!AR276*SUM(SIMPLvolumes!X276:AG276)</f>
        <v>0</v>
      </c>
      <c r="H248" s="317">
        <f t="shared" si="4"/>
        <v>0</v>
      </c>
      <c r="I248" s="317">
        <f t="shared" si="5"/>
        <v>0</v>
      </c>
      <c r="J248" s="317">
        <f>SIMPLvolumes!AT276*SUM(SIMPLvolumes!X276:AG276)/3.125</f>
        <v>0</v>
      </c>
      <c r="K248" s="317" t="str">
        <f>SIMPLvolumes!AS276</f>
        <v/>
      </c>
    </row>
    <row r="249">
      <c r="B249" s="317">
        <f>SIMPLvolumes!AM277*SUM(SIMPLvolumes!X277:AG277)</f>
        <v>0</v>
      </c>
      <c r="C249" s="317">
        <f>SIMPLvolumes!AN277*SUM(SIMPLvolumes!X277:AG277)</f>
        <v>0</v>
      </c>
      <c r="D249" s="317">
        <f>SIMPLvolumes!AO277*SUM(SIMPLvolumes!X277:AG277)</f>
        <v>0</v>
      </c>
      <c r="E249" s="317">
        <f>SIMPLvolumes!AP277*SUM(SIMPLvolumes!X277:AG277)</f>
        <v>0</v>
      </c>
      <c r="F249" s="317">
        <f>SIMPLvolumes!AQ277*SUM(SIMPLvolumes!X277:AG277)</f>
        <v>0</v>
      </c>
      <c r="G249" s="317">
        <f>SIMPLvolumes!AR277*SUM(SIMPLvolumes!X277:AG277)</f>
        <v>0</v>
      </c>
      <c r="H249" s="317">
        <f t="shared" si="4"/>
        <v>0</v>
      </c>
      <c r="I249" s="317">
        <f t="shared" si="5"/>
        <v>0</v>
      </c>
      <c r="J249" s="317">
        <f>SIMPLvolumes!AT277*SUM(SIMPLvolumes!X277:AG277)/3.125</f>
        <v>0</v>
      </c>
      <c r="K249" s="317" t="str">
        <f>SIMPLvolumes!AS277</f>
        <v/>
      </c>
    </row>
    <row r="250">
      <c r="B250" s="317">
        <f>SIMPLvolumes!AM278*SUM(SIMPLvolumes!X278:AG278)</f>
        <v>0</v>
      </c>
      <c r="C250" s="317">
        <f>SIMPLvolumes!AN278*SUM(SIMPLvolumes!X278:AG278)</f>
        <v>0</v>
      </c>
      <c r="D250" s="317">
        <f>SIMPLvolumes!AO278*SUM(SIMPLvolumes!X278:AG278)</f>
        <v>0</v>
      </c>
      <c r="E250" s="317">
        <f>SIMPLvolumes!AP278*SUM(SIMPLvolumes!X278:AG278)</f>
        <v>0</v>
      </c>
      <c r="F250" s="317">
        <f>SIMPLvolumes!AQ278*SUM(SIMPLvolumes!X278:AG278)</f>
        <v>0</v>
      </c>
      <c r="G250" s="317">
        <f>SIMPLvolumes!AR278*SUM(SIMPLvolumes!X278:AG278)</f>
        <v>0</v>
      </c>
      <c r="H250" s="317">
        <f t="shared" si="4"/>
        <v>0</v>
      </c>
      <c r="I250" s="317">
        <f t="shared" si="5"/>
        <v>0</v>
      </c>
      <c r="J250" s="317">
        <f>SIMPLvolumes!AT278*SUM(SIMPLvolumes!X278:AG278)/3.125</f>
        <v>0</v>
      </c>
      <c r="K250" s="317" t="str">
        <f>SIMPLvolumes!AS278</f>
        <v/>
      </c>
    </row>
    <row r="251">
      <c r="B251" s="317">
        <f>SIMPLvolumes!AM279*SUM(SIMPLvolumes!X279:AG279)</f>
        <v>0</v>
      </c>
      <c r="C251" s="317">
        <f>SIMPLvolumes!AN279*SUM(SIMPLvolumes!X279:AG279)</f>
        <v>0</v>
      </c>
      <c r="D251" s="317">
        <f>SIMPLvolumes!AO279*SUM(SIMPLvolumes!X279:AG279)</f>
        <v>0</v>
      </c>
      <c r="E251" s="317">
        <f>SIMPLvolumes!AP279*SUM(SIMPLvolumes!X279:AG279)</f>
        <v>0</v>
      </c>
      <c r="F251" s="317">
        <f>SIMPLvolumes!AQ279*SUM(SIMPLvolumes!X279:AG279)</f>
        <v>0</v>
      </c>
      <c r="G251" s="317">
        <f>SIMPLvolumes!AR279*SUM(SIMPLvolumes!X279:AG279)</f>
        <v>0</v>
      </c>
      <c r="H251" s="317">
        <f t="shared" si="4"/>
        <v>0</v>
      </c>
      <c r="I251" s="317">
        <f t="shared" si="5"/>
        <v>0</v>
      </c>
      <c r="J251" s="317">
        <f>SIMPLvolumes!AT279*SUM(SIMPLvolumes!X279:AG279)/3.125</f>
        <v>0</v>
      </c>
      <c r="K251" s="317" t="str">
        <f>SIMPLvolumes!AS279</f>
        <v/>
      </c>
    </row>
    <row r="252">
      <c r="B252" s="317">
        <f>SIMPLvolumes!AM280*SUM(SIMPLvolumes!X280:AG280)</f>
        <v>0</v>
      </c>
      <c r="C252" s="317">
        <f>SIMPLvolumes!AN280*SUM(SIMPLvolumes!X280:AG280)</f>
        <v>0</v>
      </c>
      <c r="D252" s="317">
        <f>SIMPLvolumes!AO280*SUM(SIMPLvolumes!X280:AG280)</f>
        <v>0</v>
      </c>
      <c r="E252" s="317">
        <f>SIMPLvolumes!AP280*SUM(SIMPLvolumes!X280:AG280)</f>
        <v>0</v>
      </c>
      <c r="F252" s="317">
        <f>SIMPLvolumes!AQ280*SUM(SIMPLvolumes!X280:AG280)</f>
        <v>0</v>
      </c>
      <c r="G252" s="317">
        <f>SIMPLvolumes!AR280*SUM(SIMPLvolumes!X280:AG280)</f>
        <v>0</v>
      </c>
      <c r="H252" s="317">
        <f t="shared" si="4"/>
        <v>0</v>
      </c>
      <c r="I252" s="317">
        <f t="shared" si="5"/>
        <v>0</v>
      </c>
      <c r="J252" s="317">
        <f>SIMPLvolumes!AT280*SUM(SIMPLvolumes!X280:AG280)/3.125</f>
        <v>0</v>
      </c>
      <c r="K252" s="317" t="str">
        <f>SIMPLvolumes!AS280</f>
        <v/>
      </c>
    </row>
    <row r="253">
      <c r="B253" s="317">
        <f>SIMPLvolumes!AM281*SUM(SIMPLvolumes!X281:AG281)</f>
        <v>0</v>
      </c>
      <c r="C253" s="317">
        <f>SIMPLvolumes!AN281*SUM(SIMPLvolumes!X281:AG281)</f>
        <v>0</v>
      </c>
      <c r="D253" s="317">
        <f>SIMPLvolumes!AO281*SUM(SIMPLvolumes!X281:AG281)</f>
        <v>0</v>
      </c>
      <c r="E253" s="317">
        <f>SIMPLvolumes!AP281*SUM(SIMPLvolumes!X281:AG281)</f>
        <v>0</v>
      </c>
      <c r="F253" s="317">
        <f>SIMPLvolumes!AQ281*SUM(SIMPLvolumes!X281:AG281)</f>
        <v>0</v>
      </c>
      <c r="G253" s="317">
        <f>SIMPLvolumes!AR281*SUM(SIMPLvolumes!X281:AG281)</f>
        <v>0</v>
      </c>
      <c r="H253" s="317">
        <f t="shared" si="4"/>
        <v>0</v>
      </c>
      <c r="I253" s="317">
        <f t="shared" si="5"/>
        <v>0</v>
      </c>
      <c r="J253" s="317">
        <f>SIMPLvolumes!AT281*SUM(SIMPLvolumes!X281:AG281)/3.125</f>
        <v>0</v>
      </c>
      <c r="K253" s="317" t="str">
        <f>SIMPLvolumes!AS281</f>
        <v/>
      </c>
    </row>
    <row r="254">
      <c r="B254" s="317">
        <f>SIMPLvolumes!AM282*SUM(SIMPLvolumes!X282:AG282)</f>
        <v>0</v>
      </c>
      <c r="C254" s="317">
        <f>SIMPLvolumes!AN282*SUM(SIMPLvolumes!X282:AG282)</f>
        <v>0</v>
      </c>
      <c r="D254" s="317">
        <f>SIMPLvolumes!AO282*SUM(SIMPLvolumes!X282:AG282)</f>
        <v>0</v>
      </c>
      <c r="E254" s="317">
        <f>SIMPLvolumes!AP282*SUM(SIMPLvolumes!X282:AG282)</f>
        <v>0</v>
      </c>
      <c r="F254" s="317">
        <f>SIMPLvolumes!AQ282*SUM(SIMPLvolumes!X282:AG282)</f>
        <v>0</v>
      </c>
      <c r="G254" s="317">
        <f>SIMPLvolumes!AR282*SUM(SIMPLvolumes!X282:AG282)</f>
        <v>0</v>
      </c>
      <c r="H254" s="317">
        <f t="shared" si="4"/>
        <v>0</v>
      </c>
      <c r="I254" s="317">
        <f t="shared" si="5"/>
        <v>0</v>
      </c>
      <c r="J254" s="317">
        <f>SIMPLvolumes!AT282*SUM(SIMPLvolumes!X282:AG282)/3.125</f>
        <v>0</v>
      </c>
      <c r="K254" s="317" t="str">
        <f>SIMPLvolumes!AS282</f>
        <v/>
      </c>
    </row>
    <row r="255">
      <c r="B255" s="317">
        <f>SIMPLvolumes!AM283*SUM(SIMPLvolumes!X283:AG283)</f>
        <v>0</v>
      </c>
      <c r="C255" s="317">
        <f>SIMPLvolumes!AN283*SUM(SIMPLvolumes!X283:AG283)</f>
        <v>0</v>
      </c>
      <c r="D255" s="317">
        <f>SIMPLvolumes!AO283*SUM(SIMPLvolumes!X283:AG283)</f>
        <v>0</v>
      </c>
      <c r="E255" s="317">
        <f>SIMPLvolumes!AP283*SUM(SIMPLvolumes!X283:AG283)</f>
        <v>0</v>
      </c>
      <c r="F255" s="317">
        <f>SIMPLvolumes!AQ283*SUM(SIMPLvolumes!X283:AG283)</f>
        <v>0</v>
      </c>
      <c r="G255" s="317">
        <f>SIMPLvolumes!AR283*SUM(SIMPLvolumes!X283:AG283)</f>
        <v>0</v>
      </c>
      <c r="H255" s="317">
        <f t="shared" si="4"/>
        <v>0</v>
      </c>
      <c r="I255" s="317">
        <f t="shared" si="5"/>
        <v>0</v>
      </c>
      <c r="J255" s="317">
        <f>SIMPLvolumes!AT283*SUM(SIMPLvolumes!X283:AG283)/3.125</f>
        <v>0</v>
      </c>
      <c r="K255" s="317" t="str">
        <f>SIMPLvolumes!AS283</f>
        <v/>
      </c>
    </row>
    <row r="256">
      <c r="B256" s="317">
        <f>SIMPLvolumes!AM284*SUM(SIMPLvolumes!X284:AG284)</f>
        <v>0</v>
      </c>
      <c r="C256" s="317">
        <f>SIMPLvolumes!AN284*SUM(SIMPLvolumes!X284:AG284)</f>
        <v>0</v>
      </c>
      <c r="D256" s="317">
        <f>SIMPLvolumes!AO284*SUM(SIMPLvolumes!X284:AG284)</f>
        <v>0</v>
      </c>
      <c r="E256" s="317">
        <f>SIMPLvolumes!AP284*SUM(SIMPLvolumes!X284:AG284)</f>
        <v>0</v>
      </c>
      <c r="F256" s="317">
        <f>SIMPLvolumes!AQ284*SUM(SIMPLvolumes!X284:AG284)</f>
        <v>0</v>
      </c>
      <c r="G256" s="317">
        <f>SIMPLvolumes!AR284*SUM(SIMPLvolumes!X284:AG284)</f>
        <v>0</v>
      </c>
      <c r="H256" s="317">
        <f t="shared" si="4"/>
        <v>0</v>
      </c>
      <c r="I256" s="317">
        <f t="shared" si="5"/>
        <v>0</v>
      </c>
      <c r="J256" s="317">
        <f>SIMPLvolumes!AT284*SUM(SIMPLvolumes!X284:AG284)/3.125</f>
        <v>0</v>
      </c>
      <c r="K256" s="317" t="str">
        <f>SIMPLvolumes!AS284</f>
        <v/>
      </c>
    </row>
    <row r="257">
      <c r="B257" s="317">
        <f>SIMPLvolumes!AM285*SUM(SIMPLvolumes!X285:AG285)</f>
        <v>0</v>
      </c>
      <c r="C257" s="317">
        <f>SIMPLvolumes!AN285*SUM(SIMPLvolumes!X285:AG285)</f>
        <v>0</v>
      </c>
      <c r="D257" s="317">
        <f>SIMPLvolumes!AO285*SUM(SIMPLvolumes!X285:AG285)</f>
        <v>0</v>
      </c>
      <c r="E257" s="317">
        <f>SIMPLvolumes!AP285*SUM(SIMPLvolumes!X285:AG285)</f>
        <v>0</v>
      </c>
      <c r="F257" s="317">
        <f>SIMPLvolumes!AQ285*SUM(SIMPLvolumes!X285:AG285)</f>
        <v>0</v>
      </c>
      <c r="G257" s="317">
        <f>SIMPLvolumes!AR285*SUM(SIMPLvolumes!X285:AG285)</f>
        <v>0</v>
      </c>
      <c r="H257" s="317">
        <f t="shared" si="4"/>
        <v>0</v>
      </c>
      <c r="I257" s="317">
        <f t="shared" si="5"/>
        <v>0</v>
      </c>
      <c r="J257" s="317">
        <f>SIMPLvolumes!AT285*SUM(SIMPLvolumes!X285:AG285)/3.125</f>
        <v>0</v>
      </c>
      <c r="K257" s="317" t="str">
        <f>SIMPLvolumes!AS285</f>
        <v/>
      </c>
    </row>
    <row r="258">
      <c r="B258" s="317">
        <f>SIMPLvolumes!AM286*SUM(SIMPLvolumes!X286:AG286)</f>
        <v>0</v>
      </c>
      <c r="C258" s="317">
        <f>SIMPLvolumes!AN286*SUM(SIMPLvolumes!X286:AG286)</f>
        <v>0</v>
      </c>
      <c r="D258" s="317">
        <f>SIMPLvolumes!AO286*SUM(SIMPLvolumes!X286:AG286)</f>
        <v>0</v>
      </c>
      <c r="E258" s="317">
        <f>SIMPLvolumes!AP286*SUM(SIMPLvolumes!X286:AG286)</f>
        <v>0</v>
      </c>
      <c r="F258" s="317">
        <f>SIMPLvolumes!AQ286*SUM(SIMPLvolumes!X286:AG286)</f>
        <v>0</v>
      </c>
      <c r="G258" s="317">
        <f>SIMPLvolumes!AR286*SUM(SIMPLvolumes!X286:AG286)</f>
        <v>0</v>
      </c>
      <c r="H258" s="317">
        <f t="shared" si="4"/>
        <v>0</v>
      </c>
      <c r="I258" s="317">
        <f t="shared" si="5"/>
        <v>0</v>
      </c>
      <c r="J258" s="317">
        <f>SIMPLvolumes!AT286*SUM(SIMPLvolumes!X286:AG286)/3.125</f>
        <v>0</v>
      </c>
      <c r="K258" s="317" t="str">
        <f>SIMPLvolumes!AS286</f>
        <v/>
      </c>
    </row>
    <row r="259">
      <c r="B259" s="317">
        <f>SIMPLvolumes!AM287*SUM(SIMPLvolumes!X287:AG287)</f>
        <v>0</v>
      </c>
      <c r="C259" s="317">
        <f>SIMPLvolumes!AN287*SUM(SIMPLvolumes!X287:AG287)</f>
        <v>0</v>
      </c>
      <c r="D259" s="317">
        <f>SIMPLvolumes!AO287*SUM(SIMPLvolumes!X287:AG287)</f>
        <v>0</v>
      </c>
      <c r="E259" s="317">
        <f>SIMPLvolumes!AP287*SUM(SIMPLvolumes!X287:AG287)</f>
        <v>0</v>
      </c>
      <c r="F259" s="317">
        <f>SIMPLvolumes!AQ287*SUM(SIMPLvolumes!X287:AG287)</f>
        <v>0</v>
      </c>
      <c r="G259" s="317">
        <f>SIMPLvolumes!AR287*SUM(SIMPLvolumes!X287:AG287)</f>
        <v>0</v>
      </c>
      <c r="H259" s="317">
        <f t="shared" si="4"/>
        <v>0</v>
      </c>
      <c r="I259" s="317">
        <f t="shared" si="5"/>
        <v>0</v>
      </c>
      <c r="J259" s="317">
        <f>SIMPLvolumes!AT287*SUM(SIMPLvolumes!X287:AG287)/3.125</f>
        <v>0</v>
      </c>
      <c r="K259" s="317" t="str">
        <f>SIMPLvolumes!AS287</f>
        <v/>
      </c>
    </row>
    <row r="260">
      <c r="B260" s="317">
        <f>SIMPLvolumes!AM288*SUM(SIMPLvolumes!X288:AG288)</f>
        <v>0</v>
      </c>
      <c r="C260" s="317">
        <f>SIMPLvolumes!AN288*SUM(SIMPLvolumes!X288:AG288)</f>
        <v>0</v>
      </c>
      <c r="D260" s="317">
        <f>SIMPLvolumes!AO288*SUM(SIMPLvolumes!X288:AG288)</f>
        <v>0</v>
      </c>
      <c r="E260" s="317">
        <f>SIMPLvolumes!AP288*SUM(SIMPLvolumes!X288:AG288)</f>
        <v>0</v>
      </c>
      <c r="F260" s="317">
        <f>SIMPLvolumes!AQ288*SUM(SIMPLvolumes!X288:AG288)</f>
        <v>0</v>
      </c>
      <c r="G260" s="317">
        <f>SIMPLvolumes!AR288*SUM(SIMPLvolumes!X288:AG288)</f>
        <v>0</v>
      </c>
      <c r="H260" s="317">
        <f t="shared" si="4"/>
        <v>0</v>
      </c>
      <c r="I260" s="317">
        <f t="shared" si="5"/>
        <v>0</v>
      </c>
      <c r="J260" s="317">
        <f>SIMPLvolumes!AT288*SUM(SIMPLvolumes!X288:AG288)/3.125</f>
        <v>0</v>
      </c>
      <c r="K260" s="317" t="str">
        <f>SIMPLvolumes!AS288</f>
        <v/>
      </c>
    </row>
    <row r="261">
      <c r="B261" s="317">
        <f>SIMPLvolumes!AM289*SUM(SIMPLvolumes!X289:AG289)</f>
        <v>0</v>
      </c>
      <c r="C261" s="317">
        <f>SIMPLvolumes!AN289*SUM(SIMPLvolumes!X289:AG289)</f>
        <v>0</v>
      </c>
      <c r="D261" s="317">
        <f>SIMPLvolumes!AO289*SUM(SIMPLvolumes!X289:AG289)</f>
        <v>0</v>
      </c>
      <c r="E261" s="317">
        <f>SIMPLvolumes!AP289*SUM(SIMPLvolumes!X289:AG289)</f>
        <v>0</v>
      </c>
      <c r="F261" s="317">
        <f>SIMPLvolumes!AQ289*SUM(SIMPLvolumes!X289:AG289)</f>
        <v>0</v>
      </c>
      <c r="G261" s="317">
        <f>SIMPLvolumes!AR289*SUM(SIMPLvolumes!X289:AG289)</f>
        <v>0</v>
      </c>
      <c r="H261" s="317">
        <f t="shared" si="4"/>
        <v>0</v>
      </c>
      <c r="I261" s="317">
        <f t="shared" si="5"/>
        <v>0</v>
      </c>
      <c r="J261" s="317">
        <f>SIMPLvolumes!AT289*SUM(SIMPLvolumes!X289:AG289)/3.125</f>
        <v>0</v>
      </c>
      <c r="K261" s="317" t="str">
        <f>SIMPLvolumes!AS289</f>
        <v/>
      </c>
    </row>
    <row r="262">
      <c r="B262" s="317">
        <f>SIMPLvolumes!AM290*SUM(SIMPLvolumes!X290:AG290)</f>
        <v>0</v>
      </c>
      <c r="C262" s="317">
        <f>SIMPLvolumes!AN290*SUM(SIMPLvolumes!X290:AG290)</f>
        <v>0</v>
      </c>
      <c r="D262" s="317">
        <f>SIMPLvolumes!AO290*SUM(SIMPLvolumes!X290:AG290)</f>
        <v>0</v>
      </c>
      <c r="E262" s="317">
        <f>SIMPLvolumes!AP290*SUM(SIMPLvolumes!X290:AG290)</f>
        <v>0</v>
      </c>
      <c r="F262" s="317">
        <f>SIMPLvolumes!AQ290*SUM(SIMPLvolumes!X290:AG290)</f>
        <v>0</v>
      </c>
      <c r="G262" s="317">
        <f>SIMPLvolumes!AR290*SUM(SIMPLvolumes!X290:AG290)</f>
        <v>0</v>
      </c>
      <c r="H262" s="317">
        <f t="shared" si="4"/>
        <v>0</v>
      </c>
      <c r="I262" s="317">
        <f t="shared" si="5"/>
        <v>0</v>
      </c>
      <c r="J262" s="317">
        <f>SIMPLvolumes!AT290*SUM(SIMPLvolumes!X290:AG290)/3.125</f>
        <v>0</v>
      </c>
      <c r="K262" s="317" t="str">
        <f>SIMPLvolumes!AS290</f>
        <v/>
      </c>
    </row>
    <row r="263">
      <c r="B263" s="317">
        <f>SIMPLvolumes!AM291*SUM(SIMPLvolumes!X291:AG291)</f>
        <v>0</v>
      </c>
      <c r="C263" s="317">
        <f>SIMPLvolumes!AN291*SUM(SIMPLvolumes!X291:AG291)</f>
        <v>0</v>
      </c>
      <c r="D263" s="317">
        <f>SIMPLvolumes!AO291*SUM(SIMPLvolumes!X291:AG291)</f>
        <v>0</v>
      </c>
      <c r="E263" s="317">
        <f>SIMPLvolumes!AP291*SUM(SIMPLvolumes!X291:AG291)</f>
        <v>0</v>
      </c>
      <c r="F263" s="317">
        <f>SIMPLvolumes!AQ291*SUM(SIMPLvolumes!X291:AG291)</f>
        <v>0</v>
      </c>
      <c r="G263" s="317">
        <f>SIMPLvolumes!AR291*SUM(SIMPLvolumes!X291:AG291)</f>
        <v>0</v>
      </c>
      <c r="H263" s="317">
        <f t="shared" si="4"/>
        <v>0</v>
      </c>
      <c r="I263" s="317">
        <f t="shared" si="5"/>
        <v>0</v>
      </c>
      <c r="J263" s="317">
        <f>SIMPLvolumes!AT291*SUM(SIMPLvolumes!X291:AG291)/3.125</f>
        <v>0</v>
      </c>
      <c r="K263" s="317" t="str">
        <f>SIMPLvolumes!AS291</f>
        <v/>
      </c>
    </row>
    <row r="264">
      <c r="B264" s="317">
        <f>SIMPLvolumes!AM292*SUM(SIMPLvolumes!X292:AG292)</f>
        <v>0</v>
      </c>
      <c r="C264" s="317">
        <f>SIMPLvolumes!AN292*SUM(SIMPLvolumes!X292:AG292)</f>
        <v>0</v>
      </c>
      <c r="D264" s="317">
        <f>SIMPLvolumes!AO292*SUM(SIMPLvolumes!X292:AG292)</f>
        <v>0</v>
      </c>
      <c r="E264" s="317">
        <f>SIMPLvolumes!AP292*SUM(SIMPLvolumes!X292:AG292)</f>
        <v>0</v>
      </c>
      <c r="F264" s="317">
        <f>SIMPLvolumes!AQ292*SUM(SIMPLvolumes!X292:AG292)</f>
        <v>0</v>
      </c>
      <c r="G264" s="317">
        <f>SIMPLvolumes!AR292*SUM(SIMPLvolumes!X292:AG292)</f>
        <v>0</v>
      </c>
      <c r="H264" s="317">
        <f t="shared" si="4"/>
        <v>0</v>
      </c>
      <c r="I264" s="317">
        <f t="shared" si="5"/>
        <v>0</v>
      </c>
      <c r="J264" s="317">
        <f>SIMPLvolumes!AT292*SUM(SIMPLvolumes!X292:AG292)/3.125</f>
        <v>0</v>
      </c>
      <c r="K264" s="317" t="str">
        <f>SIMPLvolumes!AS292</f>
        <v/>
      </c>
    </row>
    <row r="265">
      <c r="B265" s="317">
        <f>SIMPLvolumes!AM293*SUM(SIMPLvolumes!X293:AG293)</f>
        <v>0</v>
      </c>
      <c r="C265" s="317">
        <f>SIMPLvolumes!AN293*SUM(SIMPLvolumes!X293:AG293)</f>
        <v>0</v>
      </c>
      <c r="D265" s="317">
        <f>SIMPLvolumes!AO293*SUM(SIMPLvolumes!X293:AG293)</f>
        <v>0</v>
      </c>
      <c r="E265" s="317">
        <f>SIMPLvolumes!AP293*SUM(SIMPLvolumes!X293:AG293)</f>
        <v>0</v>
      </c>
      <c r="F265" s="317">
        <f>SIMPLvolumes!AQ293*SUM(SIMPLvolumes!X293:AG293)</f>
        <v>0</v>
      </c>
      <c r="G265" s="317">
        <f>SIMPLvolumes!AR293*SUM(SIMPLvolumes!X293:AG293)</f>
        <v>0</v>
      </c>
      <c r="H265" s="317">
        <f t="shared" si="4"/>
        <v>0</v>
      </c>
      <c r="I265" s="317">
        <f t="shared" si="5"/>
        <v>0</v>
      </c>
      <c r="J265" s="317">
        <f>SIMPLvolumes!AT293*SUM(SIMPLvolumes!X293:AG293)/3.125</f>
        <v>0</v>
      </c>
      <c r="K265" s="317" t="str">
        <f>SIMPLvolumes!AS293</f>
        <v/>
      </c>
    </row>
    <row r="266">
      <c r="B266" s="317">
        <f>SIMPLvolumes!AM294*SUM(SIMPLvolumes!X294:AG294)</f>
        <v>0</v>
      </c>
      <c r="C266" s="317">
        <f>SIMPLvolumes!AN294*SUM(SIMPLvolumes!X294:AG294)</f>
        <v>0</v>
      </c>
      <c r="D266" s="317">
        <f>SIMPLvolumes!AO294*SUM(SIMPLvolumes!X294:AG294)</f>
        <v>0</v>
      </c>
      <c r="E266" s="317">
        <f>SIMPLvolumes!AP294*SUM(SIMPLvolumes!X294:AG294)</f>
        <v>0</v>
      </c>
      <c r="F266" s="317">
        <f>SIMPLvolumes!AQ294*SUM(SIMPLvolumes!X294:AG294)</f>
        <v>0</v>
      </c>
      <c r="G266" s="317">
        <f>SIMPLvolumes!AR294*SUM(SIMPLvolumes!X294:AG294)</f>
        <v>0</v>
      </c>
      <c r="H266" s="317">
        <f t="shared" si="4"/>
        <v>0</v>
      </c>
      <c r="I266" s="317">
        <f t="shared" si="5"/>
        <v>0</v>
      </c>
      <c r="J266" s="317">
        <f>SIMPLvolumes!AT294*SUM(SIMPLvolumes!X294:AG294)/3.125</f>
        <v>0</v>
      </c>
      <c r="K266" s="317" t="str">
        <f>SIMPLvolumes!AS294</f>
        <v/>
      </c>
    </row>
    <row r="267">
      <c r="B267" s="317">
        <f>SIMPLvolumes!AM295*SUM(SIMPLvolumes!X295:AG295)</f>
        <v>0</v>
      </c>
      <c r="C267" s="317">
        <f>SIMPLvolumes!AN295*SUM(SIMPLvolumes!X295:AG295)</f>
        <v>0</v>
      </c>
      <c r="D267" s="317">
        <f>SIMPLvolumes!AO295*SUM(SIMPLvolumes!X295:AG295)</f>
        <v>0</v>
      </c>
      <c r="E267" s="317">
        <f>SIMPLvolumes!AP295*SUM(SIMPLvolumes!X295:AG295)</f>
        <v>0</v>
      </c>
      <c r="F267" s="317">
        <f>SIMPLvolumes!AQ295*SUM(SIMPLvolumes!X295:AG295)</f>
        <v>0</v>
      </c>
      <c r="G267" s="317">
        <f>SIMPLvolumes!AR295*SUM(SIMPLvolumes!X295:AG295)</f>
        <v>0</v>
      </c>
      <c r="H267" s="317">
        <f t="shared" si="4"/>
        <v>0</v>
      </c>
      <c r="I267" s="317">
        <f t="shared" si="5"/>
        <v>0</v>
      </c>
      <c r="J267" s="317">
        <f>SIMPLvolumes!AT295*SUM(SIMPLvolumes!X295:AG295)/3.125</f>
        <v>0</v>
      </c>
      <c r="K267" s="317" t="str">
        <f>SIMPLvolumes!AS295</f>
        <v/>
      </c>
    </row>
    <row r="268">
      <c r="B268" s="317">
        <f>SIMPLvolumes!AM296*SUM(SIMPLvolumes!X296:AG296)</f>
        <v>0</v>
      </c>
      <c r="C268" s="317">
        <f>SIMPLvolumes!AN296*SUM(SIMPLvolumes!X296:AG296)</f>
        <v>0</v>
      </c>
      <c r="D268" s="317">
        <f>SIMPLvolumes!AO296*SUM(SIMPLvolumes!X296:AG296)</f>
        <v>0</v>
      </c>
      <c r="E268" s="317">
        <f>SIMPLvolumes!AP296*SUM(SIMPLvolumes!X296:AG296)</f>
        <v>0</v>
      </c>
      <c r="F268" s="317">
        <f>SIMPLvolumes!AQ296*SUM(SIMPLvolumes!X296:AG296)</f>
        <v>0</v>
      </c>
      <c r="G268" s="317">
        <f>SIMPLvolumes!AR296*SUM(SIMPLvolumes!X296:AG296)</f>
        <v>0</v>
      </c>
      <c r="H268" s="317">
        <f t="shared" si="4"/>
        <v>0</v>
      </c>
      <c r="I268" s="317">
        <f t="shared" si="5"/>
        <v>0</v>
      </c>
      <c r="J268" s="317">
        <f>SIMPLvolumes!AT296*SUM(SIMPLvolumes!X296:AG296)/3.125</f>
        <v>0</v>
      </c>
      <c r="K268" s="317" t="str">
        <f>SIMPLvolumes!AS296</f>
        <v/>
      </c>
    </row>
    <row r="269">
      <c r="B269" s="317">
        <f>SIMPLvolumes!AM297*SUM(SIMPLvolumes!X297:AG297)</f>
        <v>0</v>
      </c>
      <c r="C269" s="317">
        <f>SIMPLvolumes!AN297*SUM(SIMPLvolumes!X297:AG297)</f>
        <v>0</v>
      </c>
      <c r="D269" s="317">
        <f>SIMPLvolumes!AO297*SUM(SIMPLvolumes!X297:AG297)</f>
        <v>0</v>
      </c>
      <c r="E269" s="317">
        <f>SIMPLvolumes!AP297*SUM(SIMPLvolumes!X297:AG297)</f>
        <v>0</v>
      </c>
      <c r="F269" s="317">
        <f>SIMPLvolumes!AQ297*SUM(SIMPLvolumes!X297:AG297)</f>
        <v>0</v>
      </c>
      <c r="G269" s="317">
        <f>SIMPLvolumes!AR297*SUM(SIMPLvolumes!X297:AG297)</f>
        <v>0</v>
      </c>
      <c r="H269" s="317">
        <f t="shared" si="4"/>
        <v>0</v>
      </c>
      <c r="I269" s="317">
        <f t="shared" si="5"/>
        <v>0</v>
      </c>
      <c r="J269" s="317">
        <f>SIMPLvolumes!AT297*SUM(SIMPLvolumes!X297:AG297)/3.125</f>
        <v>0</v>
      </c>
      <c r="K269" s="317" t="str">
        <f>SIMPLvolumes!AS297</f>
        <v/>
      </c>
    </row>
    <row r="270">
      <c r="B270" s="317">
        <f>SIMPLvolumes!AM298*SUM(SIMPLvolumes!X298:AG298)</f>
        <v>0</v>
      </c>
      <c r="C270" s="317">
        <f>SIMPLvolumes!AN298*SUM(SIMPLvolumes!X298:AG298)</f>
        <v>0</v>
      </c>
      <c r="D270" s="317">
        <f>SIMPLvolumes!AO298*SUM(SIMPLvolumes!X298:AG298)</f>
        <v>0</v>
      </c>
      <c r="E270" s="317">
        <f>SIMPLvolumes!AP298*SUM(SIMPLvolumes!X298:AG298)</f>
        <v>0</v>
      </c>
      <c r="F270" s="317">
        <f>SIMPLvolumes!AQ298*SUM(SIMPLvolumes!X298:AG298)</f>
        <v>0</v>
      </c>
      <c r="G270" s="317">
        <f>SIMPLvolumes!AR298*SUM(SIMPLvolumes!X298:AG298)</f>
        <v>0</v>
      </c>
      <c r="H270" s="317">
        <f t="shared" si="4"/>
        <v>0</v>
      </c>
      <c r="I270" s="317">
        <f t="shared" si="5"/>
        <v>0</v>
      </c>
      <c r="J270" s="317">
        <f>SIMPLvolumes!AT298*SUM(SIMPLvolumes!X298:AG298)/3.125</f>
        <v>0</v>
      </c>
      <c r="K270" s="317" t="str">
        <f>SIMPLvolumes!AS298</f>
        <v/>
      </c>
    </row>
    <row r="271">
      <c r="B271" s="317">
        <f>SIMPLvolumes!AM299*SUM(SIMPLvolumes!X299:AG299)</f>
        <v>0</v>
      </c>
      <c r="C271" s="317">
        <f>SIMPLvolumes!AN299*SUM(SIMPLvolumes!X299:AG299)</f>
        <v>0</v>
      </c>
      <c r="D271" s="317">
        <f>SIMPLvolumes!AO299*SUM(SIMPLvolumes!X299:AG299)</f>
        <v>0</v>
      </c>
      <c r="E271" s="317">
        <f>SIMPLvolumes!AP299*SUM(SIMPLvolumes!X299:AG299)</f>
        <v>0</v>
      </c>
      <c r="F271" s="317">
        <f>SIMPLvolumes!AQ299*SUM(SIMPLvolumes!X299:AG299)</f>
        <v>0</v>
      </c>
      <c r="G271" s="317">
        <f>SIMPLvolumes!AR299*SUM(SIMPLvolumes!X299:AG299)</f>
        <v>0</v>
      </c>
      <c r="H271" s="317">
        <f t="shared" si="4"/>
        <v>0</v>
      </c>
      <c r="I271" s="317">
        <f t="shared" si="5"/>
        <v>0</v>
      </c>
      <c r="J271" s="317">
        <f>SIMPLvolumes!AT299*SUM(SIMPLvolumes!X299:AG299)/3.125</f>
        <v>0</v>
      </c>
      <c r="K271" s="317" t="str">
        <f>SIMPLvolumes!AS299</f>
        <v/>
      </c>
    </row>
    <row r="272">
      <c r="B272" s="317">
        <f>SIMPLvolumes!AM300*SUM(SIMPLvolumes!X300:AG300)</f>
        <v>0</v>
      </c>
      <c r="C272" s="317">
        <f>SIMPLvolumes!AN300*SUM(SIMPLvolumes!X300:AG300)</f>
        <v>0</v>
      </c>
      <c r="D272" s="317">
        <f>SIMPLvolumes!AO300*SUM(SIMPLvolumes!X300:AG300)</f>
        <v>0</v>
      </c>
      <c r="E272" s="317">
        <f>SIMPLvolumes!AP300*SUM(SIMPLvolumes!X300:AG300)</f>
        <v>0</v>
      </c>
      <c r="F272" s="317">
        <f>SIMPLvolumes!AQ300*SUM(SIMPLvolumes!X300:AG300)</f>
        <v>0</v>
      </c>
      <c r="G272" s="317">
        <f>SIMPLvolumes!AR300*SUM(SIMPLvolumes!X300:AG300)</f>
        <v>0</v>
      </c>
      <c r="H272" s="317">
        <f t="shared" si="4"/>
        <v>0</v>
      </c>
      <c r="I272" s="317">
        <f t="shared" si="5"/>
        <v>0</v>
      </c>
      <c r="J272" s="317">
        <f>SIMPLvolumes!AT300*SUM(SIMPLvolumes!X300:AG300)/3.125</f>
        <v>0</v>
      </c>
      <c r="K272" s="317" t="str">
        <f>SIMPLvolumes!AS300</f>
        <v/>
      </c>
    </row>
    <row r="273">
      <c r="B273" s="317">
        <f>SIMPLvolumes!AM301*SUM(SIMPLvolumes!X301:AG301)</f>
        <v>0</v>
      </c>
      <c r="C273" s="317">
        <f>SIMPLvolumes!AN301*SUM(SIMPLvolumes!X301:AG301)</f>
        <v>0</v>
      </c>
      <c r="D273" s="317">
        <f>SIMPLvolumes!AO301*SUM(SIMPLvolumes!X301:AG301)</f>
        <v>0</v>
      </c>
      <c r="E273" s="317">
        <f>SIMPLvolumes!AP301*SUM(SIMPLvolumes!X301:AG301)</f>
        <v>0</v>
      </c>
      <c r="F273" s="317">
        <f>SIMPLvolumes!AQ301*SUM(SIMPLvolumes!X301:AG301)</f>
        <v>0</v>
      </c>
      <c r="G273" s="317">
        <f>SIMPLvolumes!AR301*SUM(SIMPLvolumes!X301:AG301)</f>
        <v>0</v>
      </c>
      <c r="H273" s="317">
        <f t="shared" si="4"/>
        <v>0</v>
      </c>
      <c r="I273" s="317">
        <f t="shared" si="5"/>
        <v>0</v>
      </c>
      <c r="J273" s="317">
        <f>SIMPLvolumes!AT301*SUM(SIMPLvolumes!X301:AG301)/3.125</f>
        <v>0</v>
      </c>
      <c r="K273" s="317" t="str">
        <f>SIMPLvolumes!AS301</f>
        <v/>
      </c>
    </row>
    <row r="274">
      <c r="B274" s="317">
        <f>SIMPLvolumes!AM302*SUM(SIMPLvolumes!X302:AG302)</f>
        <v>0</v>
      </c>
      <c r="C274" s="317">
        <f>SIMPLvolumes!AN302*SUM(SIMPLvolumes!X302:AG302)</f>
        <v>0</v>
      </c>
      <c r="D274" s="317">
        <f>SIMPLvolumes!AO302*SUM(SIMPLvolumes!X302:AG302)</f>
        <v>0</v>
      </c>
      <c r="E274" s="317">
        <f>SIMPLvolumes!AP302*SUM(SIMPLvolumes!X302:AG302)</f>
        <v>0</v>
      </c>
      <c r="F274" s="317">
        <f>SIMPLvolumes!AQ302*SUM(SIMPLvolumes!X302:AG302)</f>
        <v>0</v>
      </c>
      <c r="G274" s="317">
        <f>SIMPLvolumes!AR302*SUM(SIMPLvolumes!X302:AG302)</f>
        <v>0</v>
      </c>
      <c r="H274" s="317">
        <f t="shared" si="4"/>
        <v>0</v>
      </c>
      <c r="I274" s="317">
        <f t="shared" si="5"/>
        <v>0</v>
      </c>
      <c r="J274" s="317">
        <f>SIMPLvolumes!AT302*SUM(SIMPLvolumes!X302:AG302)/3.125</f>
        <v>0</v>
      </c>
      <c r="K274" s="317" t="str">
        <f>SIMPLvolumes!AS302</f>
        <v/>
      </c>
    </row>
    <row r="275">
      <c r="B275" s="317">
        <f>SIMPLvolumes!AM303*SUM(SIMPLvolumes!X303:AG303)</f>
        <v>0</v>
      </c>
      <c r="C275" s="317">
        <f>SIMPLvolumes!AN303*SUM(SIMPLvolumes!X303:AG303)</f>
        <v>0</v>
      </c>
      <c r="D275" s="317">
        <f>SIMPLvolumes!AO303*SUM(SIMPLvolumes!X303:AG303)</f>
        <v>0</v>
      </c>
      <c r="E275" s="317">
        <f>SIMPLvolumes!AP303*SUM(SIMPLvolumes!X303:AG303)</f>
        <v>0</v>
      </c>
      <c r="F275" s="317">
        <f>SIMPLvolumes!AQ303*SUM(SIMPLvolumes!X303:AG303)</f>
        <v>0</v>
      </c>
      <c r="G275" s="317">
        <f>SIMPLvolumes!AR303*SUM(SIMPLvolumes!X303:AG303)</f>
        <v>0</v>
      </c>
      <c r="H275" s="317">
        <f t="shared" si="4"/>
        <v>0</v>
      </c>
      <c r="I275" s="317">
        <f t="shared" si="5"/>
        <v>0</v>
      </c>
      <c r="J275" s="317">
        <f>SIMPLvolumes!AT303*SUM(SIMPLvolumes!X303:AG303)/3.125</f>
        <v>0</v>
      </c>
      <c r="K275" s="317" t="str">
        <f>SIMPLvolumes!AS303</f>
        <v/>
      </c>
    </row>
    <row r="276">
      <c r="B276" s="317">
        <f>SIMPLvolumes!AM304*SUM(SIMPLvolumes!X304:AG304)</f>
        <v>0</v>
      </c>
      <c r="C276" s="317">
        <f>SIMPLvolumes!AN304*SUM(SIMPLvolumes!X304:AG304)</f>
        <v>0</v>
      </c>
      <c r="D276" s="317">
        <f>SIMPLvolumes!AO304*SUM(SIMPLvolumes!X304:AG304)</f>
        <v>0</v>
      </c>
      <c r="E276" s="317">
        <f>SIMPLvolumes!AP304*SUM(SIMPLvolumes!X304:AG304)</f>
        <v>0</v>
      </c>
      <c r="F276" s="317">
        <f>SIMPLvolumes!AQ304*SUM(SIMPLvolumes!X304:AG304)</f>
        <v>0</v>
      </c>
      <c r="G276" s="317">
        <f>SIMPLvolumes!AR304*SUM(SIMPLvolumes!X304:AG304)</f>
        <v>0</v>
      </c>
      <c r="H276" s="317">
        <f t="shared" si="4"/>
        <v>0</v>
      </c>
      <c r="I276" s="317">
        <f t="shared" si="5"/>
        <v>0</v>
      </c>
      <c r="J276" s="317">
        <f>SIMPLvolumes!AT304*SUM(SIMPLvolumes!X304:AG304)/3.125</f>
        <v>0</v>
      </c>
      <c r="K276" s="317" t="str">
        <f>SIMPLvolumes!AS304</f>
        <v/>
      </c>
    </row>
    <row r="277">
      <c r="B277" s="317">
        <f>SIMPLvolumes!AM305*SUM(SIMPLvolumes!X305:AG305)</f>
        <v>0</v>
      </c>
      <c r="C277" s="317">
        <f>SIMPLvolumes!AN305*SUM(SIMPLvolumes!X305:AG305)</f>
        <v>0</v>
      </c>
      <c r="D277" s="317">
        <f>SIMPLvolumes!AO305*SUM(SIMPLvolumes!X305:AG305)</f>
        <v>0</v>
      </c>
      <c r="E277" s="317">
        <f>SIMPLvolumes!AP305*SUM(SIMPLvolumes!X305:AG305)</f>
        <v>0</v>
      </c>
      <c r="F277" s="317">
        <f>SIMPLvolumes!AQ305*SUM(SIMPLvolumes!X305:AG305)</f>
        <v>0</v>
      </c>
      <c r="G277" s="317">
        <f>SIMPLvolumes!AR305*SUM(SIMPLvolumes!X305:AG305)</f>
        <v>0</v>
      </c>
      <c r="H277" s="317">
        <f t="shared" si="4"/>
        <v>0</v>
      </c>
      <c r="I277" s="317">
        <f t="shared" si="5"/>
        <v>0</v>
      </c>
      <c r="J277" s="317">
        <f>SIMPLvolumes!AT305*SUM(SIMPLvolumes!X305:AG305)/3.125</f>
        <v>0</v>
      </c>
      <c r="K277" s="317" t="str">
        <f>SIMPLvolumes!AS305</f>
        <v/>
      </c>
    </row>
    <row r="278">
      <c r="B278" s="317">
        <f>SIMPLvolumes!AM306*SUM(SIMPLvolumes!X306:AG306)</f>
        <v>0</v>
      </c>
      <c r="C278" s="317">
        <f>SIMPLvolumes!AN306*SUM(SIMPLvolumes!X306:AG306)</f>
        <v>0</v>
      </c>
      <c r="D278" s="317">
        <f>SIMPLvolumes!AO306*SUM(SIMPLvolumes!X306:AG306)</f>
        <v>0</v>
      </c>
      <c r="E278" s="317">
        <f>SIMPLvolumes!AP306*SUM(SIMPLvolumes!X306:AG306)</f>
        <v>0</v>
      </c>
      <c r="F278" s="317">
        <f>SIMPLvolumes!AQ306*SUM(SIMPLvolumes!X306:AG306)</f>
        <v>0</v>
      </c>
      <c r="G278" s="317">
        <f>SIMPLvolumes!AR306*SUM(SIMPLvolumes!X306:AG306)</f>
        <v>0</v>
      </c>
      <c r="H278" s="317">
        <f t="shared" si="4"/>
        <v>0</v>
      </c>
      <c r="I278" s="317">
        <f t="shared" si="5"/>
        <v>0</v>
      </c>
      <c r="J278" s="317">
        <f>SIMPLvolumes!AT306*SUM(SIMPLvolumes!X306:AG306)/3.125</f>
        <v>0</v>
      </c>
      <c r="K278" s="317" t="str">
        <f>SIMPLvolumes!AS306</f>
        <v/>
      </c>
    </row>
    <row r="279">
      <c r="B279" s="317">
        <f>SIMPLvolumes!AM307*SUM(SIMPLvolumes!X307:AG307)</f>
        <v>0</v>
      </c>
      <c r="C279" s="317">
        <f>SIMPLvolumes!AN307*SUM(SIMPLvolumes!X307:AG307)</f>
        <v>0</v>
      </c>
      <c r="D279" s="317">
        <f>SIMPLvolumes!AO307*SUM(SIMPLvolumes!X307:AG307)</f>
        <v>0</v>
      </c>
      <c r="E279" s="317">
        <f>SIMPLvolumes!AP307*SUM(SIMPLvolumes!X307:AG307)</f>
        <v>0</v>
      </c>
      <c r="F279" s="317">
        <f>SIMPLvolumes!AQ307*SUM(SIMPLvolumes!X307:AG307)</f>
        <v>0</v>
      </c>
      <c r="G279" s="317">
        <f>SIMPLvolumes!AR307*SUM(SIMPLvolumes!X307:AG307)</f>
        <v>0</v>
      </c>
      <c r="H279" s="317">
        <f t="shared" si="4"/>
        <v>0</v>
      </c>
      <c r="I279" s="317">
        <f t="shared" si="5"/>
        <v>0</v>
      </c>
      <c r="J279" s="317">
        <f>SIMPLvolumes!AT307*SUM(SIMPLvolumes!X307:AG307)/3.125</f>
        <v>0</v>
      </c>
      <c r="K279" s="317" t="str">
        <f>SIMPLvolumes!AS307</f>
        <v/>
      </c>
    </row>
    <row r="280">
      <c r="B280" s="317">
        <f>SIMPLvolumes!AM308*SUM(SIMPLvolumes!X308:AG308)</f>
        <v>0</v>
      </c>
      <c r="C280" s="317">
        <f>SIMPLvolumes!AN308*SUM(SIMPLvolumes!X308:AG308)</f>
        <v>0</v>
      </c>
      <c r="D280" s="317">
        <f>SIMPLvolumes!AO308*SUM(SIMPLvolumes!X308:AG308)</f>
        <v>0</v>
      </c>
      <c r="E280" s="317">
        <f>SIMPLvolumes!AP308*SUM(SIMPLvolumes!X308:AG308)</f>
        <v>0</v>
      </c>
      <c r="F280" s="317">
        <f>SIMPLvolumes!AQ308*SUM(SIMPLvolumes!X308:AG308)</f>
        <v>0</v>
      </c>
      <c r="G280" s="317">
        <f>SIMPLvolumes!AR308*SUM(SIMPLvolumes!X308:AG308)</f>
        <v>0</v>
      </c>
      <c r="H280" s="317">
        <f t="shared" si="4"/>
        <v>0</v>
      </c>
      <c r="I280" s="317">
        <f t="shared" si="5"/>
        <v>0</v>
      </c>
      <c r="J280" s="317">
        <f>SIMPLvolumes!AT308*SUM(SIMPLvolumes!X308:AG308)/3.125</f>
        <v>0</v>
      </c>
      <c r="K280" s="317" t="str">
        <f>SIMPLvolumes!AS308</f>
        <v/>
      </c>
    </row>
    <row r="281">
      <c r="B281" s="317">
        <f>SIMPLvolumes!AM309*SUM(SIMPLvolumes!X309:AG309)</f>
        <v>0</v>
      </c>
      <c r="C281" s="317">
        <f>SIMPLvolumes!AN309*SUM(SIMPLvolumes!X309:AG309)</f>
        <v>0</v>
      </c>
      <c r="D281" s="317">
        <f>SIMPLvolumes!AO309*SUM(SIMPLvolumes!X309:AG309)</f>
        <v>0</v>
      </c>
      <c r="E281" s="317">
        <f>SIMPLvolumes!AP309*SUM(SIMPLvolumes!X309:AG309)</f>
        <v>0</v>
      </c>
      <c r="F281" s="317">
        <f>SIMPLvolumes!AQ309*SUM(SIMPLvolumes!X309:AG309)</f>
        <v>0</v>
      </c>
      <c r="G281" s="317">
        <f>SIMPLvolumes!AR309*SUM(SIMPLvolumes!X309:AG309)</f>
        <v>0</v>
      </c>
      <c r="H281" s="317">
        <f t="shared" si="4"/>
        <v>0</v>
      </c>
      <c r="I281" s="317">
        <f t="shared" si="5"/>
        <v>0</v>
      </c>
      <c r="J281" s="317">
        <f>SIMPLvolumes!AT309*SUM(SIMPLvolumes!X309:AG309)/3.125</f>
        <v>0</v>
      </c>
      <c r="K281" s="317" t="str">
        <f>SIMPLvolumes!AS309</f>
        <v/>
      </c>
    </row>
    <row r="282">
      <c r="B282" s="317">
        <f>SIMPLvolumes!AM310*SUM(SIMPLvolumes!X310:AG310)</f>
        <v>0</v>
      </c>
      <c r="C282" s="317">
        <f>SIMPLvolumes!AN310*SUM(SIMPLvolumes!X310:AG310)</f>
        <v>0</v>
      </c>
      <c r="D282" s="317">
        <f>SIMPLvolumes!AO310*SUM(SIMPLvolumes!X310:AG310)</f>
        <v>0</v>
      </c>
      <c r="E282" s="317">
        <f>SIMPLvolumes!AP310*SUM(SIMPLvolumes!X310:AG310)</f>
        <v>0</v>
      </c>
      <c r="F282" s="317">
        <f>SIMPLvolumes!AQ310*SUM(SIMPLvolumes!X310:AG310)</f>
        <v>0</v>
      </c>
      <c r="G282" s="317">
        <f>SIMPLvolumes!AR310*SUM(SIMPLvolumes!X310:AG310)</f>
        <v>0</v>
      </c>
      <c r="H282" s="317">
        <f t="shared" si="4"/>
        <v>0</v>
      </c>
      <c r="I282" s="317">
        <f t="shared" si="5"/>
        <v>0</v>
      </c>
      <c r="J282" s="317">
        <f>SIMPLvolumes!AT310*SUM(SIMPLvolumes!X310:AG310)/3.125</f>
        <v>0</v>
      </c>
      <c r="K282" s="317" t="str">
        <f>SIMPLvolumes!AS310</f>
        <v/>
      </c>
    </row>
    <row r="283">
      <c r="B283" s="317">
        <f>SIMPLvolumes!AM311*SUM(SIMPLvolumes!X311:AG311)</f>
        <v>0</v>
      </c>
      <c r="C283" s="317">
        <f>SIMPLvolumes!AN311*SUM(SIMPLvolumes!X311:AG311)</f>
        <v>0</v>
      </c>
      <c r="D283" s="317">
        <f>SIMPLvolumes!AO311*SUM(SIMPLvolumes!X311:AG311)</f>
        <v>0</v>
      </c>
      <c r="E283" s="317">
        <f>SIMPLvolumes!AP311*SUM(SIMPLvolumes!X311:AG311)</f>
        <v>0</v>
      </c>
      <c r="F283" s="317">
        <f>SIMPLvolumes!AQ311*SUM(SIMPLvolumes!X311:AG311)</f>
        <v>0</v>
      </c>
      <c r="G283" s="317">
        <f>SIMPLvolumes!AR311*SUM(SIMPLvolumes!X311:AG311)</f>
        <v>0</v>
      </c>
      <c r="H283" s="317">
        <f t="shared" si="4"/>
        <v>0</v>
      </c>
      <c r="I283" s="317">
        <f t="shared" si="5"/>
        <v>0</v>
      </c>
      <c r="J283" s="317">
        <f>SIMPLvolumes!AT311*SUM(SIMPLvolumes!X311:AG311)/3.125</f>
        <v>0</v>
      </c>
      <c r="K283" s="317" t="str">
        <f>SIMPLvolumes!AS311</f>
        <v/>
      </c>
    </row>
    <row r="284">
      <c r="B284" s="317">
        <f>SIMPLvolumes!AM312*SUM(SIMPLvolumes!X312:AG312)</f>
        <v>0</v>
      </c>
      <c r="C284" s="317">
        <f>SIMPLvolumes!AN312*SUM(SIMPLvolumes!X312:AG312)</f>
        <v>0</v>
      </c>
      <c r="D284" s="317">
        <f>SIMPLvolumes!AO312*SUM(SIMPLvolumes!X312:AG312)</f>
        <v>0</v>
      </c>
      <c r="E284" s="317">
        <f>SIMPLvolumes!AP312*SUM(SIMPLvolumes!X312:AG312)</f>
        <v>0</v>
      </c>
      <c r="F284" s="317">
        <f>SIMPLvolumes!AQ312*SUM(SIMPLvolumes!X312:AG312)</f>
        <v>0</v>
      </c>
      <c r="G284" s="317">
        <f>SIMPLvolumes!AR312*SUM(SIMPLvolumes!X312:AG312)</f>
        <v>0</v>
      </c>
      <c r="H284" s="317">
        <f t="shared" si="4"/>
        <v>0</v>
      </c>
      <c r="I284" s="317">
        <f t="shared" si="5"/>
        <v>0</v>
      </c>
      <c r="J284" s="317">
        <f>SIMPLvolumes!AT312*SUM(SIMPLvolumes!X312:AG312)/3.125</f>
        <v>0</v>
      </c>
      <c r="K284" s="317" t="str">
        <f>SIMPLvolumes!AS312</f>
        <v/>
      </c>
    </row>
    <row r="285">
      <c r="B285" s="317">
        <f>SIMPLvolumes!AM313*SUM(SIMPLvolumes!X313:AG313)</f>
        <v>0</v>
      </c>
      <c r="C285" s="317">
        <f>SIMPLvolumes!AN313*SUM(SIMPLvolumes!X313:AG313)</f>
        <v>0</v>
      </c>
      <c r="D285" s="317">
        <f>SIMPLvolumes!AO313*SUM(SIMPLvolumes!X313:AG313)</f>
        <v>0</v>
      </c>
      <c r="E285" s="317">
        <f>SIMPLvolumes!AP313*SUM(SIMPLvolumes!X313:AG313)</f>
        <v>0</v>
      </c>
      <c r="F285" s="317">
        <f>SIMPLvolumes!AQ313*SUM(SIMPLvolumes!X313:AG313)</f>
        <v>0</v>
      </c>
      <c r="G285" s="317">
        <f>SIMPLvolumes!AR313*SUM(SIMPLvolumes!X313:AG313)</f>
        <v>0</v>
      </c>
      <c r="H285" s="317">
        <f t="shared" si="4"/>
        <v>0</v>
      </c>
      <c r="I285" s="317">
        <f t="shared" si="5"/>
        <v>0</v>
      </c>
      <c r="J285" s="317">
        <f>SIMPLvolumes!AT313*SUM(SIMPLvolumes!X313:AG313)/3.125</f>
        <v>0</v>
      </c>
      <c r="K285" s="317" t="str">
        <f>SIMPLvolumes!AS313</f>
        <v/>
      </c>
    </row>
    <row r="286">
      <c r="B286" s="317">
        <f>SIMPLvolumes!AM314*SUM(SIMPLvolumes!X314:AG314)</f>
        <v>0</v>
      </c>
      <c r="C286" s="317">
        <f>SIMPLvolumes!AN314*SUM(SIMPLvolumes!X314:AG314)</f>
        <v>0</v>
      </c>
      <c r="D286" s="317">
        <f>SIMPLvolumes!AO314*SUM(SIMPLvolumes!X314:AG314)</f>
        <v>0</v>
      </c>
      <c r="E286" s="317">
        <f>SIMPLvolumes!AP314*SUM(SIMPLvolumes!X314:AG314)</f>
        <v>0</v>
      </c>
      <c r="F286" s="317">
        <f>SIMPLvolumes!AQ314*SUM(SIMPLvolumes!X314:AG314)</f>
        <v>0</v>
      </c>
      <c r="G286" s="317">
        <f>SIMPLvolumes!AR314*SUM(SIMPLvolumes!X314:AG314)</f>
        <v>0</v>
      </c>
      <c r="H286" s="317">
        <f t="shared" si="4"/>
        <v>0</v>
      </c>
      <c r="I286" s="317">
        <f t="shared" si="5"/>
        <v>0</v>
      </c>
      <c r="J286" s="317">
        <f>SIMPLvolumes!AT314*SUM(SIMPLvolumes!X314:AG314)/3.125</f>
        <v>0</v>
      </c>
      <c r="K286" s="317" t="str">
        <f>SIMPLvolumes!AS314</f>
        <v/>
      </c>
    </row>
    <row r="287">
      <c r="B287" s="317">
        <f>SIMPLvolumes!AM315*SUM(SIMPLvolumes!X315:AG315)</f>
        <v>0</v>
      </c>
      <c r="C287" s="317">
        <f>SIMPLvolumes!AN315*SUM(SIMPLvolumes!X315:AG315)</f>
        <v>0</v>
      </c>
      <c r="D287" s="317">
        <f>SIMPLvolumes!AO315*SUM(SIMPLvolumes!X315:AG315)</f>
        <v>0</v>
      </c>
      <c r="E287" s="317">
        <f>SIMPLvolumes!AP315*SUM(SIMPLvolumes!X315:AG315)</f>
        <v>0</v>
      </c>
      <c r="F287" s="317">
        <f>SIMPLvolumes!AQ315*SUM(SIMPLvolumes!X315:AG315)</f>
        <v>0</v>
      </c>
      <c r="G287" s="317">
        <f>SIMPLvolumes!AR315*SUM(SIMPLvolumes!X315:AG315)</f>
        <v>0</v>
      </c>
      <c r="H287" s="317">
        <f t="shared" si="4"/>
        <v>0</v>
      </c>
      <c r="I287" s="317">
        <f t="shared" si="5"/>
        <v>0</v>
      </c>
      <c r="J287" s="317">
        <f>SIMPLvolumes!AT315*SUM(SIMPLvolumes!X315:AG315)/3.125</f>
        <v>0</v>
      </c>
      <c r="K287" s="317" t="str">
        <f>SIMPLvolumes!AS315</f>
        <v/>
      </c>
    </row>
    <row r="288">
      <c r="B288" s="317">
        <f>SIMPLvolumes!AM316*SUM(SIMPLvolumes!X316:AG316)</f>
        <v>0</v>
      </c>
      <c r="C288" s="317">
        <f>SIMPLvolumes!AN316*SUM(SIMPLvolumes!X316:AG316)</f>
        <v>0</v>
      </c>
      <c r="D288" s="317">
        <f>SIMPLvolumes!AO316*SUM(SIMPLvolumes!X316:AG316)</f>
        <v>0</v>
      </c>
      <c r="E288" s="317">
        <f>SIMPLvolumes!AP316*SUM(SIMPLvolumes!X316:AG316)</f>
        <v>0</v>
      </c>
      <c r="F288" s="317">
        <f>SIMPLvolumes!AQ316*SUM(SIMPLvolumes!X316:AG316)</f>
        <v>0</v>
      </c>
      <c r="G288" s="317">
        <f>SIMPLvolumes!AR316*SUM(SIMPLvolumes!X316:AG316)</f>
        <v>0</v>
      </c>
      <c r="H288" s="317">
        <f t="shared" si="4"/>
        <v>0</v>
      </c>
      <c r="I288" s="317">
        <f t="shared" si="5"/>
        <v>0</v>
      </c>
      <c r="J288" s="317">
        <f>SIMPLvolumes!AT316*SUM(SIMPLvolumes!X316:AG316)/3.125</f>
        <v>0</v>
      </c>
      <c r="K288" s="317" t="str">
        <f>SIMPLvolumes!AS316</f>
        <v/>
      </c>
    </row>
    <row r="289">
      <c r="B289" s="317">
        <f>SIMPLvolumes!AM317*SUM(SIMPLvolumes!X317:AG317)</f>
        <v>0</v>
      </c>
      <c r="C289" s="317">
        <f>SIMPLvolumes!AN317*SUM(SIMPLvolumes!X317:AG317)</f>
        <v>0</v>
      </c>
      <c r="D289" s="317">
        <f>SIMPLvolumes!AO317*SUM(SIMPLvolumes!X317:AG317)</f>
        <v>0</v>
      </c>
      <c r="E289" s="317">
        <f>SIMPLvolumes!AP317*SUM(SIMPLvolumes!X317:AG317)</f>
        <v>0</v>
      </c>
      <c r="F289" s="317">
        <f>SIMPLvolumes!AQ317*SUM(SIMPLvolumes!X317:AG317)</f>
        <v>0</v>
      </c>
      <c r="G289" s="317">
        <f>SIMPLvolumes!AR317*SUM(SIMPLvolumes!X317:AG317)</f>
        <v>0</v>
      </c>
      <c r="H289" s="317">
        <f t="shared" si="4"/>
        <v>0</v>
      </c>
      <c r="I289" s="317">
        <f t="shared" si="5"/>
        <v>0</v>
      </c>
      <c r="J289" s="317">
        <f>SIMPLvolumes!AT317*SUM(SIMPLvolumes!X317:AG317)/3.125</f>
        <v>0</v>
      </c>
      <c r="K289" s="317" t="str">
        <f>SIMPLvolumes!AS317</f>
        <v/>
      </c>
    </row>
    <row r="290">
      <c r="B290" s="317">
        <f>SIMPLvolumes!AM318*SUM(SIMPLvolumes!X318:AG318)</f>
        <v>0</v>
      </c>
      <c r="C290" s="317">
        <f>SIMPLvolumes!AN318*SUM(SIMPLvolumes!X318:AG318)</f>
        <v>0</v>
      </c>
      <c r="D290" s="317">
        <f>SIMPLvolumes!AO318*SUM(SIMPLvolumes!X318:AG318)</f>
        <v>0</v>
      </c>
      <c r="E290" s="317">
        <f>SIMPLvolumes!AP318*SUM(SIMPLvolumes!X318:AG318)</f>
        <v>0</v>
      </c>
      <c r="F290" s="317">
        <f>SIMPLvolumes!AQ318*SUM(SIMPLvolumes!X318:AG318)</f>
        <v>0</v>
      </c>
      <c r="G290" s="317">
        <f>SIMPLvolumes!AR318*SUM(SIMPLvolumes!X318:AG318)</f>
        <v>0</v>
      </c>
      <c r="H290" s="317">
        <f t="shared" si="4"/>
        <v>0</v>
      </c>
      <c r="I290" s="317">
        <f t="shared" si="5"/>
        <v>0</v>
      </c>
      <c r="J290" s="317">
        <f>SIMPLvolumes!AT318*SUM(SIMPLvolumes!X318:AG318)/3.125</f>
        <v>0</v>
      </c>
      <c r="K290" s="317" t="str">
        <f>SIMPLvolumes!AS318</f>
        <v/>
      </c>
    </row>
    <row r="291">
      <c r="B291" s="317">
        <f>SIMPLvolumes!AM319*SUM(SIMPLvolumes!X319:AG319)</f>
        <v>0</v>
      </c>
      <c r="C291" s="317">
        <f>SIMPLvolumes!AN319*SUM(SIMPLvolumes!X319:AG319)</f>
        <v>0</v>
      </c>
      <c r="D291" s="317">
        <f>SIMPLvolumes!AO319*SUM(SIMPLvolumes!X319:AG319)</f>
        <v>0</v>
      </c>
      <c r="E291" s="317">
        <f>SIMPLvolumes!AP319*SUM(SIMPLvolumes!X319:AG319)</f>
        <v>0</v>
      </c>
      <c r="F291" s="317">
        <f>SIMPLvolumes!AQ319*SUM(SIMPLvolumes!X319:AG319)</f>
        <v>0</v>
      </c>
      <c r="G291" s="317">
        <f>SIMPLvolumes!AR319*SUM(SIMPLvolumes!X319:AG319)</f>
        <v>0</v>
      </c>
      <c r="H291" s="317">
        <f t="shared" si="4"/>
        <v>0</v>
      </c>
      <c r="I291" s="317">
        <f t="shared" si="5"/>
        <v>0</v>
      </c>
      <c r="J291" s="317">
        <f>SIMPLvolumes!AT319*SUM(SIMPLvolumes!X319:AG319)/3.125</f>
        <v>0</v>
      </c>
      <c r="K291" s="317" t="str">
        <f>SIMPLvolumes!AS319</f>
        <v/>
      </c>
    </row>
    <row r="292">
      <c r="B292" s="317">
        <f>SIMPLvolumes!AM320*SUM(SIMPLvolumes!X320:AG320)</f>
        <v>0</v>
      </c>
      <c r="C292" s="317">
        <f>SIMPLvolumes!AN320*SUM(SIMPLvolumes!X320:AG320)</f>
        <v>0</v>
      </c>
      <c r="D292" s="317">
        <f>SIMPLvolumes!AO320*SUM(SIMPLvolumes!X320:AG320)</f>
        <v>0</v>
      </c>
      <c r="E292" s="317">
        <f>SIMPLvolumes!AP320*SUM(SIMPLvolumes!X320:AG320)</f>
        <v>0</v>
      </c>
      <c r="F292" s="317">
        <f>SIMPLvolumes!AQ320*SUM(SIMPLvolumes!X320:AG320)</f>
        <v>0</v>
      </c>
      <c r="G292" s="317">
        <f>SIMPLvolumes!AR320*SUM(SIMPLvolumes!X320:AG320)</f>
        <v>0</v>
      </c>
      <c r="H292" s="317">
        <f t="shared" si="4"/>
        <v>0</v>
      </c>
      <c r="I292" s="317">
        <f t="shared" si="5"/>
        <v>0</v>
      </c>
      <c r="J292" s="317">
        <f>SIMPLvolumes!AT320*SUM(SIMPLvolumes!X320:AG320)/3.125</f>
        <v>0</v>
      </c>
      <c r="K292" s="317" t="str">
        <f>SIMPLvolumes!AS320</f>
        <v/>
      </c>
    </row>
    <row r="293">
      <c r="B293" s="317">
        <f>SIMPLvolumes!AM321*SUM(SIMPLvolumes!X321:AG321)</f>
        <v>0</v>
      </c>
      <c r="C293" s="317">
        <f>SIMPLvolumes!AN321*SUM(SIMPLvolumes!X321:AG321)</f>
        <v>0</v>
      </c>
      <c r="D293" s="317">
        <f>SIMPLvolumes!AO321*SUM(SIMPLvolumes!X321:AG321)</f>
        <v>0</v>
      </c>
      <c r="E293" s="317">
        <f>SIMPLvolumes!AP321*SUM(SIMPLvolumes!X321:AG321)</f>
        <v>0</v>
      </c>
      <c r="F293" s="317">
        <f>SIMPLvolumes!AQ321*SUM(SIMPLvolumes!X321:AG321)</f>
        <v>0</v>
      </c>
      <c r="G293" s="317">
        <f>SIMPLvolumes!AR321*SUM(SIMPLvolumes!X321:AG321)</f>
        <v>0</v>
      </c>
      <c r="H293" s="317">
        <f t="shared" si="4"/>
        <v>0</v>
      </c>
      <c r="I293" s="317">
        <f t="shared" si="5"/>
        <v>0</v>
      </c>
      <c r="J293" s="317">
        <f>SIMPLvolumes!AT321*SUM(SIMPLvolumes!X321:AG321)/3.125</f>
        <v>0</v>
      </c>
      <c r="K293" s="317" t="str">
        <f>SIMPLvolumes!AS321</f>
        <v/>
      </c>
    </row>
    <row r="294">
      <c r="B294" s="317">
        <f>SIMPLvolumes!AM322*SUM(SIMPLvolumes!X322:AG322)</f>
        <v>0</v>
      </c>
      <c r="C294" s="317">
        <f>SIMPLvolumes!AN322*SUM(SIMPLvolumes!X322:AG322)</f>
        <v>0</v>
      </c>
      <c r="D294" s="317">
        <f>SIMPLvolumes!AO322*SUM(SIMPLvolumes!X322:AG322)</f>
        <v>0</v>
      </c>
      <c r="E294" s="317">
        <f>SIMPLvolumes!AP322*SUM(SIMPLvolumes!X322:AG322)</f>
        <v>0</v>
      </c>
      <c r="F294" s="317">
        <f>SIMPLvolumes!AQ322*SUM(SIMPLvolumes!X322:AG322)</f>
        <v>0</v>
      </c>
      <c r="G294" s="317">
        <f>SIMPLvolumes!AR322*SUM(SIMPLvolumes!X322:AG322)</f>
        <v>0</v>
      </c>
      <c r="H294" s="317">
        <f t="shared" si="4"/>
        <v>0</v>
      </c>
      <c r="I294" s="317">
        <f t="shared" si="5"/>
        <v>0</v>
      </c>
      <c r="J294" s="317">
        <f>SIMPLvolumes!AT322*SUM(SIMPLvolumes!X322:AG322)/3.125</f>
        <v>0</v>
      </c>
      <c r="K294" s="317" t="str">
        <f>SIMPLvolumes!AS322</f>
        <v/>
      </c>
    </row>
    <row r="295">
      <c r="B295" s="317">
        <f>SIMPLvolumes!AM323*SUM(SIMPLvolumes!X323:AG323)</f>
        <v>0</v>
      </c>
      <c r="C295" s="317">
        <f>SIMPLvolumes!AN323*SUM(SIMPLvolumes!X323:AG323)</f>
        <v>0</v>
      </c>
      <c r="D295" s="317">
        <f>SIMPLvolumes!AO323*SUM(SIMPLvolumes!X323:AG323)</f>
        <v>0</v>
      </c>
      <c r="E295" s="317">
        <f>SIMPLvolumes!AP323*SUM(SIMPLvolumes!X323:AG323)</f>
        <v>0</v>
      </c>
      <c r="F295" s="317">
        <f>SIMPLvolumes!AQ323*SUM(SIMPLvolumes!X323:AG323)</f>
        <v>0</v>
      </c>
      <c r="G295" s="317">
        <f>SIMPLvolumes!AR323*SUM(SIMPLvolumes!X323:AG323)</f>
        <v>0</v>
      </c>
      <c r="H295" s="317">
        <f t="shared" si="4"/>
        <v>0</v>
      </c>
      <c r="I295" s="317">
        <f t="shared" si="5"/>
        <v>0</v>
      </c>
      <c r="J295" s="317">
        <f>SIMPLvolumes!AT323*SUM(SIMPLvolumes!X323:AG323)/3.125</f>
        <v>0</v>
      </c>
      <c r="K295" s="317" t="str">
        <f>SIMPLvolumes!AS323</f>
        <v/>
      </c>
    </row>
    <row r="296">
      <c r="B296" s="317">
        <f>SIMPLvolumes!AM324*SUM(SIMPLvolumes!X324:AG324)</f>
        <v>0</v>
      </c>
      <c r="C296" s="317">
        <f>SIMPLvolumes!AN324*SUM(SIMPLvolumes!X324:AG324)</f>
        <v>0</v>
      </c>
      <c r="D296" s="317">
        <f>SIMPLvolumes!AO324*SUM(SIMPLvolumes!X324:AG324)</f>
        <v>0</v>
      </c>
      <c r="E296" s="317">
        <f>SIMPLvolumes!AP324*SUM(SIMPLvolumes!X324:AG324)</f>
        <v>0</v>
      </c>
      <c r="F296" s="317">
        <f>SIMPLvolumes!AQ324*SUM(SIMPLvolumes!X324:AG324)</f>
        <v>0</v>
      </c>
      <c r="G296" s="317">
        <f>SIMPLvolumes!AR324*SUM(SIMPLvolumes!X324:AG324)</f>
        <v>0</v>
      </c>
      <c r="H296" s="317">
        <f t="shared" si="4"/>
        <v>0</v>
      </c>
      <c r="I296" s="317">
        <f t="shared" si="5"/>
        <v>0</v>
      </c>
      <c r="J296" s="317">
        <f>SIMPLvolumes!AT324*SUM(SIMPLvolumes!X324:AG324)/3.125</f>
        <v>0</v>
      </c>
      <c r="K296" s="317" t="str">
        <f>SIMPLvolumes!AS324</f>
        <v/>
      </c>
    </row>
    <row r="297">
      <c r="B297" s="317">
        <f>SIMPLvolumes!AM325*SUM(SIMPLvolumes!X325:AG325)</f>
        <v>0</v>
      </c>
      <c r="C297" s="317">
        <f>SIMPLvolumes!AN325*SUM(SIMPLvolumes!X325:AG325)</f>
        <v>0</v>
      </c>
      <c r="D297" s="317">
        <f>SIMPLvolumes!AO325*SUM(SIMPLvolumes!X325:AG325)</f>
        <v>0</v>
      </c>
      <c r="E297" s="317">
        <f>SIMPLvolumes!AP325*SUM(SIMPLvolumes!X325:AG325)</f>
        <v>0</v>
      </c>
      <c r="F297" s="317">
        <f>SIMPLvolumes!AQ325*SUM(SIMPLvolumes!X325:AG325)</f>
        <v>0</v>
      </c>
      <c r="G297" s="317">
        <f>SIMPLvolumes!AR325*SUM(SIMPLvolumes!X325:AG325)</f>
        <v>0</v>
      </c>
      <c r="H297" s="317">
        <f t="shared" si="4"/>
        <v>0</v>
      </c>
      <c r="I297" s="317">
        <f t="shared" si="5"/>
        <v>0</v>
      </c>
      <c r="J297" s="317">
        <f>SIMPLvolumes!AT325*SUM(SIMPLvolumes!X325:AG325)/3.125</f>
        <v>0</v>
      </c>
      <c r="K297" s="317" t="str">
        <f>SIMPLvolumes!AS325</f>
        <v/>
      </c>
    </row>
    <row r="298">
      <c r="B298" s="317">
        <f>SIMPLvolumes!AM326*SUM(SIMPLvolumes!X326:AG326)</f>
        <v>0</v>
      </c>
      <c r="C298" s="317">
        <f>SIMPLvolumes!AN326*SUM(SIMPLvolumes!X326:AG326)</f>
        <v>0</v>
      </c>
      <c r="D298" s="317">
        <f>SIMPLvolumes!AO326*SUM(SIMPLvolumes!X326:AG326)</f>
        <v>0</v>
      </c>
      <c r="E298" s="317">
        <f>SIMPLvolumes!AP326*SUM(SIMPLvolumes!X326:AG326)</f>
        <v>0</v>
      </c>
      <c r="F298" s="317">
        <f>SIMPLvolumes!AQ326*SUM(SIMPLvolumes!X326:AG326)</f>
        <v>0</v>
      </c>
      <c r="G298" s="317">
        <f>SIMPLvolumes!AR326*SUM(SIMPLvolumes!X326:AG326)</f>
        <v>0</v>
      </c>
      <c r="H298" s="317">
        <f t="shared" si="4"/>
        <v>0</v>
      </c>
      <c r="I298" s="317">
        <f t="shared" si="5"/>
        <v>0</v>
      </c>
      <c r="J298" s="317">
        <f>SIMPLvolumes!AT326*SUM(SIMPLvolumes!X326:AG326)/3.125</f>
        <v>0</v>
      </c>
      <c r="K298" s="317" t="str">
        <f>SIMPLvolumes!AS326</f>
        <v/>
      </c>
    </row>
    <row r="299">
      <c r="B299" s="317">
        <f>SIMPLvolumes!AM327*SUM(SIMPLvolumes!X327:AG327)</f>
        <v>0</v>
      </c>
      <c r="C299" s="317">
        <f>SIMPLvolumes!AN327*SUM(SIMPLvolumes!X327:AG327)</f>
        <v>0</v>
      </c>
      <c r="D299" s="317">
        <f>SIMPLvolumes!AO327*SUM(SIMPLvolumes!X327:AG327)</f>
        <v>0</v>
      </c>
      <c r="E299" s="317">
        <f>SIMPLvolumes!AP327*SUM(SIMPLvolumes!X327:AG327)</f>
        <v>0</v>
      </c>
      <c r="F299" s="317">
        <f>SIMPLvolumes!AQ327*SUM(SIMPLvolumes!X327:AG327)</f>
        <v>0</v>
      </c>
      <c r="G299" s="317">
        <f>SIMPLvolumes!AR327*SUM(SIMPLvolumes!X327:AG327)</f>
        <v>0</v>
      </c>
      <c r="H299" s="317">
        <f t="shared" si="4"/>
        <v>0</v>
      </c>
      <c r="I299" s="317">
        <f t="shared" si="5"/>
        <v>0</v>
      </c>
      <c r="J299" s="317">
        <f>SIMPLvolumes!AT327*SUM(SIMPLvolumes!X327:AG327)/3.125</f>
        <v>0</v>
      </c>
      <c r="K299" s="317" t="str">
        <f>SIMPLvolumes!AS327</f>
        <v/>
      </c>
    </row>
    <row r="300">
      <c r="B300" s="317">
        <f>SIMPLvolumes!AM328*SUM(SIMPLvolumes!X328:AG328)</f>
        <v>0</v>
      </c>
      <c r="C300" s="317">
        <f>SIMPLvolumes!AN328*SUM(SIMPLvolumes!X328:AG328)</f>
        <v>0</v>
      </c>
      <c r="D300" s="317">
        <f>SIMPLvolumes!AO328*SUM(SIMPLvolumes!X328:AG328)</f>
        <v>0</v>
      </c>
      <c r="E300" s="317">
        <f>SIMPLvolumes!AP328*SUM(SIMPLvolumes!X328:AG328)</f>
        <v>0</v>
      </c>
      <c r="F300" s="317">
        <f>SIMPLvolumes!AQ328*SUM(SIMPLvolumes!X328:AG328)</f>
        <v>0</v>
      </c>
      <c r="G300" s="317">
        <f>SIMPLvolumes!AR328*SUM(SIMPLvolumes!X328:AG328)</f>
        <v>0</v>
      </c>
      <c r="H300" s="317">
        <f t="shared" si="4"/>
        <v>0</v>
      </c>
      <c r="I300" s="317">
        <f t="shared" si="5"/>
        <v>0</v>
      </c>
      <c r="J300" s="317">
        <f>SIMPLvolumes!AT328*SUM(SIMPLvolumes!X328:AG328)/3.125</f>
        <v>0</v>
      </c>
      <c r="K300" s="317" t="str">
        <f>SIMPLvolumes!AS328</f>
        <v/>
      </c>
    </row>
    <row r="301">
      <c r="B301" s="317">
        <f>SIMPLvolumes!AM329*SUM(SIMPLvolumes!X329:AG329)</f>
        <v>0</v>
      </c>
      <c r="C301" s="317">
        <f>SIMPLvolumes!AN329*SUM(SIMPLvolumes!X329:AG329)</f>
        <v>0</v>
      </c>
      <c r="D301" s="317">
        <f>SIMPLvolumes!AO329*SUM(SIMPLvolumes!X329:AG329)</f>
        <v>0</v>
      </c>
      <c r="E301" s="317">
        <f>SIMPLvolumes!AP329*SUM(SIMPLvolumes!X329:AG329)</f>
        <v>0</v>
      </c>
      <c r="F301" s="317">
        <f>SIMPLvolumes!AQ329*SUM(SIMPLvolumes!X329:AG329)</f>
        <v>0</v>
      </c>
      <c r="G301" s="317">
        <f>SIMPLvolumes!AR329*SUM(SIMPLvolumes!X329:AG329)</f>
        <v>0</v>
      </c>
      <c r="H301" s="317">
        <f t="shared" si="4"/>
        <v>0</v>
      </c>
      <c r="I301" s="317">
        <f t="shared" si="5"/>
        <v>0</v>
      </c>
      <c r="J301" s="317">
        <f>SIMPLvolumes!AT329*SUM(SIMPLvolumes!X329:AG329)/3.125</f>
        <v>0</v>
      </c>
      <c r="K301" s="317" t="str">
        <f>SIMPLvolumes!AS329</f>
        <v/>
      </c>
    </row>
    <row r="302">
      <c r="B302" s="317">
        <f>SIMPLvolumes!AM330*SUM(SIMPLvolumes!X330:AG330)</f>
        <v>0</v>
      </c>
      <c r="C302" s="317">
        <f>SIMPLvolumes!AN330*SUM(SIMPLvolumes!X330:AG330)</f>
        <v>0</v>
      </c>
      <c r="D302" s="317">
        <f>SIMPLvolumes!AO330*SUM(SIMPLvolumes!X330:AG330)</f>
        <v>0</v>
      </c>
      <c r="E302" s="317">
        <f>SIMPLvolumes!AP330*SUM(SIMPLvolumes!X330:AG330)</f>
        <v>0</v>
      </c>
      <c r="F302" s="317">
        <f>SIMPLvolumes!AQ330*SUM(SIMPLvolumes!X330:AG330)</f>
        <v>0</v>
      </c>
      <c r="G302" s="317">
        <f>SIMPLvolumes!AR330*SUM(SIMPLvolumes!X330:AG330)</f>
        <v>0</v>
      </c>
      <c r="H302" s="317">
        <f t="shared" si="4"/>
        <v>0</v>
      </c>
      <c r="I302" s="317">
        <f t="shared" si="5"/>
        <v>0</v>
      </c>
      <c r="J302" s="317">
        <f>SIMPLvolumes!AT330*SUM(SIMPLvolumes!X330:AG330)/3.125</f>
        <v>0</v>
      </c>
      <c r="K302" s="317" t="str">
        <f>SIMPLvolumes!AS330</f>
        <v/>
      </c>
    </row>
    <row r="303">
      <c r="B303" s="317">
        <f>SIMPLvolumes!AM331*SUM(SIMPLvolumes!X331:AG331)</f>
        <v>0</v>
      </c>
      <c r="C303" s="317">
        <f>SIMPLvolumes!AN331*SUM(SIMPLvolumes!X331:AG331)</f>
        <v>0</v>
      </c>
      <c r="D303" s="317">
        <f>SIMPLvolumes!AO331*SUM(SIMPLvolumes!X331:AG331)</f>
        <v>0</v>
      </c>
      <c r="E303" s="317">
        <f>SIMPLvolumes!AP331*SUM(SIMPLvolumes!X331:AG331)</f>
        <v>0</v>
      </c>
      <c r="F303" s="317">
        <f>SIMPLvolumes!AQ331*SUM(SIMPLvolumes!X331:AG331)</f>
        <v>0</v>
      </c>
      <c r="G303" s="317">
        <f>SIMPLvolumes!AR331*SUM(SIMPLvolumes!X331:AG331)</f>
        <v>0</v>
      </c>
      <c r="H303" s="317">
        <f t="shared" si="4"/>
        <v>0</v>
      </c>
      <c r="I303" s="317">
        <f t="shared" si="5"/>
        <v>0</v>
      </c>
      <c r="J303" s="317">
        <f>SIMPLvolumes!AT331*SUM(SIMPLvolumes!X331:AG331)/3.125</f>
        <v>0</v>
      </c>
      <c r="K303" s="317" t="str">
        <f>SIMPLvolumes!AS331</f>
        <v/>
      </c>
    </row>
    <row r="304">
      <c r="B304" s="317">
        <f>SIMPLvolumes!AM332*SUM(SIMPLvolumes!X332:AG332)</f>
        <v>0</v>
      </c>
      <c r="C304" s="317">
        <f>SIMPLvolumes!AN332*SUM(SIMPLvolumes!X332:AG332)</f>
        <v>0</v>
      </c>
      <c r="D304" s="317">
        <f>SIMPLvolumes!AO332*SUM(SIMPLvolumes!X332:AG332)</f>
        <v>0</v>
      </c>
      <c r="E304" s="317">
        <f>SIMPLvolumes!AP332*SUM(SIMPLvolumes!X332:AG332)</f>
        <v>0</v>
      </c>
      <c r="F304" s="317">
        <f>SIMPLvolumes!AQ332*SUM(SIMPLvolumes!X332:AG332)</f>
        <v>0</v>
      </c>
      <c r="G304" s="317">
        <f>SIMPLvolumes!AR332*SUM(SIMPLvolumes!X332:AG332)</f>
        <v>0</v>
      </c>
      <c r="H304" s="317">
        <f t="shared" si="4"/>
        <v>0</v>
      </c>
      <c r="I304" s="317">
        <f t="shared" si="5"/>
        <v>0</v>
      </c>
      <c r="J304" s="317">
        <f>SIMPLvolumes!AT332*SUM(SIMPLvolumes!X332:AG332)/3.125</f>
        <v>0</v>
      </c>
      <c r="K304" s="317" t="str">
        <f>SIMPLvolumes!AS332</f>
        <v/>
      </c>
    </row>
    <row r="305">
      <c r="B305" s="317">
        <f>SIMPLvolumes!AM333*SUM(SIMPLvolumes!X333:AG333)</f>
        <v>0</v>
      </c>
      <c r="C305" s="317">
        <f>SIMPLvolumes!AN333*SUM(SIMPLvolumes!X333:AG333)</f>
        <v>0</v>
      </c>
      <c r="D305" s="317">
        <f>SIMPLvolumes!AO333*SUM(SIMPLvolumes!X333:AG333)</f>
        <v>0</v>
      </c>
      <c r="E305" s="317">
        <f>SIMPLvolumes!AP333*SUM(SIMPLvolumes!X333:AG333)</f>
        <v>0</v>
      </c>
      <c r="F305" s="317">
        <f>SIMPLvolumes!AQ333*SUM(SIMPLvolumes!X333:AG333)</f>
        <v>0</v>
      </c>
      <c r="G305" s="317">
        <f>SIMPLvolumes!AR333*SUM(SIMPLvolumes!X333:AG333)</f>
        <v>0</v>
      </c>
      <c r="H305" s="317">
        <f t="shared" si="4"/>
        <v>0</v>
      </c>
      <c r="I305" s="317">
        <f t="shared" si="5"/>
        <v>0</v>
      </c>
      <c r="J305" s="317">
        <f>SIMPLvolumes!AT333*SUM(SIMPLvolumes!X333:AG333)/3.125</f>
        <v>0</v>
      </c>
      <c r="K305" s="317" t="str">
        <f>SIMPLvolumes!AS333</f>
        <v/>
      </c>
    </row>
    <row r="306">
      <c r="B306" s="317">
        <f>SIMPLvolumes!AM334*SUM(SIMPLvolumes!X334:AG334)</f>
        <v>0</v>
      </c>
      <c r="C306" s="317">
        <f>SIMPLvolumes!AN334*SUM(SIMPLvolumes!X334:AG334)</f>
        <v>0</v>
      </c>
      <c r="D306" s="317">
        <f>SIMPLvolumes!AO334*SUM(SIMPLvolumes!X334:AG334)</f>
        <v>0</v>
      </c>
      <c r="E306" s="317">
        <f>SIMPLvolumes!AP334*SUM(SIMPLvolumes!X334:AG334)</f>
        <v>0</v>
      </c>
      <c r="F306" s="317">
        <f>SIMPLvolumes!AQ334*SUM(SIMPLvolumes!X334:AG334)</f>
        <v>0</v>
      </c>
      <c r="G306" s="317">
        <f>SIMPLvolumes!AR334*SUM(SIMPLvolumes!X334:AG334)</f>
        <v>0</v>
      </c>
      <c r="H306" s="317">
        <f t="shared" si="4"/>
        <v>0</v>
      </c>
      <c r="I306" s="317">
        <f t="shared" si="5"/>
        <v>0</v>
      </c>
      <c r="J306" s="317">
        <f>SIMPLvolumes!AT334*SUM(SIMPLvolumes!X334:AG334)/3.125</f>
        <v>0</v>
      </c>
      <c r="K306" s="317" t="str">
        <f>SIMPLvolumes!AS334</f>
        <v/>
      </c>
    </row>
    <row r="307">
      <c r="B307" s="317">
        <f>SIMPLvolumes!AM335*SUM(SIMPLvolumes!X335:AG335)</f>
        <v>0</v>
      </c>
      <c r="C307" s="317">
        <f>SIMPLvolumes!AN335*SUM(SIMPLvolumes!X335:AG335)</f>
        <v>0</v>
      </c>
      <c r="D307" s="317">
        <f>SIMPLvolumes!AO335*SUM(SIMPLvolumes!X335:AG335)</f>
        <v>0</v>
      </c>
      <c r="E307" s="317">
        <f>SIMPLvolumes!AP335*SUM(SIMPLvolumes!X335:AG335)</f>
        <v>0</v>
      </c>
      <c r="F307" s="317">
        <f>SIMPLvolumes!AQ335*SUM(SIMPLvolumes!X335:AG335)</f>
        <v>0</v>
      </c>
      <c r="G307" s="317">
        <f>SIMPLvolumes!AR335*SUM(SIMPLvolumes!X335:AG335)</f>
        <v>0</v>
      </c>
      <c r="H307" s="317">
        <f t="shared" si="4"/>
        <v>0</v>
      </c>
      <c r="I307" s="317">
        <f t="shared" si="5"/>
        <v>0</v>
      </c>
      <c r="J307" s="317">
        <f>SIMPLvolumes!AT335*SUM(SIMPLvolumes!X335:AG335)/3.125</f>
        <v>0</v>
      </c>
      <c r="K307" s="317" t="str">
        <f>SIMPLvolumes!AS335</f>
        <v/>
      </c>
    </row>
    <row r="308">
      <c r="B308" s="317">
        <f>SIMPLvolumes!AM336*SUM(SIMPLvolumes!X336:AG336)</f>
        <v>0</v>
      </c>
      <c r="C308" s="317">
        <f>SIMPLvolumes!AN336*SUM(SIMPLvolumes!X336:AG336)</f>
        <v>0</v>
      </c>
      <c r="D308" s="317">
        <f>SIMPLvolumes!AO336*SUM(SIMPLvolumes!X336:AG336)</f>
        <v>0</v>
      </c>
      <c r="E308" s="317">
        <f>SIMPLvolumes!AP336*SUM(SIMPLvolumes!X336:AG336)</f>
        <v>0</v>
      </c>
      <c r="F308" s="317">
        <f>SIMPLvolumes!AQ336*SUM(SIMPLvolumes!X336:AG336)</f>
        <v>0</v>
      </c>
      <c r="G308" s="317">
        <f>SIMPLvolumes!AR336*SUM(SIMPLvolumes!X336:AG336)</f>
        <v>0</v>
      </c>
      <c r="H308" s="317">
        <f t="shared" si="4"/>
        <v>0</v>
      </c>
      <c r="I308" s="317">
        <f t="shared" si="5"/>
        <v>0</v>
      </c>
      <c r="J308" s="317">
        <f>SIMPLvolumes!AT336*SUM(SIMPLvolumes!X336:AG336)/3.125</f>
        <v>0</v>
      </c>
      <c r="K308" s="317" t="str">
        <f>SIMPLvolumes!AS336</f>
        <v/>
      </c>
    </row>
    <row r="309">
      <c r="B309" s="317">
        <f>SIMPLvolumes!AM337*SUM(SIMPLvolumes!X337:AG337)</f>
        <v>0</v>
      </c>
      <c r="C309" s="317">
        <f>SIMPLvolumes!AN337*SUM(SIMPLvolumes!X337:AG337)</f>
        <v>0</v>
      </c>
      <c r="D309" s="317">
        <f>SIMPLvolumes!AO337*SUM(SIMPLvolumes!X337:AG337)</f>
        <v>0</v>
      </c>
      <c r="E309" s="317">
        <f>SIMPLvolumes!AP337*SUM(SIMPLvolumes!X337:AG337)</f>
        <v>0</v>
      </c>
      <c r="F309" s="317">
        <f>SIMPLvolumes!AQ337*SUM(SIMPLvolumes!X337:AG337)</f>
        <v>0</v>
      </c>
      <c r="G309" s="317">
        <f>SIMPLvolumes!AR337*SUM(SIMPLvolumes!X337:AG337)</f>
        <v>0</v>
      </c>
      <c r="H309" s="317">
        <f t="shared" si="4"/>
        <v>0</v>
      </c>
      <c r="I309" s="317">
        <f t="shared" si="5"/>
        <v>0</v>
      </c>
      <c r="J309" s="317">
        <f>SIMPLvolumes!AT337*SUM(SIMPLvolumes!X337:AG337)/3.125</f>
        <v>0</v>
      </c>
      <c r="K309" s="317" t="str">
        <f>SIMPLvolumes!AS337</f>
        <v/>
      </c>
    </row>
    <row r="310">
      <c r="B310" s="317">
        <f>SIMPLvolumes!AM338*SUM(SIMPLvolumes!X338:AG338)</f>
        <v>0</v>
      </c>
      <c r="C310" s="317">
        <f>SIMPLvolumes!AN338*SUM(SIMPLvolumes!X338:AG338)</f>
        <v>0</v>
      </c>
      <c r="D310" s="317">
        <f>SIMPLvolumes!AO338*SUM(SIMPLvolumes!X338:AG338)</f>
        <v>0</v>
      </c>
      <c r="E310" s="317">
        <f>SIMPLvolumes!AP338*SUM(SIMPLvolumes!X338:AG338)</f>
        <v>0</v>
      </c>
      <c r="F310" s="317">
        <f>SIMPLvolumes!AQ338*SUM(SIMPLvolumes!X338:AG338)</f>
        <v>0</v>
      </c>
      <c r="G310" s="317">
        <f>SIMPLvolumes!AR338*SUM(SIMPLvolumes!X338:AG338)</f>
        <v>0</v>
      </c>
      <c r="H310" s="317">
        <f t="shared" si="4"/>
        <v>0</v>
      </c>
      <c r="I310" s="317">
        <f t="shared" si="5"/>
        <v>0</v>
      </c>
      <c r="J310" s="317">
        <f>SIMPLvolumes!AT338*SUM(SIMPLvolumes!X338:AG338)/3.125</f>
        <v>0</v>
      </c>
      <c r="K310" s="317" t="str">
        <f>SIMPLvolumes!AS338</f>
        <v/>
      </c>
    </row>
    <row r="311">
      <c r="B311" s="317">
        <f>SIMPLvolumes!AM339*SUM(SIMPLvolumes!X339:AG339)</f>
        <v>0</v>
      </c>
      <c r="C311" s="317">
        <f>SIMPLvolumes!AN339*SUM(SIMPLvolumes!X339:AG339)</f>
        <v>0</v>
      </c>
      <c r="D311" s="317">
        <f>SIMPLvolumes!AO339*SUM(SIMPLvolumes!X339:AG339)</f>
        <v>0</v>
      </c>
      <c r="E311" s="317">
        <f>SIMPLvolumes!AP339*SUM(SIMPLvolumes!X339:AG339)</f>
        <v>0</v>
      </c>
      <c r="F311" s="317">
        <f>SIMPLvolumes!AQ339*SUM(SIMPLvolumes!X339:AG339)</f>
        <v>0</v>
      </c>
      <c r="G311" s="317">
        <f>SIMPLvolumes!AR339*SUM(SIMPLvolumes!X339:AG339)</f>
        <v>0</v>
      </c>
      <c r="H311" s="317">
        <f t="shared" si="4"/>
        <v>0</v>
      </c>
      <c r="I311" s="317">
        <f t="shared" si="5"/>
        <v>0</v>
      </c>
      <c r="J311" s="317">
        <f>SIMPLvolumes!AT339*SUM(SIMPLvolumes!X339:AG339)/3.125</f>
        <v>0</v>
      </c>
      <c r="K311" s="317" t="str">
        <f>SIMPLvolumes!AS339</f>
        <v/>
      </c>
    </row>
    <row r="312">
      <c r="B312" s="317">
        <f>SIMPLvolumes!AM340*SUM(SIMPLvolumes!X340:AG340)</f>
        <v>0</v>
      </c>
      <c r="C312" s="317">
        <f>SIMPLvolumes!AN340*SUM(SIMPLvolumes!X340:AG340)</f>
        <v>0</v>
      </c>
      <c r="D312" s="317">
        <f>SIMPLvolumes!AO340*SUM(SIMPLvolumes!X340:AG340)</f>
        <v>0</v>
      </c>
      <c r="E312" s="317">
        <f>SIMPLvolumes!AP340*SUM(SIMPLvolumes!X340:AG340)</f>
        <v>0</v>
      </c>
      <c r="F312" s="317">
        <f>SIMPLvolumes!AQ340*SUM(SIMPLvolumes!X340:AG340)</f>
        <v>0</v>
      </c>
      <c r="G312" s="317">
        <f>SIMPLvolumes!AR340*SUM(SIMPLvolumes!X340:AG340)</f>
        <v>0</v>
      </c>
      <c r="H312" s="317">
        <f t="shared" si="4"/>
        <v>0</v>
      </c>
      <c r="I312" s="317">
        <f t="shared" si="5"/>
        <v>0</v>
      </c>
      <c r="J312" s="317">
        <f>SIMPLvolumes!AT340*SUM(SIMPLvolumes!X340:AG340)/3.125</f>
        <v>0</v>
      </c>
      <c r="K312" s="317" t="str">
        <f>SIMPLvolumes!AS340</f>
        <v/>
      </c>
    </row>
    <row r="313">
      <c r="B313" s="317">
        <f>SIMPLvolumes!AM341*SUM(SIMPLvolumes!X341:AG341)</f>
        <v>0</v>
      </c>
      <c r="C313" s="317">
        <f>SIMPLvolumes!AN341*SUM(SIMPLvolumes!X341:AG341)</f>
        <v>0</v>
      </c>
      <c r="D313" s="317">
        <f>SIMPLvolumes!AO341*SUM(SIMPLvolumes!X341:AG341)</f>
        <v>0</v>
      </c>
      <c r="E313" s="317">
        <f>SIMPLvolumes!AP341*SUM(SIMPLvolumes!X341:AG341)</f>
        <v>0</v>
      </c>
      <c r="F313" s="317">
        <f>SIMPLvolumes!AQ341*SUM(SIMPLvolumes!X341:AG341)</f>
        <v>0</v>
      </c>
      <c r="G313" s="317">
        <f>SIMPLvolumes!AR341*SUM(SIMPLvolumes!X341:AG341)</f>
        <v>0</v>
      </c>
      <c r="H313" s="317">
        <f t="shared" si="4"/>
        <v>0</v>
      </c>
      <c r="I313" s="317">
        <f t="shared" si="5"/>
        <v>0</v>
      </c>
      <c r="J313" s="317">
        <f>SIMPLvolumes!AT341*SUM(SIMPLvolumes!X341:AG341)/3.125</f>
        <v>0</v>
      </c>
      <c r="K313" s="317" t="str">
        <f>SIMPLvolumes!AS341</f>
        <v/>
      </c>
    </row>
    <row r="314">
      <c r="B314" s="317">
        <f>SIMPLvolumes!AM342*SUM(SIMPLvolumes!X342:AG342)</f>
        <v>0</v>
      </c>
      <c r="C314" s="317">
        <f>SIMPLvolumes!AN342*SUM(SIMPLvolumes!X342:AG342)</f>
        <v>0</v>
      </c>
      <c r="D314" s="317">
        <f>SIMPLvolumes!AO342*SUM(SIMPLvolumes!X342:AG342)</f>
        <v>0</v>
      </c>
      <c r="E314" s="317">
        <f>SIMPLvolumes!AP342*SUM(SIMPLvolumes!X342:AG342)</f>
        <v>0</v>
      </c>
      <c r="F314" s="317">
        <f>SIMPLvolumes!AQ342*SUM(SIMPLvolumes!X342:AG342)</f>
        <v>0</v>
      </c>
      <c r="G314" s="317">
        <f>SIMPLvolumes!AR342*SUM(SIMPLvolumes!X342:AG342)</f>
        <v>0</v>
      </c>
      <c r="H314" s="317">
        <f t="shared" si="4"/>
        <v>0</v>
      </c>
      <c r="I314" s="317">
        <f t="shared" si="5"/>
        <v>0</v>
      </c>
      <c r="J314" s="317">
        <f>SIMPLvolumes!AT342*SUM(SIMPLvolumes!X342:AG342)/3.125</f>
        <v>0</v>
      </c>
      <c r="K314" s="317" t="str">
        <f>SIMPLvolumes!AS342</f>
        <v/>
      </c>
    </row>
    <row r="315">
      <c r="B315" s="317">
        <f>SIMPLvolumes!AM343*SUM(SIMPLvolumes!X343:AG343)</f>
        <v>0</v>
      </c>
      <c r="C315" s="317">
        <f>SIMPLvolumes!AN343*SUM(SIMPLvolumes!X343:AG343)</f>
        <v>0</v>
      </c>
      <c r="D315" s="317">
        <f>SIMPLvolumes!AO343*SUM(SIMPLvolumes!X343:AG343)</f>
        <v>0</v>
      </c>
      <c r="E315" s="317">
        <f>SIMPLvolumes!AP343*SUM(SIMPLvolumes!X343:AG343)</f>
        <v>0</v>
      </c>
      <c r="F315" s="317">
        <f>SIMPLvolumes!AQ343*SUM(SIMPLvolumes!X343:AG343)</f>
        <v>0</v>
      </c>
      <c r="G315" s="317">
        <f>SIMPLvolumes!AR343*SUM(SIMPLvolumes!X343:AG343)</f>
        <v>0</v>
      </c>
      <c r="H315" s="317">
        <f t="shared" si="4"/>
        <v>0</v>
      </c>
      <c r="I315" s="317">
        <f t="shared" si="5"/>
        <v>0</v>
      </c>
      <c r="J315" s="317">
        <f>SIMPLvolumes!AT343*SUM(SIMPLvolumes!X343:AG343)/3.125</f>
        <v>0</v>
      </c>
      <c r="K315" s="317" t="str">
        <f>SIMPLvolumes!AS343</f>
        <v/>
      </c>
    </row>
    <row r="316">
      <c r="B316" s="317">
        <f>SIMPLvolumes!AM344*SUM(SIMPLvolumes!X344:AG344)</f>
        <v>0</v>
      </c>
      <c r="C316" s="317">
        <f>SIMPLvolumes!AN344*SUM(SIMPLvolumes!X344:AG344)</f>
        <v>0</v>
      </c>
      <c r="D316" s="317">
        <f>SIMPLvolumes!AO344*SUM(SIMPLvolumes!X344:AG344)</f>
        <v>0</v>
      </c>
      <c r="E316" s="317">
        <f>SIMPLvolumes!AP344*SUM(SIMPLvolumes!X344:AG344)</f>
        <v>0</v>
      </c>
      <c r="F316" s="317">
        <f>SIMPLvolumes!AQ344*SUM(SIMPLvolumes!X344:AG344)</f>
        <v>0</v>
      </c>
      <c r="G316" s="317">
        <f>SIMPLvolumes!AR344*SUM(SIMPLvolumes!X344:AG344)</f>
        <v>0</v>
      </c>
      <c r="H316" s="317">
        <f t="shared" si="4"/>
        <v>0</v>
      </c>
      <c r="I316" s="317">
        <f t="shared" si="5"/>
        <v>0</v>
      </c>
      <c r="J316" s="317">
        <f>SIMPLvolumes!AT344*SUM(SIMPLvolumes!X344:AG344)/3.125</f>
        <v>0</v>
      </c>
      <c r="K316" s="317" t="str">
        <f>SIMPLvolumes!AS344</f>
        <v/>
      </c>
    </row>
    <row r="317">
      <c r="B317" s="317">
        <f>SIMPLvolumes!AM345*SUM(SIMPLvolumes!X345:AG345)</f>
        <v>0</v>
      </c>
      <c r="C317" s="317">
        <f>SIMPLvolumes!AN345*SUM(SIMPLvolumes!X345:AG345)</f>
        <v>0</v>
      </c>
      <c r="D317" s="317">
        <f>SIMPLvolumes!AO345*SUM(SIMPLvolumes!X345:AG345)</f>
        <v>0</v>
      </c>
      <c r="E317" s="317">
        <f>SIMPLvolumes!AP345*SUM(SIMPLvolumes!X345:AG345)</f>
        <v>0</v>
      </c>
      <c r="F317" s="317">
        <f>SIMPLvolumes!AQ345*SUM(SIMPLvolumes!X345:AG345)</f>
        <v>0</v>
      </c>
      <c r="G317" s="317">
        <f>SIMPLvolumes!AR345*SUM(SIMPLvolumes!X345:AG345)</f>
        <v>0</v>
      </c>
      <c r="H317" s="317">
        <f t="shared" si="4"/>
        <v>0</v>
      </c>
      <c r="I317" s="317">
        <f t="shared" si="5"/>
        <v>0</v>
      </c>
      <c r="J317" s="317">
        <f>SIMPLvolumes!AT345*SUM(SIMPLvolumes!X345:AG345)/3.125</f>
        <v>0</v>
      </c>
      <c r="K317" s="317" t="str">
        <f>SIMPLvolumes!AS345</f>
        <v/>
      </c>
    </row>
    <row r="318">
      <c r="B318" s="317">
        <f>SIMPLvolumes!AM346*SUM(SIMPLvolumes!X346:AG346)</f>
        <v>0</v>
      </c>
      <c r="C318" s="317">
        <f>SIMPLvolumes!AN346*SUM(SIMPLvolumes!X346:AG346)</f>
        <v>0</v>
      </c>
      <c r="D318" s="317">
        <f>SIMPLvolumes!AO346*SUM(SIMPLvolumes!X346:AG346)</f>
        <v>0</v>
      </c>
      <c r="E318" s="317">
        <f>SIMPLvolumes!AP346*SUM(SIMPLvolumes!X346:AG346)</f>
        <v>0</v>
      </c>
      <c r="F318" s="317">
        <f>SIMPLvolumes!AQ346*SUM(SIMPLvolumes!X346:AG346)</f>
        <v>0</v>
      </c>
      <c r="G318" s="317">
        <f>SIMPLvolumes!AR346*SUM(SIMPLvolumes!X346:AG346)</f>
        <v>0</v>
      </c>
      <c r="H318" s="317">
        <f t="shared" si="4"/>
        <v>0</v>
      </c>
      <c r="I318" s="317">
        <f t="shared" si="5"/>
        <v>0</v>
      </c>
      <c r="J318" s="317">
        <f>SIMPLvolumes!AT346*SUM(SIMPLvolumes!X346:AG346)/3.125</f>
        <v>0</v>
      </c>
      <c r="K318" s="317" t="str">
        <f>SIMPLvolumes!AS346</f>
        <v/>
      </c>
    </row>
    <row r="319">
      <c r="B319" s="317">
        <f>SIMPLvolumes!AM347*SUM(SIMPLvolumes!X347:AG347)</f>
        <v>0</v>
      </c>
      <c r="C319" s="317">
        <f>SIMPLvolumes!AN347*SUM(SIMPLvolumes!X347:AG347)</f>
        <v>0</v>
      </c>
      <c r="D319" s="317">
        <f>SIMPLvolumes!AO347*SUM(SIMPLvolumes!X347:AG347)</f>
        <v>0</v>
      </c>
      <c r="E319" s="317">
        <f>SIMPLvolumes!AP347*SUM(SIMPLvolumes!X347:AG347)</f>
        <v>0</v>
      </c>
      <c r="F319" s="317">
        <f>SIMPLvolumes!AQ347*SUM(SIMPLvolumes!X347:AG347)</f>
        <v>0</v>
      </c>
      <c r="G319" s="317">
        <f>SIMPLvolumes!AR347*SUM(SIMPLvolumes!X347:AG347)</f>
        <v>0</v>
      </c>
      <c r="H319" s="317">
        <f t="shared" si="4"/>
        <v>0</v>
      </c>
      <c r="I319" s="317">
        <f t="shared" si="5"/>
        <v>0</v>
      </c>
      <c r="J319" s="317">
        <f>SIMPLvolumes!AT347*SUM(SIMPLvolumes!X347:AG347)/3.125</f>
        <v>0</v>
      </c>
      <c r="K319" s="317" t="str">
        <f>SIMPLvolumes!AS347</f>
        <v/>
      </c>
    </row>
    <row r="320">
      <c r="B320" s="317">
        <f>SIMPLvolumes!AM348*SUM(SIMPLvolumes!X348:AG348)</f>
        <v>0</v>
      </c>
      <c r="C320" s="317">
        <f>SIMPLvolumes!AN348*SUM(SIMPLvolumes!X348:AG348)</f>
        <v>0</v>
      </c>
      <c r="D320" s="317">
        <f>SIMPLvolumes!AO348*SUM(SIMPLvolumes!X348:AG348)</f>
        <v>0</v>
      </c>
      <c r="E320" s="317">
        <f>SIMPLvolumes!AP348*SUM(SIMPLvolumes!X348:AG348)</f>
        <v>0</v>
      </c>
      <c r="F320" s="317">
        <f>SIMPLvolumes!AQ348*SUM(SIMPLvolumes!X348:AG348)</f>
        <v>0</v>
      </c>
      <c r="G320" s="317">
        <f>SIMPLvolumes!AR348*SUM(SIMPLvolumes!X348:AG348)</f>
        <v>0</v>
      </c>
      <c r="H320" s="317">
        <f t="shared" si="4"/>
        <v>0</v>
      </c>
      <c r="I320" s="317">
        <f t="shared" si="5"/>
        <v>0</v>
      </c>
      <c r="J320" s="317">
        <f>SIMPLvolumes!AT348*SUM(SIMPLvolumes!X348:AG348)/3.125</f>
        <v>0</v>
      </c>
      <c r="K320" s="317" t="str">
        <f>SIMPLvolumes!AS348</f>
        <v/>
      </c>
    </row>
    <row r="321">
      <c r="B321" s="317">
        <f>SIMPLvolumes!AM349*SUM(SIMPLvolumes!X349:AG349)</f>
        <v>0</v>
      </c>
      <c r="C321" s="317">
        <f>SIMPLvolumes!AN349*SUM(SIMPLvolumes!X349:AG349)</f>
        <v>0</v>
      </c>
      <c r="D321" s="317">
        <f>SIMPLvolumes!AO349*SUM(SIMPLvolumes!X349:AG349)</f>
        <v>0</v>
      </c>
      <c r="E321" s="317">
        <f>SIMPLvolumes!AP349*SUM(SIMPLvolumes!X349:AG349)</f>
        <v>0</v>
      </c>
      <c r="F321" s="317">
        <f>SIMPLvolumes!AQ349*SUM(SIMPLvolumes!X349:AG349)</f>
        <v>0</v>
      </c>
      <c r="G321" s="317">
        <f>SIMPLvolumes!AR349*SUM(SIMPLvolumes!X349:AG349)</f>
        <v>0</v>
      </c>
      <c r="H321" s="317">
        <f t="shared" si="4"/>
        <v>0</v>
      </c>
      <c r="I321" s="317">
        <f t="shared" si="5"/>
        <v>0</v>
      </c>
      <c r="J321" s="317">
        <f>SIMPLvolumes!AT349*SUM(SIMPLvolumes!X349:AG349)/3.125</f>
        <v>0</v>
      </c>
      <c r="K321" s="317" t="str">
        <f>SIMPLvolumes!AS349</f>
        <v/>
      </c>
    </row>
    <row r="322">
      <c r="B322" s="317">
        <f>SIMPLvolumes!AM350*SUM(SIMPLvolumes!X350:AG350)</f>
        <v>0</v>
      </c>
      <c r="C322" s="317">
        <f>SIMPLvolumes!AN350*SUM(SIMPLvolumes!X350:AG350)</f>
        <v>0</v>
      </c>
      <c r="D322" s="317">
        <f>SIMPLvolumes!AO350*SUM(SIMPLvolumes!X350:AG350)</f>
        <v>0</v>
      </c>
      <c r="E322" s="317">
        <f>SIMPLvolumes!AP350*SUM(SIMPLvolumes!X350:AG350)</f>
        <v>0</v>
      </c>
      <c r="F322" s="317">
        <f>SIMPLvolumes!AQ350*SUM(SIMPLvolumes!X350:AG350)</f>
        <v>0</v>
      </c>
      <c r="G322" s="317">
        <f>SIMPLvolumes!AR350*SUM(SIMPLvolumes!X350:AG350)</f>
        <v>0</v>
      </c>
      <c r="H322" s="317">
        <f t="shared" si="4"/>
        <v>0</v>
      </c>
      <c r="I322" s="317">
        <f t="shared" si="5"/>
        <v>0</v>
      </c>
      <c r="J322" s="317">
        <f>SIMPLvolumes!AT350*SUM(SIMPLvolumes!X350:AG350)/3.125</f>
        <v>0</v>
      </c>
      <c r="K322" s="317" t="str">
        <f>SIMPLvolumes!AS350</f>
        <v/>
      </c>
    </row>
    <row r="323">
      <c r="B323" s="317">
        <f>SIMPLvolumes!AM351*SUM(SIMPLvolumes!X351:AG351)</f>
        <v>0</v>
      </c>
      <c r="C323" s="317">
        <f>SIMPLvolumes!AN351*SUM(SIMPLvolumes!X351:AG351)</f>
        <v>0</v>
      </c>
      <c r="D323" s="317">
        <f>SIMPLvolumes!AO351*SUM(SIMPLvolumes!X351:AG351)</f>
        <v>0</v>
      </c>
      <c r="E323" s="317">
        <f>SIMPLvolumes!AP351*SUM(SIMPLvolumes!X351:AG351)</f>
        <v>0</v>
      </c>
      <c r="F323" s="317">
        <f>SIMPLvolumes!AQ351*SUM(SIMPLvolumes!X351:AG351)</f>
        <v>0</v>
      </c>
      <c r="G323" s="317">
        <f>SIMPLvolumes!AR351*SUM(SIMPLvolumes!X351:AG351)</f>
        <v>0</v>
      </c>
      <c r="H323" s="317">
        <f t="shared" si="4"/>
        <v>0</v>
      </c>
      <c r="I323" s="317">
        <f t="shared" si="5"/>
        <v>0</v>
      </c>
      <c r="J323" s="317">
        <f>SIMPLvolumes!AT351*SUM(SIMPLvolumes!X351:AG351)/3.125</f>
        <v>0</v>
      </c>
      <c r="K323" s="317" t="str">
        <f>SIMPLvolumes!AS351</f>
        <v/>
      </c>
    </row>
    <row r="324">
      <c r="B324" s="317">
        <f>SIMPLvolumes!AM352*SUM(SIMPLvolumes!X352:AG352)</f>
        <v>0</v>
      </c>
      <c r="C324" s="317">
        <f>SIMPLvolumes!AN352*SUM(SIMPLvolumes!X352:AG352)</f>
        <v>0</v>
      </c>
      <c r="D324" s="317">
        <f>SIMPLvolumes!AO352*SUM(SIMPLvolumes!X352:AG352)</f>
        <v>0</v>
      </c>
      <c r="E324" s="317">
        <f>SIMPLvolumes!AP352*SUM(SIMPLvolumes!X352:AG352)</f>
        <v>0</v>
      </c>
      <c r="F324" s="317">
        <f>SIMPLvolumes!AQ352*SUM(SIMPLvolumes!X352:AG352)</f>
        <v>0</v>
      </c>
      <c r="G324" s="317">
        <f>SIMPLvolumes!AR352*SUM(SIMPLvolumes!X352:AG352)</f>
        <v>0</v>
      </c>
      <c r="H324" s="317">
        <f t="shared" si="4"/>
        <v>0</v>
      </c>
      <c r="I324" s="317">
        <f t="shared" si="5"/>
        <v>0</v>
      </c>
      <c r="J324" s="317">
        <f>SIMPLvolumes!AT352*SUM(SIMPLvolumes!X352:AG352)/3.125</f>
        <v>0</v>
      </c>
      <c r="K324" s="317" t="str">
        <f>SIMPLvolumes!AS352</f>
        <v/>
      </c>
    </row>
    <row r="325">
      <c r="B325" s="317">
        <f>SIMPLvolumes!AM353*SUM(SIMPLvolumes!X353:AG353)</f>
        <v>0</v>
      </c>
      <c r="C325" s="317">
        <f>SIMPLvolumes!AN353*SUM(SIMPLvolumes!X353:AG353)</f>
        <v>0</v>
      </c>
      <c r="D325" s="317">
        <f>SIMPLvolumes!AO353*SUM(SIMPLvolumes!X353:AG353)</f>
        <v>0</v>
      </c>
      <c r="E325" s="317">
        <f>SIMPLvolumes!AP353*SUM(SIMPLvolumes!X353:AG353)</f>
        <v>0</v>
      </c>
      <c r="F325" s="317">
        <f>SIMPLvolumes!AQ353*SUM(SIMPLvolumes!X353:AG353)</f>
        <v>0</v>
      </c>
      <c r="G325" s="317">
        <f>SIMPLvolumes!AR353*SUM(SIMPLvolumes!X353:AG353)</f>
        <v>0</v>
      </c>
      <c r="H325" s="317">
        <f t="shared" si="4"/>
        <v>0</v>
      </c>
      <c r="I325" s="317">
        <f t="shared" si="5"/>
        <v>0</v>
      </c>
      <c r="J325" s="317">
        <f>SIMPLvolumes!AT353*SUM(SIMPLvolumes!X353:AG353)/3.125</f>
        <v>0</v>
      </c>
      <c r="K325" s="317" t="str">
        <f>SIMPLvolumes!AS353</f>
        <v/>
      </c>
    </row>
    <row r="326">
      <c r="B326" s="317">
        <f>SIMPLvolumes!AM354*SUM(SIMPLvolumes!X354:AG354)</f>
        <v>0</v>
      </c>
      <c r="C326" s="317">
        <f>SIMPLvolumes!AN354*SUM(SIMPLvolumes!X354:AG354)</f>
        <v>0</v>
      </c>
      <c r="D326" s="317">
        <f>SIMPLvolumes!AO354*SUM(SIMPLvolumes!X354:AG354)</f>
        <v>0</v>
      </c>
      <c r="E326" s="317">
        <f>SIMPLvolumes!AP354*SUM(SIMPLvolumes!X354:AG354)</f>
        <v>0</v>
      </c>
      <c r="F326" s="317">
        <f>SIMPLvolumes!AQ354*SUM(SIMPLvolumes!X354:AG354)</f>
        <v>0</v>
      </c>
      <c r="G326" s="317">
        <f>SIMPLvolumes!AR354*SUM(SIMPLvolumes!X354:AG354)</f>
        <v>0</v>
      </c>
      <c r="H326" s="317">
        <f t="shared" si="4"/>
        <v>0</v>
      </c>
      <c r="I326" s="317">
        <f t="shared" si="5"/>
        <v>0</v>
      </c>
      <c r="J326" s="317">
        <f>SIMPLvolumes!AT354*SUM(SIMPLvolumes!X354:AG354)/3.125</f>
        <v>0</v>
      </c>
      <c r="K326" s="317" t="str">
        <f>SIMPLvolumes!AS354</f>
        <v/>
      </c>
    </row>
    <row r="327">
      <c r="B327" s="317">
        <f>SIMPLvolumes!AM355*SUM(SIMPLvolumes!X355:AG355)</f>
        <v>0</v>
      </c>
      <c r="C327" s="317">
        <f>SIMPLvolumes!AN355*SUM(SIMPLvolumes!X355:AG355)</f>
        <v>0</v>
      </c>
      <c r="D327" s="317">
        <f>SIMPLvolumes!AO355*SUM(SIMPLvolumes!X355:AG355)</f>
        <v>0</v>
      </c>
      <c r="E327" s="317">
        <f>SIMPLvolumes!AP355*SUM(SIMPLvolumes!X355:AG355)</f>
        <v>0</v>
      </c>
      <c r="F327" s="317">
        <f>SIMPLvolumes!AQ355*SUM(SIMPLvolumes!X355:AG355)</f>
        <v>0</v>
      </c>
      <c r="G327" s="317">
        <f>SIMPLvolumes!AR355*SUM(SIMPLvolumes!X355:AG355)</f>
        <v>0</v>
      </c>
      <c r="H327" s="317">
        <f t="shared" si="4"/>
        <v>0</v>
      </c>
      <c r="I327" s="317">
        <f t="shared" si="5"/>
        <v>0</v>
      </c>
      <c r="J327" s="317">
        <f>SIMPLvolumes!AT355*SUM(SIMPLvolumes!X355:AG355)/3.125</f>
        <v>0</v>
      </c>
      <c r="K327" s="317" t="str">
        <f>SIMPLvolumes!AS355</f>
        <v/>
      </c>
    </row>
    <row r="328">
      <c r="B328" s="317">
        <f>SIMPLvolumes!AM356*SUM(SIMPLvolumes!X356:AG356)</f>
        <v>0</v>
      </c>
      <c r="C328" s="317">
        <f>SIMPLvolumes!AN356*SUM(SIMPLvolumes!X356:AG356)</f>
        <v>0</v>
      </c>
      <c r="D328" s="317">
        <f>SIMPLvolumes!AO356*SUM(SIMPLvolumes!X356:AG356)</f>
        <v>0</v>
      </c>
      <c r="E328" s="317">
        <f>SIMPLvolumes!AP356*SUM(SIMPLvolumes!X356:AG356)</f>
        <v>0</v>
      </c>
      <c r="F328" s="317">
        <f>SIMPLvolumes!AQ356*SUM(SIMPLvolumes!X356:AG356)</f>
        <v>0</v>
      </c>
      <c r="G328" s="317">
        <f>SIMPLvolumes!AR356*SUM(SIMPLvolumes!X356:AG356)</f>
        <v>0</v>
      </c>
      <c r="H328" s="317">
        <f t="shared" si="4"/>
        <v>0</v>
      </c>
      <c r="I328" s="317">
        <f t="shared" si="5"/>
        <v>0</v>
      </c>
      <c r="J328" s="317">
        <f>SIMPLvolumes!AT356*SUM(SIMPLvolumes!X356:AG356)/3.125</f>
        <v>0</v>
      </c>
      <c r="K328" s="317" t="str">
        <f>SIMPLvolumes!AS356</f>
        <v/>
      </c>
    </row>
    <row r="329">
      <c r="B329" s="317">
        <f>SIMPLvolumes!AM357*SUM(SIMPLvolumes!X357:AG357)</f>
        <v>0</v>
      </c>
      <c r="C329" s="317">
        <f>SIMPLvolumes!AN357*SUM(SIMPLvolumes!X357:AG357)</f>
        <v>0</v>
      </c>
      <c r="D329" s="317">
        <f>SIMPLvolumes!AO357*SUM(SIMPLvolumes!X357:AG357)</f>
        <v>0</v>
      </c>
      <c r="E329" s="317">
        <f>SIMPLvolumes!AP357*SUM(SIMPLvolumes!X357:AG357)</f>
        <v>0</v>
      </c>
      <c r="F329" s="317">
        <f>SIMPLvolumes!AQ357*SUM(SIMPLvolumes!X357:AG357)</f>
        <v>0</v>
      </c>
      <c r="G329" s="317">
        <f>SIMPLvolumes!AR357*SUM(SIMPLvolumes!X357:AG357)</f>
        <v>0</v>
      </c>
      <c r="H329" s="317">
        <f t="shared" si="4"/>
        <v>0</v>
      </c>
      <c r="I329" s="317">
        <f t="shared" si="5"/>
        <v>0</v>
      </c>
      <c r="J329" s="317">
        <f>SIMPLvolumes!AT357*SUM(SIMPLvolumes!X357:AG357)/3.125</f>
        <v>0</v>
      </c>
      <c r="K329" s="317" t="str">
        <f>SIMPLvolumes!AS357</f>
        <v/>
      </c>
    </row>
    <row r="330">
      <c r="B330" s="317">
        <f>SIMPLvolumes!AM358*SUM(SIMPLvolumes!X358:AG358)</f>
        <v>0</v>
      </c>
      <c r="C330" s="317">
        <f>SIMPLvolumes!AN358*SUM(SIMPLvolumes!X358:AG358)</f>
        <v>0</v>
      </c>
      <c r="D330" s="317">
        <f>SIMPLvolumes!AO358*SUM(SIMPLvolumes!X358:AG358)</f>
        <v>0</v>
      </c>
      <c r="E330" s="317">
        <f>SIMPLvolumes!AP358*SUM(SIMPLvolumes!X358:AG358)</f>
        <v>0</v>
      </c>
      <c r="F330" s="317">
        <f>SIMPLvolumes!AQ358*SUM(SIMPLvolumes!X358:AG358)</f>
        <v>0</v>
      </c>
      <c r="G330" s="317">
        <f>SIMPLvolumes!AR358*SUM(SIMPLvolumes!X358:AG358)</f>
        <v>0</v>
      </c>
      <c r="H330" s="317">
        <f t="shared" si="4"/>
        <v>0</v>
      </c>
      <c r="I330" s="317">
        <f t="shared" si="5"/>
        <v>0</v>
      </c>
      <c r="J330" s="317">
        <f>SIMPLvolumes!AT358*SUM(SIMPLvolumes!X358:AG358)/3.125</f>
        <v>0</v>
      </c>
      <c r="K330" s="317" t="str">
        <f>SIMPLvolumes!AS358</f>
        <v/>
      </c>
    </row>
    <row r="331">
      <c r="B331" s="317">
        <f>SIMPLvolumes!AM359*SUM(SIMPLvolumes!X359:AG359)</f>
        <v>0</v>
      </c>
      <c r="C331" s="317">
        <f>SIMPLvolumes!AN359*SUM(SIMPLvolumes!X359:AG359)</f>
        <v>0</v>
      </c>
      <c r="D331" s="317">
        <f>SIMPLvolumes!AO359*SUM(SIMPLvolumes!X359:AG359)</f>
        <v>0</v>
      </c>
      <c r="E331" s="317">
        <f>SIMPLvolumes!AP359*SUM(SIMPLvolumes!X359:AG359)</f>
        <v>0</v>
      </c>
      <c r="F331" s="317">
        <f>SIMPLvolumes!AQ359*SUM(SIMPLvolumes!X359:AG359)</f>
        <v>0</v>
      </c>
      <c r="G331" s="317">
        <f>SIMPLvolumes!AR359*SUM(SIMPLvolumes!X359:AG359)</f>
        <v>0</v>
      </c>
      <c r="H331" s="317">
        <f t="shared" si="4"/>
        <v>0</v>
      </c>
      <c r="I331" s="317">
        <f t="shared" si="5"/>
        <v>0</v>
      </c>
      <c r="J331" s="317">
        <f>SIMPLvolumes!AT359*SUM(SIMPLvolumes!X359:AG359)/3.125</f>
        <v>0</v>
      </c>
      <c r="K331" s="317" t="str">
        <f>SIMPLvolumes!AS359</f>
        <v/>
      </c>
    </row>
    <row r="332">
      <c r="B332" s="317">
        <f>SIMPLvolumes!AM360*SUM(SIMPLvolumes!X360:AG360)</f>
        <v>0</v>
      </c>
      <c r="C332" s="317">
        <f>SIMPLvolumes!AN360*SUM(SIMPLvolumes!X360:AG360)</f>
        <v>0</v>
      </c>
      <c r="D332" s="317">
        <f>SIMPLvolumes!AO360*SUM(SIMPLvolumes!X360:AG360)</f>
        <v>0</v>
      </c>
      <c r="E332" s="317">
        <f>SIMPLvolumes!AP360*SUM(SIMPLvolumes!X360:AG360)</f>
        <v>0</v>
      </c>
      <c r="F332" s="317">
        <f>SIMPLvolumes!AQ360*SUM(SIMPLvolumes!X360:AG360)</f>
        <v>0</v>
      </c>
      <c r="G332" s="317">
        <f>SIMPLvolumes!AR360*SUM(SIMPLvolumes!X360:AG360)</f>
        <v>0</v>
      </c>
      <c r="H332" s="317">
        <f t="shared" si="4"/>
        <v>0</v>
      </c>
      <c r="I332" s="317">
        <f t="shared" si="5"/>
        <v>0</v>
      </c>
      <c r="J332" s="317">
        <f>SIMPLvolumes!AT360*SUM(SIMPLvolumes!X360:AG360)/3.125</f>
        <v>0</v>
      </c>
      <c r="K332" s="317" t="str">
        <f>SIMPLvolumes!AS360</f>
        <v/>
      </c>
    </row>
    <row r="333">
      <c r="B333" s="317">
        <f>SIMPLvolumes!AM361*SUM(SIMPLvolumes!X361:AG361)</f>
        <v>0</v>
      </c>
      <c r="C333" s="317">
        <f>SIMPLvolumes!AN361*SUM(SIMPLvolumes!X361:AG361)</f>
        <v>0</v>
      </c>
      <c r="D333" s="317">
        <f>SIMPLvolumes!AO361*SUM(SIMPLvolumes!X361:AG361)</f>
        <v>0</v>
      </c>
      <c r="E333" s="317">
        <f>SIMPLvolumes!AP361*SUM(SIMPLvolumes!X361:AG361)</f>
        <v>0</v>
      </c>
      <c r="F333" s="317">
        <f>SIMPLvolumes!AQ361*SUM(SIMPLvolumes!X361:AG361)</f>
        <v>0</v>
      </c>
      <c r="G333" s="317">
        <f>SIMPLvolumes!AR361*SUM(SIMPLvolumes!X361:AG361)</f>
        <v>0</v>
      </c>
      <c r="H333" s="317">
        <f t="shared" si="4"/>
        <v>0</v>
      </c>
      <c r="I333" s="317">
        <f t="shared" si="5"/>
        <v>0</v>
      </c>
      <c r="J333" s="317">
        <f>SIMPLvolumes!AT361*SUM(SIMPLvolumes!X361:AG361)/3.125</f>
        <v>0</v>
      </c>
      <c r="K333" s="317" t="str">
        <f>SIMPLvolumes!AS361</f>
        <v/>
      </c>
    </row>
    <row r="334">
      <c r="B334" s="317">
        <f>SIMPLvolumes!AM362*SUM(SIMPLvolumes!X362:AG362)</f>
        <v>0</v>
      </c>
      <c r="C334" s="317">
        <f>SIMPLvolumes!AN362*SUM(SIMPLvolumes!X362:AG362)</f>
        <v>0</v>
      </c>
      <c r="D334" s="317">
        <f>SIMPLvolumes!AO362*SUM(SIMPLvolumes!X362:AG362)</f>
        <v>0</v>
      </c>
      <c r="E334" s="317">
        <f>SIMPLvolumes!AP362*SUM(SIMPLvolumes!X362:AG362)</f>
        <v>0</v>
      </c>
      <c r="F334" s="317">
        <f>SIMPLvolumes!AQ362*SUM(SIMPLvolumes!X362:AG362)</f>
        <v>0</v>
      </c>
      <c r="G334" s="317">
        <f>SIMPLvolumes!AR362*SUM(SIMPLvolumes!X362:AG362)</f>
        <v>0</v>
      </c>
      <c r="H334" s="317">
        <f t="shared" si="4"/>
        <v>0</v>
      </c>
      <c r="I334" s="317">
        <f t="shared" si="5"/>
        <v>0</v>
      </c>
      <c r="J334" s="317">
        <f>SIMPLvolumes!AT362*SUM(SIMPLvolumes!X362:AG362)/3.125</f>
        <v>0</v>
      </c>
      <c r="K334" s="317" t="str">
        <f>SIMPLvolumes!AS362</f>
        <v/>
      </c>
    </row>
    <row r="335">
      <c r="B335" s="317">
        <f>SIMPLvolumes!AM363*SUM(SIMPLvolumes!X363:AG363)</f>
        <v>0</v>
      </c>
      <c r="C335" s="317">
        <f>SIMPLvolumes!AN363*SUM(SIMPLvolumes!X363:AG363)</f>
        <v>0</v>
      </c>
      <c r="D335" s="317">
        <f>SIMPLvolumes!AO363*SUM(SIMPLvolumes!X363:AG363)</f>
        <v>0</v>
      </c>
      <c r="E335" s="317">
        <f>SIMPLvolumes!AP363*SUM(SIMPLvolumes!X363:AG363)</f>
        <v>0</v>
      </c>
      <c r="F335" s="317">
        <f>SIMPLvolumes!AQ363*SUM(SIMPLvolumes!X363:AG363)</f>
        <v>0</v>
      </c>
      <c r="G335" s="317">
        <f>SIMPLvolumes!AR363*SUM(SIMPLvolumes!X363:AG363)</f>
        <v>0</v>
      </c>
      <c r="H335" s="317">
        <f t="shared" si="4"/>
        <v>0</v>
      </c>
      <c r="I335" s="317">
        <f t="shared" si="5"/>
        <v>0</v>
      </c>
      <c r="J335" s="317">
        <f>SIMPLvolumes!AT363*SUM(SIMPLvolumes!X363:AG363)/3.125</f>
        <v>0</v>
      </c>
      <c r="K335" s="317" t="str">
        <f>SIMPLvolumes!AS363</f>
        <v/>
      </c>
    </row>
    <row r="336">
      <c r="B336" s="317">
        <f>SIMPLvolumes!AM364*SUM(SIMPLvolumes!X364:AG364)</f>
        <v>0</v>
      </c>
      <c r="C336" s="317">
        <f>SIMPLvolumes!AN364*SUM(SIMPLvolumes!X364:AG364)</f>
        <v>0</v>
      </c>
      <c r="D336" s="317">
        <f>SIMPLvolumes!AO364*SUM(SIMPLvolumes!X364:AG364)</f>
        <v>0</v>
      </c>
      <c r="E336" s="317">
        <f>SIMPLvolumes!AP364*SUM(SIMPLvolumes!X364:AG364)</f>
        <v>0</v>
      </c>
      <c r="F336" s="317">
        <f>SIMPLvolumes!AQ364*SUM(SIMPLvolumes!X364:AG364)</f>
        <v>0</v>
      </c>
      <c r="G336" s="317">
        <f>SIMPLvolumes!AR364*SUM(SIMPLvolumes!X364:AG364)</f>
        <v>0</v>
      </c>
      <c r="H336" s="317">
        <f t="shared" si="4"/>
        <v>0</v>
      </c>
      <c r="I336" s="317">
        <f t="shared" si="5"/>
        <v>0</v>
      </c>
      <c r="J336" s="317">
        <f>SIMPLvolumes!AT364*SUM(SIMPLvolumes!X364:AG364)/3.125</f>
        <v>0</v>
      </c>
      <c r="K336" s="317" t="str">
        <f>SIMPLvolumes!AS364</f>
        <v/>
      </c>
    </row>
    <row r="337">
      <c r="B337" s="317">
        <f>SIMPLvolumes!AM365*SUM(SIMPLvolumes!X365:AG365)</f>
        <v>0</v>
      </c>
      <c r="C337" s="317">
        <f>SIMPLvolumes!AN365*SUM(SIMPLvolumes!X365:AG365)</f>
        <v>0</v>
      </c>
      <c r="D337" s="317">
        <f>SIMPLvolumes!AO365*SUM(SIMPLvolumes!X365:AG365)</f>
        <v>0</v>
      </c>
      <c r="E337" s="317">
        <f>SIMPLvolumes!AP365*SUM(SIMPLvolumes!X365:AG365)</f>
        <v>0</v>
      </c>
      <c r="F337" s="317">
        <f>SIMPLvolumes!AQ365*SUM(SIMPLvolumes!X365:AG365)</f>
        <v>0</v>
      </c>
      <c r="G337" s="317">
        <f>SIMPLvolumes!AR365*SUM(SIMPLvolumes!X365:AG365)</f>
        <v>0</v>
      </c>
      <c r="H337" s="317">
        <f t="shared" si="4"/>
        <v>0</v>
      </c>
      <c r="I337" s="317">
        <f t="shared" si="5"/>
        <v>0</v>
      </c>
      <c r="J337" s="317">
        <f>SIMPLvolumes!AT365*SUM(SIMPLvolumes!X365:AG365)/3.125</f>
        <v>0</v>
      </c>
      <c r="K337" s="317" t="str">
        <f>SIMPLvolumes!AS365</f>
        <v/>
      </c>
    </row>
    <row r="338">
      <c r="B338" s="317">
        <f>SIMPLvolumes!AM366*SUM(SIMPLvolumes!X366:AG366)</f>
        <v>0</v>
      </c>
      <c r="C338" s="317">
        <f>SIMPLvolumes!AN366*SUM(SIMPLvolumes!X366:AG366)</f>
        <v>0</v>
      </c>
      <c r="D338" s="317">
        <f>SIMPLvolumes!AO366*SUM(SIMPLvolumes!X366:AG366)</f>
        <v>0</v>
      </c>
      <c r="E338" s="317">
        <f>SIMPLvolumes!AP366*SUM(SIMPLvolumes!X366:AG366)</f>
        <v>0</v>
      </c>
      <c r="F338" s="317">
        <f>SIMPLvolumes!AQ366*SUM(SIMPLvolumes!X366:AG366)</f>
        <v>0</v>
      </c>
      <c r="G338" s="317">
        <f>SIMPLvolumes!AR366*SUM(SIMPLvolumes!X366:AG366)</f>
        <v>0</v>
      </c>
      <c r="H338" s="317">
        <f t="shared" si="4"/>
        <v>0</v>
      </c>
      <c r="I338" s="317">
        <f t="shared" si="5"/>
        <v>0</v>
      </c>
      <c r="J338" s="317">
        <f>SIMPLvolumes!AT366*SUM(SIMPLvolumes!X366:AG366)/3.125</f>
        <v>0</v>
      </c>
      <c r="K338" s="317" t="str">
        <f>SIMPLvolumes!AS366</f>
        <v/>
      </c>
    </row>
    <row r="339">
      <c r="B339" s="317">
        <f>SIMPLvolumes!AM367*SUM(SIMPLvolumes!X367:AG367)</f>
        <v>0</v>
      </c>
      <c r="C339" s="317">
        <f>SIMPLvolumes!AN367*SUM(SIMPLvolumes!X367:AG367)</f>
        <v>0</v>
      </c>
      <c r="D339" s="317">
        <f>SIMPLvolumes!AO367*SUM(SIMPLvolumes!X367:AG367)</f>
        <v>0</v>
      </c>
      <c r="E339" s="317">
        <f>SIMPLvolumes!AP367*SUM(SIMPLvolumes!X367:AG367)</f>
        <v>0</v>
      </c>
      <c r="F339" s="317">
        <f>SIMPLvolumes!AQ367*SUM(SIMPLvolumes!X367:AG367)</f>
        <v>0</v>
      </c>
      <c r="G339" s="317">
        <f>SIMPLvolumes!AR367*SUM(SIMPLvolumes!X367:AG367)</f>
        <v>0</v>
      </c>
      <c r="H339" s="317">
        <f t="shared" si="4"/>
        <v>0</v>
      </c>
      <c r="I339" s="317">
        <f t="shared" si="5"/>
        <v>0</v>
      </c>
      <c r="J339" s="317">
        <f>SIMPLvolumes!AT367*SUM(SIMPLvolumes!X367:AG367)/3.125</f>
        <v>0</v>
      </c>
      <c r="K339" s="317" t="str">
        <f>SIMPLvolumes!AS367</f>
        <v/>
      </c>
    </row>
    <row r="340">
      <c r="B340" s="317">
        <f>SIMPLvolumes!AM368*SUM(SIMPLvolumes!X368:AG368)</f>
        <v>0</v>
      </c>
      <c r="C340" s="317">
        <f>SIMPLvolumes!AN368*SUM(SIMPLvolumes!X368:AG368)</f>
        <v>0</v>
      </c>
      <c r="D340" s="317">
        <f>SIMPLvolumes!AO368*SUM(SIMPLvolumes!X368:AG368)</f>
        <v>0</v>
      </c>
      <c r="E340" s="317">
        <f>SIMPLvolumes!AP368*SUM(SIMPLvolumes!X368:AG368)</f>
        <v>0</v>
      </c>
      <c r="F340" s="317">
        <f>SIMPLvolumes!AQ368*SUM(SIMPLvolumes!X368:AG368)</f>
        <v>0</v>
      </c>
      <c r="G340" s="317">
        <f>SIMPLvolumes!AR368*SUM(SIMPLvolumes!X368:AG368)</f>
        <v>0</v>
      </c>
      <c r="H340" s="317">
        <f t="shared" si="4"/>
        <v>0</v>
      </c>
      <c r="I340" s="317">
        <f t="shared" si="5"/>
        <v>0</v>
      </c>
      <c r="J340" s="317">
        <f>SIMPLvolumes!AT368*SUM(SIMPLvolumes!X368:AG368)/3.125</f>
        <v>0</v>
      </c>
      <c r="K340" s="317" t="str">
        <f>SIMPLvolumes!AS368</f>
        <v/>
      </c>
    </row>
    <row r="341">
      <c r="B341" s="317">
        <f>SIMPLvolumes!AM369*SUM(SIMPLvolumes!X369:AG369)</f>
        <v>0</v>
      </c>
      <c r="C341" s="317">
        <f>SIMPLvolumes!AN369*SUM(SIMPLvolumes!X369:AG369)</f>
        <v>0</v>
      </c>
      <c r="D341" s="317">
        <f>SIMPLvolumes!AO369*SUM(SIMPLvolumes!X369:AG369)</f>
        <v>0</v>
      </c>
      <c r="E341" s="317">
        <f>SIMPLvolumes!AP369*SUM(SIMPLvolumes!X369:AG369)</f>
        <v>0</v>
      </c>
      <c r="F341" s="317">
        <f>SIMPLvolumes!AQ369*SUM(SIMPLvolumes!X369:AG369)</f>
        <v>0</v>
      </c>
      <c r="G341" s="317">
        <f>SIMPLvolumes!AR369*SUM(SIMPLvolumes!X369:AG369)</f>
        <v>0</v>
      </c>
      <c r="H341" s="317">
        <f t="shared" si="4"/>
        <v>0</v>
      </c>
      <c r="I341" s="317">
        <f t="shared" si="5"/>
        <v>0</v>
      </c>
      <c r="J341" s="317">
        <f>SIMPLvolumes!AT369*SUM(SIMPLvolumes!X369:AG369)/3.125</f>
        <v>0</v>
      </c>
      <c r="K341" s="317" t="str">
        <f>SIMPLvolumes!AS369</f>
        <v/>
      </c>
    </row>
    <row r="342">
      <c r="B342" s="317">
        <f>SIMPLvolumes!AM370*SUM(SIMPLvolumes!X370:AG370)</f>
        <v>0</v>
      </c>
      <c r="C342" s="317">
        <f>SIMPLvolumes!AN370*SUM(SIMPLvolumes!X370:AG370)</f>
        <v>0</v>
      </c>
      <c r="D342" s="317">
        <f>SIMPLvolumes!AO370*SUM(SIMPLvolumes!X370:AG370)</f>
        <v>0</v>
      </c>
      <c r="E342" s="317">
        <f>SIMPLvolumes!AP370*SUM(SIMPLvolumes!X370:AG370)</f>
        <v>0</v>
      </c>
      <c r="F342" s="317">
        <f>SIMPLvolumes!AQ370*SUM(SIMPLvolumes!X370:AG370)</f>
        <v>0</v>
      </c>
      <c r="G342" s="317">
        <f>SIMPLvolumes!AR370*SUM(SIMPLvolumes!X370:AG370)</f>
        <v>0</v>
      </c>
      <c r="H342" s="317">
        <f t="shared" si="4"/>
        <v>0</v>
      </c>
      <c r="I342" s="317">
        <f t="shared" si="5"/>
        <v>0</v>
      </c>
      <c r="J342" s="317">
        <f>SIMPLvolumes!AT370*SUM(SIMPLvolumes!X370:AG370)/3.125</f>
        <v>0</v>
      </c>
      <c r="K342" s="317" t="str">
        <f>SIMPLvolumes!AS370</f>
        <v/>
      </c>
    </row>
    <row r="343">
      <c r="B343" s="317">
        <f>SIMPLvolumes!AM371*SUM(SIMPLvolumes!X371:AG371)</f>
        <v>0</v>
      </c>
      <c r="C343" s="317">
        <f>SIMPLvolumes!AN371*SUM(SIMPLvolumes!X371:AG371)</f>
        <v>0</v>
      </c>
      <c r="D343" s="317">
        <f>SIMPLvolumes!AO371*SUM(SIMPLvolumes!X371:AG371)</f>
        <v>0</v>
      </c>
      <c r="E343" s="317">
        <f>SIMPLvolumes!AP371*SUM(SIMPLvolumes!X371:AG371)</f>
        <v>0</v>
      </c>
      <c r="F343" s="317">
        <f>SIMPLvolumes!AQ371*SUM(SIMPLvolumes!X371:AG371)</f>
        <v>0</v>
      </c>
      <c r="G343" s="317">
        <f>SIMPLvolumes!AR371*SUM(SIMPLvolumes!X371:AG371)</f>
        <v>0</v>
      </c>
      <c r="H343" s="317">
        <f t="shared" si="4"/>
        <v>0</v>
      </c>
      <c r="I343" s="317">
        <f t="shared" si="5"/>
        <v>0</v>
      </c>
      <c r="J343" s="317">
        <f>SIMPLvolumes!AT371*SUM(SIMPLvolumes!X371:AG371)/3.125</f>
        <v>0</v>
      </c>
      <c r="K343" s="317" t="str">
        <f>SIMPLvolumes!AS371</f>
        <v/>
      </c>
    </row>
    <row r="344">
      <c r="B344" s="317">
        <f>SIMPLvolumes!AM372*SUM(SIMPLvolumes!X372:AG372)</f>
        <v>0</v>
      </c>
      <c r="C344" s="317">
        <f>SIMPLvolumes!AN372*SUM(SIMPLvolumes!X372:AG372)</f>
        <v>0</v>
      </c>
      <c r="D344" s="317">
        <f>SIMPLvolumes!AO372*SUM(SIMPLvolumes!X372:AG372)</f>
        <v>0</v>
      </c>
      <c r="E344" s="317">
        <f>SIMPLvolumes!AP372*SUM(SIMPLvolumes!X372:AG372)</f>
        <v>0</v>
      </c>
      <c r="F344" s="317">
        <f>SIMPLvolumes!AQ372*SUM(SIMPLvolumes!X372:AG372)</f>
        <v>0</v>
      </c>
      <c r="G344" s="317">
        <f>SIMPLvolumes!AR372*SUM(SIMPLvolumes!X372:AG372)</f>
        <v>0</v>
      </c>
      <c r="H344" s="317">
        <f t="shared" si="4"/>
        <v>0</v>
      </c>
      <c r="I344" s="317">
        <f t="shared" si="5"/>
        <v>0</v>
      </c>
      <c r="J344" s="317">
        <f>SIMPLvolumes!AT372*SUM(SIMPLvolumes!X372:AG372)/3.125</f>
        <v>0</v>
      </c>
      <c r="K344" s="317" t="str">
        <f>SIMPLvolumes!AS372</f>
        <v/>
      </c>
    </row>
    <row r="345">
      <c r="B345" s="317">
        <f>SIMPLvolumes!AM373*SUM(SIMPLvolumes!X373:AG373)</f>
        <v>0</v>
      </c>
      <c r="C345" s="317">
        <f>SIMPLvolumes!AN373*SUM(SIMPLvolumes!X373:AG373)</f>
        <v>0</v>
      </c>
      <c r="D345" s="317">
        <f>SIMPLvolumes!AO373*SUM(SIMPLvolumes!X373:AG373)</f>
        <v>0</v>
      </c>
      <c r="E345" s="317">
        <f>SIMPLvolumes!AP373*SUM(SIMPLvolumes!X373:AG373)</f>
        <v>0</v>
      </c>
      <c r="F345" s="317">
        <f>SIMPLvolumes!AQ373*SUM(SIMPLvolumes!X373:AG373)</f>
        <v>0</v>
      </c>
      <c r="G345" s="317">
        <f>SIMPLvolumes!AR373*SUM(SIMPLvolumes!X373:AG373)</f>
        <v>0</v>
      </c>
      <c r="H345" s="317">
        <f t="shared" si="4"/>
        <v>0</v>
      </c>
      <c r="I345" s="317">
        <f t="shared" si="5"/>
        <v>0</v>
      </c>
      <c r="J345" s="317">
        <f>SIMPLvolumes!AT373*SUM(SIMPLvolumes!X373:AG373)/3.125</f>
        <v>0</v>
      </c>
      <c r="K345" s="317" t="str">
        <f>SIMPLvolumes!AS373</f>
        <v/>
      </c>
    </row>
    <row r="346">
      <c r="B346" s="317">
        <f>SIMPLvolumes!AM374*SUM(SIMPLvolumes!X374:AG374)</f>
        <v>0</v>
      </c>
      <c r="C346" s="317">
        <f>SIMPLvolumes!AN374*SUM(SIMPLvolumes!X374:AG374)</f>
        <v>0</v>
      </c>
      <c r="D346" s="317">
        <f>SIMPLvolumes!AO374*SUM(SIMPLvolumes!X374:AG374)</f>
        <v>0</v>
      </c>
      <c r="E346" s="317">
        <f>SIMPLvolumes!AP374*SUM(SIMPLvolumes!X374:AG374)</f>
        <v>0</v>
      </c>
      <c r="F346" s="317">
        <f>SIMPLvolumes!AQ374*SUM(SIMPLvolumes!X374:AG374)</f>
        <v>0</v>
      </c>
      <c r="G346" s="317">
        <f>SIMPLvolumes!AR374*SUM(SIMPLvolumes!X374:AG374)</f>
        <v>0</v>
      </c>
      <c r="H346" s="317">
        <f t="shared" si="4"/>
        <v>0</v>
      </c>
      <c r="I346" s="317">
        <f t="shared" si="5"/>
        <v>0</v>
      </c>
      <c r="J346" s="317">
        <f>SIMPLvolumes!AT374*SUM(SIMPLvolumes!X374:AG374)/3.125</f>
        <v>0</v>
      </c>
      <c r="K346" s="317" t="str">
        <f>SIMPLvolumes!AS374</f>
        <v/>
      </c>
    </row>
    <row r="347">
      <c r="B347" s="317">
        <f>SIMPLvolumes!AM375*SUM(SIMPLvolumes!X375:AG375)</f>
        <v>0</v>
      </c>
      <c r="C347" s="317">
        <f>SIMPLvolumes!AN375*SUM(SIMPLvolumes!X375:AG375)</f>
        <v>0</v>
      </c>
      <c r="D347" s="317">
        <f>SIMPLvolumes!AO375*SUM(SIMPLvolumes!X375:AG375)</f>
        <v>0</v>
      </c>
      <c r="E347" s="317">
        <f>SIMPLvolumes!AP375*SUM(SIMPLvolumes!X375:AG375)</f>
        <v>0</v>
      </c>
      <c r="F347" s="317">
        <f>SIMPLvolumes!AQ375*SUM(SIMPLvolumes!X375:AG375)</f>
        <v>0</v>
      </c>
      <c r="G347" s="317">
        <f>SIMPLvolumes!AR375*SUM(SIMPLvolumes!X375:AG375)</f>
        <v>0</v>
      </c>
      <c r="H347" s="317">
        <f t="shared" si="4"/>
        <v>0</v>
      </c>
      <c r="I347" s="317">
        <f t="shared" si="5"/>
        <v>0</v>
      </c>
      <c r="J347" s="317">
        <f>SIMPLvolumes!AT375*SUM(SIMPLvolumes!X375:AG375)/3.125</f>
        <v>0</v>
      </c>
      <c r="K347" s="317" t="str">
        <f>SIMPLvolumes!AS375</f>
        <v/>
      </c>
    </row>
    <row r="348">
      <c r="B348" s="317">
        <f>SIMPLvolumes!AM376*SUM(SIMPLvolumes!X376:AG376)</f>
        <v>0</v>
      </c>
      <c r="C348" s="317">
        <f>SIMPLvolumes!AN376*SUM(SIMPLvolumes!X376:AG376)</f>
        <v>0</v>
      </c>
      <c r="D348" s="317">
        <f>SIMPLvolumes!AO376*SUM(SIMPLvolumes!X376:AG376)</f>
        <v>0</v>
      </c>
      <c r="E348" s="317">
        <f>SIMPLvolumes!AP376*SUM(SIMPLvolumes!X376:AG376)</f>
        <v>0</v>
      </c>
      <c r="F348" s="317">
        <f>SIMPLvolumes!AQ376*SUM(SIMPLvolumes!X376:AG376)</f>
        <v>0</v>
      </c>
      <c r="G348" s="317">
        <f>SIMPLvolumes!AR376*SUM(SIMPLvolumes!X376:AG376)</f>
        <v>0</v>
      </c>
      <c r="H348" s="317">
        <f t="shared" si="4"/>
        <v>0</v>
      </c>
      <c r="I348" s="317">
        <f t="shared" si="5"/>
        <v>0</v>
      </c>
      <c r="J348" s="317">
        <f>SIMPLvolumes!AT376*SUM(SIMPLvolumes!X376:AG376)/3.125</f>
        <v>0</v>
      </c>
      <c r="K348" s="317" t="str">
        <f>SIMPLvolumes!AS376</f>
        <v/>
      </c>
    </row>
    <row r="349">
      <c r="B349" s="317">
        <f>SIMPLvolumes!AM377*SUM(SIMPLvolumes!X377:AG377)</f>
        <v>0</v>
      </c>
      <c r="C349" s="317">
        <f>SIMPLvolumes!AN377*SUM(SIMPLvolumes!X377:AG377)</f>
        <v>0</v>
      </c>
      <c r="D349" s="317">
        <f>SIMPLvolumes!AO377*SUM(SIMPLvolumes!X377:AG377)</f>
        <v>0</v>
      </c>
      <c r="E349" s="317">
        <f>SIMPLvolumes!AP377*SUM(SIMPLvolumes!X377:AG377)</f>
        <v>0</v>
      </c>
      <c r="F349" s="317">
        <f>SIMPLvolumes!AQ377*SUM(SIMPLvolumes!X377:AG377)</f>
        <v>0</v>
      </c>
      <c r="G349" s="317">
        <f>SIMPLvolumes!AR377*SUM(SIMPLvolumes!X377:AG377)</f>
        <v>0</v>
      </c>
      <c r="H349" s="317">
        <f t="shared" si="4"/>
        <v>0</v>
      </c>
      <c r="I349" s="317">
        <f t="shared" si="5"/>
        <v>0</v>
      </c>
      <c r="J349" s="317">
        <f>SIMPLvolumes!AT377*SUM(SIMPLvolumes!X377:AG377)/3.125</f>
        <v>0</v>
      </c>
      <c r="K349" s="317" t="str">
        <f>SIMPLvolumes!AS377</f>
        <v/>
      </c>
    </row>
    <row r="350">
      <c r="B350" s="317">
        <f>SIMPLvolumes!AM378*SUM(SIMPLvolumes!X378:AG378)</f>
        <v>0</v>
      </c>
      <c r="C350" s="317">
        <f>SIMPLvolumes!AN378*SUM(SIMPLvolumes!X378:AG378)</f>
        <v>0</v>
      </c>
      <c r="D350" s="317">
        <f>SIMPLvolumes!AO378*SUM(SIMPLvolumes!X378:AG378)</f>
        <v>0</v>
      </c>
      <c r="E350" s="317">
        <f>SIMPLvolumes!AP378*SUM(SIMPLvolumes!X378:AG378)</f>
        <v>0</v>
      </c>
      <c r="F350" s="317">
        <f>SIMPLvolumes!AQ378*SUM(SIMPLvolumes!X378:AG378)</f>
        <v>0</v>
      </c>
      <c r="G350" s="317">
        <f>SIMPLvolumes!AR378*SUM(SIMPLvolumes!X378:AG378)</f>
        <v>0</v>
      </c>
      <c r="H350" s="317">
        <f t="shared" si="4"/>
        <v>0</v>
      </c>
      <c r="I350" s="317">
        <f t="shared" si="5"/>
        <v>0</v>
      </c>
      <c r="J350" s="317">
        <f>SIMPLvolumes!AT378*SUM(SIMPLvolumes!X378:AG378)/3.125</f>
        <v>0</v>
      </c>
      <c r="K350" s="317" t="str">
        <f>SIMPLvolumes!AS378</f>
        <v/>
      </c>
    </row>
    <row r="351">
      <c r="B351" s="317">
        <f>SIMPLvolumes!AM379*SUM(SIMPLvolumes!X379:AG379)</f>
        <v>0</v>
      </c>
      <c r="C351" s="317">
        <f>SIMPLvolumes!AN379*SUM(SIMPLvolumes!X379:AG379)</f>
        <v>0</v>
      </c>
      <c r="D351" s="317">
        <f>SIMPLvolumes!AO379*SUM(SIMPLvolumes!X379:AG379)</f>
        <v>0</v>
      </c>
      <c r="E351" s="317">
        <f>SIMPLvolumes!AP379*SUM(SIMPLvolumes!X379:AG379)</f>
        <v>0</v>
      </c>
      <c r="F351" s="317">
        <f>SIMPLvolumes!AQ379*SUM(SIMPLvolumes!X379:AG379)</f>
        <v>0</v>
      </c>
      <c r="G351" s="317">
        <f>SIMPLvolumes!AR379*SUM(SIMPLvolumes!X379:AG379)</f>
        <v>0</v>
      </c>
      <c r="H351" s="317">
        <f t="shared" si="4"/>
        <v>0</v>
      </c>
      <c r="I351" s="317">
        <f t="shared" si="5"/>
        <v>0</v>
      </c>
      <c r="J351" s="317">
        <f>SIMPLvolumes!AT379*SUM(SIMPLvolumes!X379:AG379)/3.125</f>
        <v>0</v>
      </c>
      <c r="K351" s="317" t="str">
        <f>SIMPLvolumes!AS379</f>
        <v/>
      </c>
    </row>
    <row r="352">
      <c r="B352" s="317">
        <f>SIMPLvolumes!AM380*SUM(SIMPLvolumes!X380:AG380)</f>
        <v>0</v>
      </c>
      <c r="C352" s="317">
        <f>SIMPLvolumes!AN380*SUM(SIMPLvolumes!X380:AG380)</f>
        <v>0</v>
      </c>
      <c r="D352" s="317">
        <f>SIMPLvolumes!AO380*SUM(SIMPLvolumes!X380:AG380)</f>
        <v>0</v>
      </c>
      <c r="E352" s="317">
        <f>SIMPLvolumes!AP380*SUM(SIMPLvolumes!X380:AG380)</f>
        <v>0</v>
      </c>
      <c r="F352" s="317">
        <f>SIMPLvolumes!AQ380*SUM(SIMPLvolumes!X380:AG380)</f>
        <v>0</v>
      </c>
      <c r="G352" s="317">
        <f>SIMPLvolumes!AR380*SUM(SIMPLvolumes!X380:AG380)</f>
        <v>0</v>
      </c>
      <c r="H352" s="317">
        <f t="shared" si="4"/>
        <v>0</v>
      </c>
      <c r="I352" s="317">
        <f t="shared" si="5"/>
        <v>0</v>
      </c>
      <c r="J352" s="317">
        <f>SIMPLvolumes!AT380*SUM(SIMPLvolumes!X380:AG380)/3.125</f>
        <v>0</v>
      </c>
      <c r="K352" s="317" t="str">
        <f>SIMPLvolumes!AS380</f>
        <v/>
      </c>
    </row>
    <row r="353">
      <c r="B353" s="317">
        <f>SIMPLvolumes!AM381*SUM(SIMPLvolumes!X381:AG381)</f>
        <v>0</v>
      </c>
      <c r="C353" s="317">
        <f>SIMPLvolumes!AN381*SUM(SIMPLvolumes!X381:AG381)</f>
        <v>0</v>
      </c>
      <c r="D353" s="317">
        <f>SIMPLvolumes!AO381*SUM(SIMPLvolumes!X381:AG381)</f>
        <v>0</v>
      </c>
      <c r="E353" s="317">
        <f>SIMPLvolumes!AP381*SUM(SIMPLvolumes!X381:AG381)</f>
        <v>0</v>
      </c>
      <c r="F353" s="317">
        <f>SIMPLvolumes!AQ381*SUM(SIMPLvolumes!X381:AG381)</f>
        <v>0</v>
      </c>
      <c r="G353" s="317">
        <f>SIMPLvolumes!AR381*SUM(SIMPLvolumes!X381:AG381)</f>
        <v>0</v>
      </c>
      <c r="H353" s="317">
        <f t="shared" si="4"/>
        <v>0</v>
      </c>
      <c r="I353" s="317">
        <f t="shared" si="5"/>
        <v>0</v>
      </c>
      <c r="J353" s="317">
        <f>SIMPLvolumes!AT381*SUM(SIMPLvolumes!X381:AG381)/3.125</f>
        <v>0</v>
      </c>
      <c r="K353" s="317" t="str">
        <f>SIMPLvolumes!AS381</f>
        <v/>
      </c>
    </row>
    <row r="354">
      <c r="B354" s="317">
        <f>SIMPLvolumes!AM382*SUM(SIMPLvolumes!X382:AG382)</f>
        <v>0</v>
      </c>
      <c r="C354" s="317">
        <f>SIMPLvolumes!AN382*SUM(SIMPLvolumes!X382:AG382)</f>
        <v>0</v>
      </c>
      <c r="D354" s="317">
        <f>SIMPLvolumes!AO382*SUM(SIMPLvolumes!X382:AG382)</f>
        <v>0</v>
      </c>
      <c r="E354" s="317">
        <f>SIMPLvolumes!AP382*SUM(SIMPLvolumes!X382:AG382)</f>
        <v>0</v>
      </c>
      <c r="F354" s="317">
        <f>SIMPLvolumes!AQ382*SUM(SIMPLvolumes!X382:AG382)</f>
        <v>0</v>
      </c>
      <c r="G354" s="317">
        <f>SIMPLvolumes!AR382*SUM(SIMPLvolumes!X382:AG382)</f>
        <v>0</v>
      </c>
      <c r="H354" s="317">
        <f t="shared" si="4"/>
        <v>0</v>
      </c>
      <c r="I354" s="317">
        <f t="shared" si="5"/>
        <v>0</v>
      </c>
      <c r="J354" s="317">
        <f>SIMPLvolumes!AT382*SUM(SIMPLvolumes!X382:AG382)/3.125</f>
        <v>0</v>
      </c>
      <c r="K354" s="317" t="str">
        <f>SIMPLvolumes!AS382</f>
        <v/>
      </c>
    </row>
    <row r="355">
      <c r="B355" s="317">
        <f>SIMPLvolumes!AM383*SUM(SIMPLvolumes!X383:AG383)</f>
        <v>0</v>
      </c>
      <c r="C355" s="317">
        <f>SIMPLvolumes!AN383*SUM(SIMPLvolumes!X383:AG383)</f>
        <v>0</v>
      </c>
      <c r="D355" s="317">
        <f>SIMPLvolumes!AO383*SUM(SIMPLvolumes!X383:AG383)</f>
        <v>0</v>
      </c>
      <c r="E355" s="317">
        <f>SIMPLvolumes!AP383*SUM(SIMPLvolumes!X383:AG383)</f>
        <v>0</v>
      </c>
      <c r="F355" s="317">
        <f>SIMPLvolumes!AQ383*SUM(SIMPLvolumes!X383:AG383)</f>
        <v>0</v>
      </c>
      <c r="G355" s="317">
        <f>SIMPLvolumes!AR383*SUM(SIMPLvolumes!X383:AG383)</f>
        <v>0</v>
      </c>
      <c r="H355" s="317">
        <f t="shared" si="4"/>
        <v>0</v>
      </c>
      <c r="I355" s="317">
        <f t="shared" si="5"/>
        <v>0</v>
      </c>
      <c r="J355" s="317">
        <f>SIMPLvolumes!AT383*SUM(SIMPLvolumes!X383:AG383)/3.125</f>
        <v>0</v>
      </c>
      <c r="K355" s="317" t="str">
        <f>SIMPLvolumes!AS383</f>
        <v/>
      </c>
    </row>
    <row r="356">
      <c r="B356" s="317">
        <f>SIMPLvolumes!AM384*SUM(SIMPLvolumes!X384:AG384)</f>
        <v>0</v>
      </c>
      <c r="C356" s="317">
        <f>SIMPLvolumes!AN384*SUM(SIMPLvolumes!X384:AG384)</f>
        <v>0</v>
      </c>
      <c r="D356" s="317">
        <f>SIMPLvolumes!AO384*SUM(SIMPLvolumes!X384:AG384)</f>
        <v>0</v>
      </c>
      <c r="E356" s="317">
        <f>SIMPLvolumes!AP384*SUM(SIMPLvolumes!X384:AG384)</f>
        <v>0</v>
      </c>
      <c r="F356" s="317">
        <f>SIMPLvolumes!AQ384*SUM(SIMPLvolumes!X384:AG384)</f>
        <v>0</v>
      </c>
      <c r="G356" s="317">
        <f>SIMPLvolumes!AR384*SUM(SIMPLvolumes!X384:AG384)</f>
        <v>0</v>
      </c>
      <c r="H356" s="317">
        <f t="shared" si="4"/>
        <v>0</v>
      </c>
      <c r="I356" s="317">
        <f t="shared" si="5"/>
        <v>0</v>
      </c>
      <c r="J356" s="317">
        <f>SIMPLvolumes!AT384*SUM(SIMPLvolumes!X384:AG384)/3.125</f>
        <v>0</v>
      </c>
      <c r="K356" s="317" t="str">
        <f>SIMPLvolumes!AS384</f>
        <v/>
      </c>
    </row>
    <row r="357">
      <c r="B357" s="317">
        <f>SIMPLvolumes!AM385*SUM(SIMPLvolumes!X385:AG385)</f>
        <v>0</v>
      </c>
      <c r="C357" s="317">
        <f>SIMPLvolumes!AN385*SUM(SIMPLvolumes!X385:AG385)</f>
        <v>0</v>
      </c>
      <c r="D357" s="317">
        <f>SIMPLvolumes!AO385*SUM(SIMPLvolumes!X385:AG385)</f>
        <v>0</v>
      </c>
      <c r="E357" s="317">
        <f>SIMPLvolumes!AP385*SUM(SIMPLvolumes!X385:AG385)</f>
        <v>0</v>
      </c>
      <c r="F357" s="317">
        <f>SIMPLvolumes!AQ385*SUM(SIMPLvolumes!X385:AG385)</f>
        <v>0</v>
      </c>
      <c r="G357" s="317">
        <f>SIMPLvolumes!AR385*SUM(SIMPLvolumes!X385:AG385)</f>
        <v>0</v>
      </c>
      <c r="H357" s="317">
        <f t="shared" si="4"/>
        <v>0</v>
      </c>
      <c r="I357" s="317">
        <f t="shared" si="5"/>
        <v>0</v>
      </c>
      <c r="J357" s="317">
        <f>SIMPLvolumes!AT385*SUM(SIMPLvolumes!X385:AG385)/3.125</f>
        <v>0</v>
      </c>
      <c r="K357" s="317" t="str">
        <f>SIMPLvolumes!AS385</f>
        <v/>
      </c>
    </row>
    <row r="358">
      <c r="B358" s="317">
        <f>SIMPLvolumes!AM386*SUM(SIMPLvolumes!X386:AG386)</f>
        <v>0</v>
      </c>
      <c r="C358" s="317">
        <f>SIMPLvolumes!AN386*SUM(SIMPLvolumes!X386:AG386)</f>
        <v>0</v>
      </c>
      <c r="D358" s="317">
        <f>SIMPLvolumes!AO386*SUM(SIMPLvolumes!X386:AG386)</f>
        <v>0</v>
      </c>
      <c r="E358" s="317">
        <f>SIMPLvolumes!AP386*SUM(SIMPLvolumes!X386:AG386)</f>
        <v>0</v>
      </c>
      <c r="F358" s="317">
        <f>SIMPLvolumes!AQ386*SUM(SIMPLvolumes!X386:AG386)</f>
        <v>0</v>
      </c>
      <c r="G358" s="317">
        <f>SIMPLvolumes!AR386*SUM(SIMPLvolumes!X386:AG386)</f>
        <v>0</v>
      </c>
      <c r="H358" s="317">
        <f t="shared" si="4"/>
        <v>0</v>
      </c>
      <c r="I358" s="317">
        <f t="shared" si="5"/>
        <v>0</v>
      </c>
      <c r="J358" s="317">
        <f>SIMPLvolumes!AT386*SUM(SIMPLvolumes!X386:AG386)/3.125</f>
        <v>0</v>
      </c>
      <c r="K358" s="317" t="str">
        <f>SIMPLvolumes!AS386</f>
        <v/>
      </c>
    </row>
    <row r="359">
      <c r="B359" s="317">
        <f>SIMPLvolumes!AM387*SUM(SIMPLvolumes!X387:AG387)</f>
        <v>0</v>
      </c>
      <c r="C359" s="317">
        <f>SIMPLvolumes!AN387*SUM(SIMPLvolumes!X387:AG387)</f>
        <v>0</v>
      </c>
      <c r="D359" s="317">
        <f>SIMPLvolumes!AO387*SUM(SIMPLvolumes!X387:AG387)</f>
        <v>0</v>
      </c>
      <c r="E359" s="317">
        <f>SIMPLvolumes!AP387*SUM(SIMPLvolumes!X387:AG387)</f>
        <v>0</v>
      </c>
      <c r="F359" s="317">
        <f>SIMPLvolumes!AQ387*SUM(SIMPLvolumes!X387:AG387)</f>
        <v>0</v>
      </c>
      <c r="G359" s="317">
        <f>SIMPLvolumes!AR387*SUM(SIMPLvolumes!X387:AG387)</f>
        <v>0</v>
      </c>
      <c r="H359" s="317">
        <f t="shared" si="4"/>
        <v>0</v>
      </c>
      <c r="I359" s="317">
        <f t="shared" si="5"/>
        <v>0</v>
      </c>
      <c r="J359" s="317">
        <f>SIMPLvolumes!AT387*SUM(SIMPLvolumes!X387:AG387)/3.125</f>
        <v>0</v>
      </c>
      <c r="K359" s="317" t="str">
        <f>SIMPLvolumes!AS387</f>
        <v/>
      </c>
    </row>
    <row r="360">
      <c r="B360" s="317">
        <f>SIMPLvolumes!AM388*SUM(SIMPLvolumes!X388:AG388)</f>
        <v>0</v>
      </c>
      <c r="C360" s="317">
        <f>SIMPLvolumes!AN388*SUM(SIMPLvolumes!X388:AG388)</f>
        <v>0</v>
      </c>
      <c r="D360" s="317">
        <f>SIMPLvolumes!AO388*SUM(SIMPLvolumes!X388:AG388)</f>
        <v>0</v>
      </c>
      <c r="E360" s="317">
        <f>SIMPLvolumes!AP388*SUM(SIMPLvolumes!X388:AG388)</f>
        <v>0</v>
      </c>
      <c r="F360" s="317">
        <f>SIMPLvolumes!AQ388*SUM(SIMPLvolumes!X388:AG388)</f>
        <v>0</v>
      </c>
      <c r="G360" s="317">
        <f>SIMPLvolumes!AR388*SUM(SIMPLvolumes!X388:AG388)</f>
        <v>0</v>
      </c>
      <c r="H360" s="317">
        <f t="shared" si="4"/>
        <v>0</v>
      </c>
      <c r="I360" s="317">
        <f t="shared" si="5"/>
        <v>0</v>
      </c>
      <c r="J360" s="317">
        <f>SIMPLvolumes!AT388*SUM(SIMPLvolumes!X388:AG388)/3.125</f>
        <v>0</v>
      </c>
      <c r="K360" s="317" t="str">
        <f>SIMPLvolumes!AS388</f>
        <v/>
      </c>
    </row>
    <row r="361">
      <c r="B361" s="317">
        <f>SIMPLvolumes!AM389*SUM(SIMPLvolumes!X389:AG389)</f>
        <v>0</v>
      </c>
      <c r="C361" s="317">
        <f>SIMPLvolumes!AN389*SUM(SIMPLvolumes!X389:AG389)</f>
        <v>0</v>
      </c>
      <c r="D361" s="317">
        <f>SIMPLvolumes!AO389*SUM(SIMPLvolumes!X389:AG389)</f>
        <v>0</v>
      </c>
      <c r="E361" s="317">
        <f>SIMPLvolumes!AP389*SUM(SIMPLvolumes!X389:AG389)</f>
        <v>0</v>
      </c>
      <c r="F361" s="317">
        <f>SIMPLvolumes!AQ389*SUM(SIMPLvolumes!X389:AG389)</f>
        <v>0</v>
      </c>
      <c r="G361" s="317">
        <f>SIMPLvolumes!AR389*SUM(SIMPLvolumes!X389:AG389)</f>
        <v>0</v>
      </c>
      <c r="H361" s="317">
        <f t="shared" si="4"/>
        <v>0</v>
      </c>
      <c r="I361" s="317">
        <f t="shared" si="5"/>
        <v>0</v>
      </c>
      <c r="J361" s="317">
        <f>SIMPLvolumes!AT389*SUM(SIMPLvolumes!X389:AG389)/3.125</f>
        <v>0</v>
      </c>
      <c r="K361" s="317" t="str">
        <f>SIMPLvolumes!AS389</f>
        <v/>
      </c>
    </row>
    <row r="362">
      <c r="B362" s="317">
        <f>SIMPLvolumes!AM390*SUM(SIMPLvolumes!X390:AG390)</f>
        <v>0</v>
      </c>
      <c r="C362" s="317">
        <f>SIMPLvolumes!AN390*SUM(SIMPLvolumes!X390:AG390)</f>
        <v>0</v>
      </c>
      <c r="D362" s="317">
        <f>SIMPLvolumes!AO390*SUM(SIMPLvolumes!X390:AG390)</f>
        <v>0</v>
      </c>
      <c r="E362" s="317">
        <f>SIMPLvolumes!AP390*SUM(SIMPLvolumes!X390:AG390)</f>
        <v>0</v>
      </c>
      <c r="F362" s="317">
        <f>SIMPLvolumes!AQ390*SUM(SIMPLvolumes!X390:AG390)</f>
        <v>0</v>
      </c>
      <c r="G362" s="317">
        <f>SIMPLvolumes!AR390*SUM(SIMPLvolumes!X390:AG390)</f>
        <v>0</v>
      </c>
      <c r="H362" s="317">
        <f t="shared" si="4"/>
        <v>0</v>
      </c>
      <c r="I362" s="317">
        <f t="shared" si="5"/>
        <v>0</v>
      </c>
      <c r="J362" s="317">
        <f>SIMPLvolumes!AT390*SUM(SIMPLvolumes!X390:AG390)/3.125</f>
        <v>0</v>
      </c>
      <c r="K362" s="317" t="str">
        <f>SIMPLvolumes!AS390</f>
        <v/>
      </c>
    </row>
    <row r="363">
      <c r="B363" s="317">
        <f>SIMPLvolumes!AM391*SUM(SIMPLvolumes!X391:AG391)</f>
        <v>0</v>
      </c>
      <c r="C363" s="317">
        <f>SIMPLvolumes!AN391*SUM(SIMPLvolumes!X391:AG391)</f>
        <v>0</v>
      </c>
      <c r="D363" s="317">
        <f>SIMPLvolumes!AO391*SUM(SIMPLvolumes!X391:AG391)</f>
        <v>0</v>
      </c>
      <c r="E363" s="317">
        <f>SIMPLvolumes!AP391*SUM(SIMPLvolumes!X391:AG391)</f>
        <v>0</v>
      </c>
      <c r="F363" s="317">
        <f>SIMPLvolumes!AQ391*SUM(SIMPLvolumes!X391:AG391)</f>
        <v>0</v>
      </c>
      <c r="G363" s="317">
        <f>SIMPLvolumes!AR391*SUM(SIMPLvolumes!X391:AG391)</f>
        <v>0</v>
      </c>
      <c r="H363" s="317">
        <f t="shared" si="4"/>
        <v>0</v>
      </c>
      <c r="I363" s="317">
        <f t="shared" si="5"/>
        <v>0</v>
      </c>
      <c r="J363" s="317">
        <f>SIMPLvolumes!AT391*SUM(SIMPLvolumes!X391:AG391)/3.125</f>
        <v>0</v>
      </c>
      <c r="K363" s="317" t="str">
        <f>SIMPLvolumes!AS391</f>
        <v/>
      </c>
    </row>
    <row r="364">
      <c r="B364" s="317">
        <f>SIMPLvolumes!AM392*SUM(SIMPLvolumes!X392:AG392)</f>
        <v>0</v>
      </c>
      <c r="C364" s="317">
        <f>SIMPLvolumes!AN392*SUM(SIMPLvolumes!X392:AG392)</f>
        <v>0</v>
      </c>
      <c r="D364" s="317">
        <f>SIMPLvolumes!AO392*SUM(SIMPLvolumes!X392:AG392)</f>
        <v>0</v>
      </c>
      <c r="E364" s="317">
        <f>SIMPLvolumes!AP392*SUM(SIMPLvolumes!X392:AG392)</f>
        <v>0</v>
      </c>
      <c r="F364" s="317">
        <f>SIMPLvolumes!AQ392*SUM(SIMPLvolumes!X392:AG392)</f>
        <v>0</v>
      </c>
      <c r="G364" s="317">
        <f>SIMPLvolumes!AR392*SUM(SIMPLvolumes!X392:AG392)</f>
        <v>0</v>
      </c>
      <c r="H364" s="317">
        <f t="shared" si="4"/>
        <v>0</v>
      </c>
      <c r="I364" s="317">
        <f t="shared" si="5"/>
        <v>0</v>
      </c>
      <c r="J364" s="317">
        <f>SIMPLvolumes!AT392*SUM(SIMPLvolumes!X392:AG392)/3.125</f>
        <v>0</v>
      </c>
      <c r="K364" s="317" t="str">
        <f>SIMPLvolumes!AS392</f>
        <v/>
      </c>
    </row>
    <row r="365">
      <c r="B365" s="317">
        <f>SIMPLvolumes!AM393*SUM(SIMPLvolumes!X393:AG393)</f>
        <v>0</v>
      </c>
      <c r="C365" s="317">
        <f>SIMPLvolumes!AN393*SUM(SIMPLvolumes!X393:AG393)</f>
        <v>0</v>
      </c>
      <c r="D365" s="317">
        <f>SIMPLvolumes!AO393*SUM(SIMPLvolumes!X393:AG393)</f>
        <v>0</v>
      </c>
      <c r="E365" s="317">
        <f>SIMPLvolumes!AP393*SUM(SIMPLvolumes!X393:AG393)</f>
        <v>0</v>
      </c>
      <c r="F365" s="317">
        <f>SIMPLvolumes!AQ393*SUM(SIMPLvolumes!X393:AG393)</f>
        <v>0</v>
      </c>
      <c r="G365" s="317">
        <f>SIMPLvolumes!AR393*SUM(SIMPLvolumes!X393:AG393)</f>
        <v>0</v>
      </c>
      <c r="H365" s="317">
        <f t="shared" si="4"/>
        <v>0</v>
      </c>
      <c r="I365" s="317">
        <f t="shared" si="5"/>
        <v>0</v>
      </c>
      <c r="J365" s="317">
        <f>SIMPLvolumes!AT393*SUM(SIMPLvolumes!X393:AG393)/3.125</f>
        <v>0</v>
      </c>
      <c r="K365" s="317" t="str">
        <f>SIMPLvolumes!AS393</f>
        <v/>
      </c>
    </row>
    <row r="366">
      <c r="B366" s="317">
        <f>SIMPLvolumes!AM394*SUM(SIMPLvolumes!X394:AG394)</f>
        <v>0</v>
      </c>
      <c r="C366" s="317">
        <f>SIMPLvolumes!AN394*SUM(SIMPLvolumes!X394:AG394)</f>
        <v>0</v>
      </c>
      <c r="D366" s="317">
        <f>SIMPLvolumes!AO394*SUM(SIMPLvolumes!X394:AG394)</f>
        <v>0</v>
      </c>
      <c r="E366" s="317">
        <f>SIMPLvolumes!AP394*SUM(SIMPLvolumes!X394:AG394)</f>
        <v>0</v>
      </c>
      <c r="F366" s="317">
        <f>SIMPLvolumes!AQ394*SUM(SIMPLvolumes!X394:AG394)</f>
        <v>0</v>
      </c>
      <c r="G366" s="317">
        <f>SIMPLvolumes!AR394*SUM(SIMPLvolumes!X394:AG394)</f>
        <v>0</v>
      </c>
      <c r="H366" s="317">
        <f t="shared" si="4"/>
        <v>0</v>
      </c>
      <c r="I366" s="317">
        <f t="shared" si="5"/>
        <v>0</v>
      </c>
      <c r="J366" s="317">
        <f>SIMPLvolumes!AT394*SUM(SIMPLvolumes!X394:AG394)/3.125</f>
        <v>0</v>
      </c>
      <c r="K366" s="317" t="str">
        <f>SIMPLvolumes!AS394</f>
        <v/>
      </c>
    </row>
    <row r="367">
      <c r="B367" s="317">
        <f>SIMPLvolumes!AM395*SUM(SIMPLvolumes!X395:AG395)</f>
        <v>0</v>
      </c>
      <c r="C367" s="317">
        <f>SIMPLvolumes!AN395*SUM(SIMPLvolumes!X395:AG395)</f>
        <v>0</v>
      </c>
      <c r="D367" s="317">
        <f>SIMPLvolumes!AO395*SUM(SIMPLvolumes!X395:AG395)</f>
        <v>0</v>
      </c>
      <c r="E367" s="317">
        <f>SIMPLvolumes!AP395*SUM(SIMPLvolumes!X395:AG395)</f>
        <v>0</v>
      </c>
      <c r="F367" s="317">
        <f>SIMPLvolumes!AQ395*SUM(SIMPLvolumes!X395:AG395)</f>
        <v>0</v>
      </c>
      <c r="G367" s="317">
        <f>SIMPLvolumes!AR395*SUM(SIMPLvolumes!X395:AG395)</f>
        <v>0</v>
      </c>
      <c r="H367" s="317">
        <f t="shared" si="4"/>
        <v>0</v>
      </c>
      <c r="I367" s="317">
        <f t="shared" si="5"/>
        <v>0</v>
      </c>
      <c r="J367" s="317">
        <f>SIMPLvolumes!AT395*SUM(SIMPLvolumes!X395:AG395)/3.125</f>
        <v>0</v>
      </c>
      <c r="K367" s="317" t="str">
        <f>SIMPLvolumes!AS395</f>
        <v/>
      </c>
    </row>
    <row r="368">
      <c r="B368" s="317">
        <f>SIMPLvolumes!AM396*SUM(SIMPLvolumes!X396:AG396)</f>
        <v>0</v>
      </c>
      <c r="C368" s="317">
        <f>SIMPLvolumes!AN396*SUM(SIMPLvolumes!X396:AG396)</f>
        <v>0</v>
      </c>
      <c r="D368" s="317">
        <f>SIMPLvolumes!AO396*SUM(SIMPLvolumes!X396:AG396)</f>
        <v>0</v>
      </c>
      <c r="E368" s="317">
        <f>SIMPLvolumes!AP396*SUM(SIMPLvolumes!X396:AG396)</f>
        <v>0</v>
      </c>
      <c r="F368" s="317">
        <f>SIMPLvolumes!AQ396*SUM(SIMPLvolumes!X396:AG396)</f>
        <v>0</v>
      </c>
      <c r="G368" s="317">
        <f>SIMPLvolumes!AR396*SUM(SIMPLvolumes!X396:AG396)</f>
        <v>0</v>
      </c>
      <c r="H368" s="317">
        <f t="shared" si="4"/>
        <v>0</v>
      </c>
      <c r="I368" s="317">
        <f t="shared" si="5"/>
        <v>0</v>
      </c>
      <c r="J368" s="317">
        <f>SIMPLvolumes!AT396*SUM(SIMPLvolumes!X396:AG396)/3.125</f>
        <v>0</v>
      </c>
      <c r="K368" s="317" t="str">
        <f>SIMPLvolumes!AS396</f>
        <v/>
      </c>
    </row>
    <row r="369">
      <c r="B369" s="317">
        <f>SIMPLvolumes!AM397*SUM(SIMPLvolumes!X397:AG397)</f>
        <v>0</v>
      </c>
      <c r="C369" s="317">
        <f>SIMPLvolumes!AN397*SUM(SIMPLvolumes!X397:AG397)</f>
        <v>0</v>
      </c>
      <c r="D369" s="317">
        <f>SIMPLvolumes!AO397*SUM(SIMPLvolumes!X397:AG397)</f>
        <v>0</v>
      </c>
      <c r="E369" s="317">
        <f>SIMPLvolumes!AP397*SUM(SIMPLvolumes!X397:AG397)</f>
        <v>0</v>
      </c>
      <c r="F369" s="317">
        <f>SIMPLvolumes!AQ397*SUM(SIMPLvolumes!X397:AG397)</f>
        <v>0</v>
      </c>
      <c r="G369" s="317">
        <f>SIMPLvolumes!AR397*SUM(SIMPLvolumes!X397:AG397)</f>
        <v>0</v>
      </c>
      <c r="H369" s="317">
        <f t="shared" si="4"/>
        <v>0</v>
      </c>
      <c r="I369" s="317">
        <f t="shared" si="5"/>
        <v>0</v>
      </c>
      <c r="J369" s="317">
        <f>SIMPLvolumes!AT397*SUM(SIMPLvolumes!X397:AG397)/3.125</f>
        <v>0</v>
      </c>
      <c r="K369" s="317" t="str">
        <f>SIMPLvolumes!AS397</f>
        <v/>
      </c>
    </row>
    <row r="370">
      <c r="B370" s="317">
        <f>SIMPLvolumes!AM398*SUM(SIMPLvolumes!X398:AG398)</f>
        <v>0</v>
      </c>
      <c r="C370" s="317">
        <f>SIMPLvolumes!AN398*SUM(SIMPLvolumes!X398:AG398)</f>
        <v>0</v>
      </c>
      <c r="D370" s="317">
        <f>SIMPLvolumes!AO398*SUM(SIMPLvolumes!X398:AG398)</f>
        <v>0</v>
      </c>
      <c r="E370" s="317">
        <f>SIMPLvolumes!AP398*SUM(SIMPLvolumes!X398:AG398)</f>
        <v>0</v>
      </c>
      <c r="F370" s="317">
        <f>SIMPLvolumes!AQ398*SUM(SIMPLvolumes!X398:AG398)</f>
        <v>0</v>
      </c>
      <c r="G370" s="317">
        <f>SIMPLvolumes!AR398*SUM(SIMPLvolumes!X398:AG398)</f>
        <v>0</v>
      </c>
      <c r="H370" s="317">
        <f t="shared" si="4"/>
        <v>0</v>
      </c>
      <c r="I370" s="317">
        <f t="shared" si="5"/>
        <v>0</v>
      </c>
      <c r="J370" s="317">
        <f>SIMPLvolumes!AT398*SUM(SIMPLvolumes!X398:AG398)/3.125</f>
        <v>0</v>
      </c>
      <c r="K370" s="317" t="str">
        <f>SIMPLvolumes!AS398</f>
        <v/>
      </c>
    </row>
    <row r="371">
      <c r="B371" s="317">
        <f>SIMPLvolumes!AM399*SUM(SIMPLvolumes!X399:AG399)</f>
        <v>0</v>
      </c>
      <c r="C371" s="317">
        <f>SIMPLvolumes!AN399*SUM(SIMPLvolumes!X399:AG399)</f>
        <v>0</v>
      </c>
      <c r="D371" s="317">
        <f>SIMPLvolumes!AO399*SUM(SIMPLvolumes!X399:AG399)</f>
        <v>0</v>
      </c>
      <c r="E371" s="317">
        <f>SIMPLvolumes!AP399*SUM(SIMPLvolumes!X399:AG399)</f>
        <v>0</v>
      </c>
      <c r="F371" s="317">
        <f>SIMPLvolumes!AQ399*SUM(SIMPLvolumes!X399:AG399)</f>
        <v>0</v>
      </c>
      <c r="G371" s="317">
        <f>SIMPLvolumes!AR399*SUM(SIMPLvolumes!X399:AG399)</f>
        <v>0</v>
      </c>
      <c r="H371" s="317">
        <f t="shared" si="4"/>
        <v>0</v>
      </c>
      <c r="I371" s="317">
        <f t="shared" si="5"/>
        <v>0</v>
      </c>
      <c r="J371" s="317">
        <f>SIMPLvolumes!AT399*SUM(SIMPLvolumes!X399:AG399)/3.125</f>
        <v>0</v>
      </c>
      <c r="K371" s="317" t="str">
        <f>SIMPLvolumes!AS399</f>
        <v/>
      </c>
    </row>
    <row r="372">
      <c r="B372" s="317">
        <f>SIMPLvolumes!AM400*SUM(SIMPLvolumes!X400:AG400)</f>
        <v>0</v>
      </c>
      <c r="C372" s="317">
        <f>SIMPLvolumes!AN400*SUM(SIMPLvolumes!X400:AG400)</f>
        <v>0</v>
      </c>
      <c r="D372" s="317">
        <f>SIMPLvolumes!AO400*SUM(SIMPLvolumes!X400:AG400)</f>
        <v>0</v>
      </c>
      <c r="E372" s="317">
        <f>SIMPLvolumes!AP400*SUM(SIMPLvolumes!X400:AG400)</f>
        <v>0</v>
      </c>
      <c r="F372" s="317">
        <f>SIMPLvolumes!AQ400*SUM(SIMPLvolumes!X400:AG400)</f>
        <v>0</v>
      </c>
      <c r="G372" s="317">
        <f>SIMPLvolumes!AR400*SUM(SIMPLvolumes!X400:AG400)</f>
        <v>0</v>
      </c>
      <c r="H372" s="317">
        <f t="shared" si="4"/>
        <v>0</v>
      </c>
      <c r="I372" s="317">
        <f t="shared" si="5"/>
        <v>0</v>
      </c>
      <c r="J372" s="317">
        <f>SIMPLvolumes!AT400*SUM(SIMPLvolumes!X400:AG400)/3.125</f>
        <v>0</v>
      </c>
      <c r="K372" s="317" t="str">
        <f>SIMPLvolumes!AS400</f>
        <v/>
      </c>
    </row>
    <row r="373">
      <c r="B373" s="317">
        <f>SIMPLvolumes!AM401*SUM(SIMPLvolumes!X401:AG401)</f>
        <v>0</v>
      </c>
      <c r="C373" s="317">
        <f>SIMPLvolumes!AN401*SUM(SIMPLvolumes!X401:AG401)</f>
        <v>0</v>
      </c>
      <c r="D373" s="317">
        <f>SIMPLvolumes!AO401*SUM(SIMPLvolumes!X401:AG401)</f>
        <v>0</v>
      </c>
      <c r="E373" s="317">
        <f>SIMPLvolumes!AP401*SUM(SIMPLvolumes!X401:AG401)</f>
        <v>0</v>
      </c>
      <c r="F373" s="317">
        <f>SIMPLvolumes!AQ401*SUM(SIMPLvolumes!X401:AG401)</f>
        <v>0</v>
      </c>
      <c r="G373" s="317">
        <f>SIMPLvolumes!AR401*SUM(SIMPLvolumes!X401:AG401)</f>
        <v>0</v>
      </c>
      <c r="H373" s="317">
        <f t="shared" si="4"/>
        <v>0</v>
      </c>
      <c r="I373" s="317">
        <f t="shared" si="5"/>
        <v>0</v>
      </c>
      <c r="J373" s="317">
        <f>SIMPLvolumes!AT401*SUM(SIMPLvolumes!X401:AG401)/3.125</f>
        <v>0</v>
      </c>
      <c r="K373" s="317" t="str">
        <f>SIMPLvolumes!AS401</f>
        <v/>
      </c>
    </row>
    <row r="374">
      <c r="B374" s="317">
        <f>SIMPLvolumes!AM402*SUM(SIMPLvolumes!X402:AG402)</f>
        <v>0</v>
      </c>
      <c r="C374" s="317">
        <f>SIMPLvolumes!AN402*SUM(SIMPLvolumes!X402:AG402)</f>
        <v>0</v>
      </c>
      <c r="D374" s="317">
        <f>SIMPLvolumes!AO402*SUM(SIMPLvolumes!X402:AG402)</f>
        <v>0</v>
      </c>
      <c r="E374" s="317">
        <f>SIMPLvolumes!AP402*SUM(SIMPLvolumes!X402:AG402)</f>
        <v>0</v>
      </c>
      <c r="F374" s="317">
        <f>SIMPLvolumes!AQ402*SUM(SIMPLvolumes!X402:AG402)</f>
        <v>0</v>
      </c>
      <c r="G374" s="317">
        <f>SIMPLvolumes!AR402*SUM(SIMPLvolumes!X402:AG402)</f>
        <v>0</v>
      </c>
      <c r="H374" s="317">
        <f t="shared" si="4"/>
        <v>0</v>
      </c>
      <c r="I374" s="317">
        <f t="shared" si="5"/>
        <v>0</v>
      </c>
      <c r="J374" s="317">
        <f>SIMPLvolumes!AT402*SUM(SIMPLvolumes!X402:AG402)/3.125</f>
        <v>0</v>
      </c>
      <c r="K374" s="317" t="str">
        <f>SIMPLvolumes!AS402</f>
        <v/>
      </c>
    </row>
    <row r="375">
      <c r="B375" s="317">
        <f>SIMPLvolumes!AM403*SUM(SIMPLvolumes!X403:AG403)</f>
        <v>0</v>
      </c>
      <c r="C375" s="317">
        <f>SIMPLvolumes!AN403*SUM(SIMPLvolumes!X403:AG403)</f>
        <v>0</v>
      </c>
      <c r="D375" s="317">
        <f>SIMPLvolumes!AO403*SUM(SIMPLvolumes!X403:AG403)</f>
        <v>0</v>
      </c>
      <c r="E375" s="317">
        <f>SIMPLvolumes!AP403*SUM(SIMPLvolumes!X403:AG403)</f>
        <v>0</v>
      </c>
      <c r="F375" s="317">
        <f>SIMPLvolumes!AQ403*SUM(SIMPLvolumes!X403:AG403)</f>
        <v>0</v>
      </c>
      <c r="G375" s="317">
        <f>SIMPLvolumes!AR403*SUM(SIMPLvolumes!X403:AG403)</f>
        <v>0</v>
      </c>
      <c r="H375" s="317">
        <f t="shared" si="4"/>
        <v>0</v>
      </c>
      <c r="I375" s="317">
        <f t="shared" si="5"/>
        <v>0</v>
      </c>
      <c r="J375" s="317">
        <f>SIMPLvolumes!AT403*SUM(SIMPLvolumes!X403:AG403)/3.125</f>
        <v>0</v>
      </c>
      <c r="K375" s="317" t="str">
        <f>SIMPLvolumes!AS403</f>
        <v/>
      </c>
    </row>
    <row r="376">
      <c r="B376" s="317">
        <f>SIMPLvolumes!AM404*SUM(SIMPLvolumes!X404:AG404)</f>
        <v>0</v>
      </c>
      <c r="C376" s="317">
        <f>SIMPLvolumes!AN404*SUM(SIMPLvolumes!X404:AG404)</f>
        <v>0</v>
      </c>
      <c r="D376" s="317">
        <f>SIMPLvolumes!AO404*SUM(SIMPLvolumes!X404:AG404)</f>
        <v>0</v>
      </c>
      <c r="E376" s="317">
        <f>SIMPLvolumes!AP404*SUM(SIMPLvolumes!X404:AG404)</f>
        <v>0</v>
      </c>
      <c r="F376" s="317">
        <f>SIMPLvolumes!AQ404*SUM(SIMPLvolumes!X404:AG404)</f>
        <v>0</v>
      </c>
      <c r="G376" s="317">
        <f>SIMPLvolumes!AR404*SUM(SIMPLvolumes!X404:AG404)</f>
        <v>0</v>
      </c>
      <c r="H376" s="317">
        <f t="shared" si="4"/>
        <v>0</v>
      </c>
      <c r="I376" s="317">
        <f t="shared" si="5"/>
        <v>0</v>
      </c>
      <c r="J376" s="317">
        <f>SIMPLvolumes!AT404*SUM(SIMPLvolumes!X404:AG404)/3.125</f>
        <v>0</v>
      </c>
      <c r="K376" s="317" t="str">
        <f>SIMPLvolumes!AS404</f>
        <v/>
      </c>
    </row>
    <row r="377">
      <c r="B377" s="317">
        <f>SIMPLvolumes!AM405*SUM(SIMPLvolumes!X405:AG405)</f>
        <v>0</v>
      </c>
      <c r="C377" s="317">
        <f>SIMPLvolumes!AN405*SUM(SIMPLvolumes!X405:AG405)</f>
        <v>0</v>
      </c>
      <c r="D377" s="317">
        <f>SIMPLvolumes!AO405*SUM(SIMPLvolumes!X405:AG405)</f>
        <v>0</v>
      </c>
      <c r="E377" s="317">
        <f>SIMPLvolumes!AP405*SUM(SIMPLvolumes!X405:AG405)</f>
        <v>0</v>
      </c>
      <c r="F377" s="317">
        <f>SIMPLvolumes!AQ405*SUM(SIMPLvolumes!X405:AG405)</f>
        <v>0</v>
      </c>
      <c r="G377" s="317">
        <f>SIMPLvolumes!AR405*SUM(SIMPLvolumes!X405:AG405)</f>
        <v>0</v>
      </c>
      <c r="H377" s="317">
        <f t="shared" si="4"/>
        <v>0</v>
      </c>
      <c r="I377" s="317">
        <f t="shared" si="5"/>
        <v>0</v>
      </c>
      <c r="J377" s="317">
        <f>SIMPLvolumes!AT405*SUM(SIMPLvolumes!X405:AG405)/3.125</f>
        <v>0</v>
      </c>
      <c r="K377" s="317" t="str">
        <f>SIMPLvolumes!AS405</f>
        <v/>
      </c>
    </row>
    <row r="378">
      <c r="B378" s="317">
        <f>SIMPLvolumes!AM406*SUM(SIMPLvolumes!X406:AG406)</f>
        <v>0</v>
      </c>
      <c r="C378" s="317">
        <f>SIMPLvolumes!AN406*SUM(SIMPLvolumes!X406:AG406)</f>
        <v>0</v>
      </c>
      <c r="D378" s="317">
        <f>SIMPLvolumes!AO406*SUM(SIMPLvolumes!X406:AG406)</f>
        <v>0</v>
      </c>
      <c r="E378" s="317">
        <f>SIMPLvolumes!AP406*SUM(SIMPLvolumes!X406:AG406)</f>
        <v>0</v>
      </c>
      <c r="F378" s="317">
        <f>SIMPLvolumes!AQ406*SUM(SIMPLvolumes!X406:AG406)</f>
        <v>0</v>
      </c>
      <c r="G378" s="317">
        <f>SIMPLvolumes!AR406*SUM(SIMPLvolumes!X406:AG406)</f>
        <v>0</v>
      </c>
      <c r="H378" s="317">
        <f t="shared" si="4"/>
        <v>0</v>
      </c>
      <c r="I378" s="317">
        <f t="shared" si="5"/>
        <v>0</v>
      </c>
      <c r="J378" s="317">
        <f>SIMPLvolumes!AT406*SUM(SIMPLvolumes!X406:AG406)/3.125</f>
        <v>0</v>
      </c>
      <c r="K378" s="317" t="str">
        <f>SIMPLvolumes!AS406</f>
        <v/>
      </c>
    </row>
    <row r="379">
      <c r="B379" s="317">
        <f>SIMPLvolumes!AM407*SUM(SIMPLvolumes!X407:AG407)</f>
        <v>0</v>
      </c>
      <c r="C379" s="317">
        <f>SIMPLvolumes!AN407*SUM(SIMPLvolumes!X407:AG407)</f>
        <v>0</v>
      </c>
      <c r="D379" s="317">
        <f>SIMPLvolumes!AO407*SUM(SIMPLvolumes!X407:AG407)</f>
        <v>0</v>
      </c>
      <c r="E379" s="317">
        <f>SIMPLvolumes!AP407*SUM(SIMPLvolumes!X407:AG407)</f>
        <v>0</v>
      </c>
      <c r="F379" s="317">
        <f>SIMPLvolumes!AQ407*SUM(SIMPLvolumes!X407:AG407)</f>
        <v>0</v>
      </c>
      <c r="G379" s="317">
        <f>SIMPLvolumes!AR407*SUM(SIMPLvolumes!X407:AG407)</f>
        <v>0</v>
      </c>
      <c r="H379" s="317">
        <f t="shared" si="4"/>
        <v>0</v>
      </c>
      <c r="I379" s="317">
        <f t="shared" si="5"/>
        <v>0</v>
      </c>
      <c r="J379" s="317">
        <f>SIMPLvolumes!AT407*SUM(SIMPLvolumes!X407:AG407)/3.125</f>
        <v>0</v>
      </c>
      <c r="K379" s="317" t="str">
        <f>SIMPLvolumes!AS407</f>
        <v/>
      </c>
    </row>
    <row r="380">
      <c r="B380" s="317">
        <f>SIMPLvolumes!AM408*SUM(SIMPLvolumes!X408:AG408)</f>
        <v>0</v>
      </c>
      <c r="C380" s="317">
        <f>SIMPLvolumes!AN408*SUM(SIMPLvolumes!X408:AG408)</f>
        <v>0</v>
      </c>
      <c r="D380" s="317">
        <f>SIMPLvolumes!AO408*SUM(SIMPLvolumes!X408:AG408)</f>
        <v>0</v>
      </c>
      <c r="E380" s="317">
        <f>SIMPLvolumes!AP408*SUM(SIMPLvolumes!X408:AG408)</f>
        <v>0</v>
      </c>
      <c r="F380" s="317">
        <f>SIMPLvolumes!AQ408*SUM(SIMPLvolumes!X408:AG408)</f>
        <v>0</v>
      </c>
      <c r="G380" s="317">
        <f>SIMPLvolumes!AR408*SUM(SIMPLvolumes!X408:AG408)</f>
        <v>0</v>
      </c>
      <c r="H380" s="317">
        <f t="shared" si="4"/>
        <v>0</v>
      </c>
      <c r="I380" s="317">
        <f t="shared" si="5"/>
        <v>0</v>
      </c>
      <c r="J380" s="317">
        <f>SIMPLvolumes!AT408*SUM(SIMPLvolumes!X408:AG408)/3.125</f>
        <v>0</v>
      </c>
      <c r="K380" s="317" t="str">
        <f>SIMPLvolumes!AS408</f>
        <v/>
      </c>
    </row>
    <row r="381">
      <c r="B381" s="317">
        <f>SIMPLvolumes!AM409*SUM(SIMPLvolumes!X409:AG409)</f>
        <v>0</v>
      </c>
      <c r="C381" s="317">
        <f>SIMPLvolumes!AN409*SUM(SIMPLvolumes!X409:AG409)</f>
        <v>0</v>
      </c>
      <c r="D381" s="317">
        <f>SIMPLvolumes!AO409*SUM(SIMPLvolumes!X409:AG409)</f>
        <v>0</v>
      </c>
      <c r="E381" s="317">
        <f>SIMPLvolumes!AP409*SUM(SIMPLvolumes!X409:AG409)</f>
        <v>0</v>
      </c>
      <c r="F381" s="317">
        <f>SIMPLvolumes!AQ409*SUM(SIMPLvolumes!X409:AG409)</f>
        <v>0</v>
      </c>
      <c r="G381" s="317">
        <f>SIMPLvolumes!AR409*SUM(SIMPLvolumes!X409:AG409)</f>
        <v>0</v>
      </c>
      <c r="H381" s="317">
        <f t="shared" si="4"/>
        <v>0</v>
      </c>
      <c r="I381" s="317">
        <f t="shared" si="5"/>
        <v>0</v>
      </c>
      <c r="J381" s="317">
        <f>SIMPLvolumes!AT409*SUM(SIMPLvolumes!X409:AG409)/3.125</f>
        <v>0</v>
      </c>
      <c r="K381" s="317" t="str">
        <f>SIMPLvolumes!AS409</f>
        <v/>
      </c>
    </row>
    <row r="382">
      <c r="B382" s="317">
        <f>SIMPLvolumes!AM410*SUM(SIMPLvolumes!X410:AG410)</f>
        <v>0</v>
      </c>
      <c r="C382" s="317">
        <f>SIMPLvolumes!AN410*SUM(SIMPLvolumes!X410:AG410)</f>
        <v>0</v>
      </c>
      <c r="D382" s="317">
        <f>SIMPLvolumes!AO410*SUM(SIMPLvolumes!X410:AG410)</f>
        <v>0</v>
      </c>
      <c r="E382" s="317">
        <f>SIMPLvolumes!AP410*SUM(SIMPLvolumes!X410:AG410)</f>
        <v>0</v>
      </c>
      <c r="F382" s="317">
        <f>SIMPLvolumes!AQ410*SUM(SIMPLvolumes!X410:AG410)</f>
        <v>0</v>
      </c>
      <c r="G382" s="317">
        <f>SIMPLvolumes!AR410*SUM(SIMPLvolumes!X410:AG410)</f>
        <v>0</v>
      </c>
      <c r="H382" s="317">
        <f t="shared" si="4"/>
        <v>0</v>
      </c>
      <c r="I382" s="317">
        <f t="shared" si="5"/>
        <v>0</v>
      </c>
      <c r="J382" s="317">
        <f>SIMPLvolumes!AT410*SUM(SIMPLvolumes!X410:AG410)/3.125</f>
        <v>0</v>
      </c>
      <c r="K382" s="317" t="str">
        <f>SIMPLvolumes!AS410</f>
        <v/>
      </c>
    </row>
    <row r="383">
      <c r="B383" s="317">
        <f>SIMPLvolumes!AM411*SUM(SIMPLvolumes!X411:AG411)</f>
        <v>0</v>
      </c>
      <c r="C383" s="317">
        <f>SIMPLvolumes!AN411*SUM(SIMPLvolumes!X411:AG411)</f>
        <v>0</v>
      </c>
      <c r="D383" s="317">
        <f>SIMPLvolumes!AO411*SUM(SIMPLvolumes!X411:AG411)</f>
        <v>0</v>
      </c>
      <c r="E383" s="317">
        <f>SIMPLvolumes!AP411*SUM(SIMPLvolumes!X411:AG411)</f>
        <v>0</v>
      </c>
      <c r="F383" s="317">
        <f>SIMPLvolumes!AQ411*SUM(SIMPLvolumes!X411:AG411)</f>
        <v>0</v>
      </c>
      <c r="G383" s="317">
        <f>SIMPLvolumes!AR411*SUM(SIMPLvolumes!X411:AG411)</f>
        <v>0</v>
      </c>
      <c r="H383" s="317">
        <f t="shared" si="4"/>
        <v>0</v>
      </c>
      <c r="I383" s="317">
        <f t="shared" si="5"/>
        <v>0</v>
      </c>
      <c r="J383" s="317">
        <f>SIMPLvolumes!AT411*SUM(SIMPLvolumes!X411:AG411)/3.125</f>
        <v>0</v>
      </c>
      <c r="K383" s="317" t="str">
        <f>SIMPLvolumes!AS411</f>
        <v/>
      </c>
    </row>
    <row r="384">
      <c r="B384" s="317">
        <f>SIMPLvolumes!AM412*SUM(SIMPLvolumes!X412:AG412)</f>
        <v>0</v>
      </c>
      <c r="C384" s="317">
        <f>SIMPLvolumes!AN412*SUM(SIMPLvolumes!X412:AG412)</f>
        <v>0</v>
      </c>
      <c r="D384" s="317">
        <f>SIMPLvolumes!AO412*SUM(SIMPLvolumes!X412:AG412)</f>
        <v>0</v>
      </c>
      <c r="E384" s="317">
        <f>SIMPLvolumes!AP412*SUM(SIMPLvolumes!X412:AG412)</f>
        <v>0</v>
      </c>
      <c r="F384" s="317">
        <f>SIMPLvolumes!AQ412*SUM(SIMPLvolumes!X412:AG412)</f>
        <v>0</v>
      </c>
      <c r="G384" s="317">
        <f>SIMPLvolumes!AR412*SUM(SIMPLvolumes!X412:AG412)</f>
        <v>0</v>
      </c>
      <c r="H384" s="317">
        <f t="shared" si="4"/>
        <v>0</v>
      </c>
      <c r="I384" s="317">
        <f t="shared" si="5"/>
        <v>0</v>
      </c>
      <c r="J384" s="317">
        <f>SIMPLvolumes!AT412*SUM(SIMPLvolumes!X412:AG412)/3.125</f>
        <v>0</v>
      </c>
      <c r="K384" s="317" t="str">
        <f>SIMPLvolumes!AS412</f>
        <v/>
      </c>
    </row>
    <row r="385">
      <c r="B385" s="317">
        <f>SIMPLvolumes!AM413*SUM(SIMPLvolumes!X413:AG413)</f>
        <v>0</v>
      </c>
      <c r="C385" s="317">
        <f>SIMPLvolumes!AN413*SUM(SIMPLvolumes!X413:AG413)</f>
        <v>0</v>
      </c>
      <c r="D385" s="317">
        <f>SIMPLvolumes!AO413*SUM(SIMPLvolumes!X413:AG413)</f>
        <v>0</v>
      </c>
      <c r="E385" s="317">
        <f>SIMPLvolumes!AP413*SUM(SIMPLvolumes!X413:AG413)</f>
        <v>0</v>
      </c>
      <c r="F385" s="317">
        <f>SIMPLvolumes!AQ413*SUM(SIMPLvolumes!X413:AG413)</f>
        <v>0</v>
      </c>
      <c r="G385" s="317">
        <f>SIMPLvolumes!AR413*SUM(SIMPLvolumes!X413:AG413)</f>
        <v>0</v>
      </c>
      <c r="H385" s="317">
        <f t="shared" si="4"/>
        <v>0</v>
      </c>
      <c r="I385" s="317">
        <f t="shared" si="5"/>
        <v>0</v>
      </c>
      <c r="J385" s="317">
        <f>SIMPLvolumes!AT413*SUM(SIMPLvolumes!X413:AG413)/3.125</f>
        <v>0</v>
      </c>
      <c r="K385" s="317" t="str">
        <f>SIMPLvolumes!AS413</f>
        <v/>
      </c>
    </row>
    <row r="386">
      <c r="B386" s="317">
        <f>SIMPLvolumes!AM414*SUM(SIMPLvolumes!X414:AG414)</f>
        <v>0</v>
      </c>
      <c r="C386" s="317">
        <f>SIMPLvolumes!AN414*SUM(SIMPLvolumes!X414:AG414)</f>
        <v>0</v>
      </c>
      <c r="D386" s="317">
        <f>SIMPLvolumes!AO414*SUM(SIMPLvolumes!X414:AG414)</f>
        <v>0</v>
      </c>
      <c r="E386" s="317">
        <f>SIMPLvolumes!AP414*SUM(SIMPLvolumes!X414:AG414)</f>
        <v>0</v>
      </c>
      <c r="F386" s="317">
        <f>SIMPLvolumes!AQ414*SUM(SIMPLvolumes!X414:AG414)</f>
        <v>0</v>
      </c>
      <c r="G386" s="317">
        <f>SIMPLvolumes!AR414*SUM(SIMPLvolumes!X414:AG414)</f>
        <v>0</v>
      </c>
      <c r="H386" s="317">
        <f t="shared" si="4"/>
        <v>0</v>
      </c>
      <c r="I386" s="317">
        <f t="shared" si="5"/>
        <v>0</v>
      </c>
      <c r="J386" s="317">
        <f>SIMPLvolumes!AT414*SUM(SIMPLvolumes!X414:AG414)/3.125</f>
        <v>0</v>
      </c>
      <c r="K386" s="317" t="str">
        <f>SIMPLvolumes!AS414</f>
        <v/>
      </c>
    </row>
    <row r="387">
      <c r="B387" s="317">
        <f>SIMPLvolumes!AM415*SUM(SIMPLvolumes!X415:AG415)</f>
        <v>0</v>
      </c>
      <c r="C387" s="317">
        <f>SIMPLvolumes!AN415*SUM(SIMPLvolumes!X415:AG415)</f>
        <v>0</v>
      </c>
      <c r="D387" s="317">
        <f>SIMPLvolumes!AO415*SUM(SIMPLvolumes!X415:AG415)</f>
        <v>0</v>
      </c>
      <c r="E387" s="317">
        <f>SIMPLvolumes!AP415*SUM(SIMPLvolumes!X415:AG415)</f>
        <v>0</v>
      </c>
      <c r="F387" s="317">
        <f>SIMPLvolumes!AQ415*SUM(SIMPLvolumes!X415:AG415)</f>
        <v>0</v>
      </c>
      <c r="G387" s="317">
        <f>SIMPLvolumes!AR415*SUM(SIMPLvolumes!X415:AG415)</f>
        <v>0</v>
      </c>
      <c r="H387" s="317">
        <f t="shared" si="4"/>
        <v>0</v>
      </c>
      <c r="I387" s="317">
        <f t="shared" si="5"/>
        <v>0</v>
      </c>
      <c r="J387" s="317">
        <f>SIMPLvolumes!AT415*SUM(SIMPLvolumes!X415:AG415)/3.125</f>
        <v>0</v>
      </c>
      <c r="K387" s="317" t="str">
        <f>SIMPLvolumes!AS415</f>
        <v/>
      </c>
    </row>
    <row r="388">
      <c r="B388" s="317">
        <f>SIMPLvolumes!AM416*SUM(SIMPLvolumes!X416:AG416)</f>
        <v>0</v>
      </c>
      <c r="C388" s="317">
        <f>SIMPLvolumes!AN416*SUM(SIMPLvolumes!X416:AG416)</f>
        <v>0</v>
      </c>
      <c r="D388" s="317">
        <f>SIMPLvolumes!AO416*SUM(SIMPLvolumes!X416:AG416)</f>
        <v>0</v>
      </c>
      <c r="E388" s="317">
        <f>SIMPLvolumes!AP416*SUM(SIMPLvolumes!X416:AG416)</f>
        <v>0</v>
      </c>
      <c r="F388" s="317">
        <f>SIMPLvolumes!AQ416*SUM(SIMPLvolumes!X416:AG416)</f>
        <v>0</v>
      </c>
      <c r="G388" s="317">
        <f>SIMPLvolumes!AR416*SUM(SIMPLvolumes!X416:AG416)</f>
        <v>0</v>
      </c>
      <c r="H388" s="317">
        <f t="shared" si="4"/>
        <v>0</v>
      </c>
      <c r="I388" s="317">
        <f t="shared" si="5"/>
        <v>0</v>
      </c>
      <c r="J388" s="317">
        <f>SIMPLvolumes!AT416*SUM(SIMPLvolumes!X416:AG416)/3.125</f>
        <v>0</v>
      </c>
      <c r="K388" s="317" t="str">
        <f>SIMPLvolumes!AS416</f>
        <v/>
      </c>
    </row>
    <row r="389">
      <c r="B389" s="317">
        <f>SIMPLvolumes!AM417*SUM(SIMPLvolumes!X417:AG417)</f>
        <v>0</v>
      </c>
      <c r="C389" s="317">
        <f>SIMPLvolumes!AN417*SUM(SIMPLvolumes!X417:AG417)</f>
        <v>0</v>
      </c>
      <c r="D389" s="317">
        <f>SIMPLvolumes!AO417*SUM(SIMPLvolumes!X417:AG417)</f>
        <v>0</v>
      </c>
      <c r="E389" s="317">
        <f>SIMPLvolumes!AP417*SUM(SIMPLvolumes!X417:AG417)</f>
        <v>0</v>
      </c>
      <c r="F389" s="317">
        <f>SIMPLvolumes!AQ417*SUM(SIMPLvolumes!X417:AG417)</f>
        <v>0</v>
      </c>
      <c r="G389" s="317">
        <f>SIMPLvolumes!AR417*SUM(SIMPLvolumes!X417:AG417)</f>
        <v>0</v>
      </c>
      <c r="H389" s="317">
        <f t="shared" si="4"/>
        <v>0</v>
      </c>
      <c r="I389" s="317">
        <f t="shared" si="5"/>
        <v>0</v>
      </c>
      <c r="J389" s="317">
        <f>SIMPLvolumes!AT417*SUM(SIMPLvolumes!X417:AG417)/3.125</f>
        <v>0</v>
      </c>
      <c r="K389" s="317" t="str">
        <f>SIMPLvolumes!AS417</f>
        <v/>
      </c>
    </row>
    <row r="390">
      <c r="B390" s="317">
        <f>SIMPLvolumes!AM418*SUM(SIMPLvolumes!X418:AG418)</f>
        <v>0</v>
      </c>
      <c r="C390" s="317">
        <f>SIMPLvolumes!AN418*SUM(SIMPLvolumes!X418:AG418)</f>
        <v>0</v>
      </c>
      <c r="D390" s="317">
        <f>SIMPLvolumes!AO418*SUM(SIMPLvolumes!X418:AG418)</f>
        <v>0</v>
      </c>
      <c r="E390" s="317">
        <f>SIMPLvolumes!AP418*SUM(SIMPLvolumes!X418:AG418)</f>
        <v>0</v>
      </c>
      <c r="F390" s="317">
        <f>SIMPLvolumes!AQ418*SUM(SIMPLvolumes!X418:AG418)</f>
        <v>0</v>
      </c>
      <c r="G390" s="317">
        <f>SIMPLvolumes!AR418*SUM(SIMPLvolumes!X418:AG418)</f>
        <v>0</v>
      </c>
      <c r="H390" s="317">
        <f t="shared" si="4"/>
        <v>0</v>
      </c>
      <c r="I390" s="317">
        <f t="shared" si="5"/>
        <v>0</v>
      </c>
      <c r="J390" s="317">
        <f>SIMPLvolumes!AT418*SUM(SIMPLvolumes!X418:AG418)/3.125</f>
        <v>0</v>
      </c>
      <c r="K390" s="317" t="str">
        <f>SIMPLvolumes!AS418</f>
        <v/>
      </c>
    </row>
    <row r="391">
      <c r="B391" s="317">
        <f>SIMPLvolumes!AM419*SUM(SIMPLvolumes!X419:AG419)</f>
        <v>0</v>
      </c>
      <c r="C391" s="317">
        <f>SIMPLvolumes!AN419*SUM(SIMPLvolumes!X419:AG419)</f>
        <v>0</v>
      </c>
      <c r="D391" s="317">
        <f>SIMPLvolumes!AO419*SUM(SIMPLvolumes!X419:AG419)</f>
        <v>0</v>
      </c>
      <c r="E391" s="317">
        <f>SIMPLvolumes!AP419*SUM(SIMPLvolumes!X419:AG419)</f>
        <v>0</v>
      </c>
      <c r="F391" s="317">
        <f>SIMPLvolumes!AQ419*SUM(SIMPLvolumes!X419:AG419)</f>
        <v>0</v>
      </c>
      <c r="G391" s="317">
        <f>SIMPLvolumes!AR419*SUM(SIMPLvolumes!X419:AG419)</f>
        <v>0</v>
      </c>
      <c r="H391" s="317">
        <f t="shared" si="4"/>
        <v>0</v>
      </c>
      <c r="I391" s="317">
        <f t="shared" si="5"/>
        <v>0</v>
      </c>
      <c r="J391" s="317">
        <f>SIMPLvolumes!AT419*SUM(SIMPLvolumes!X419:AG419)/3.125</f>
        <v>0</v>
      </c>
      <c r="K391" s="317" t="str">
        <f>SIMPLvolumes!AS419</f>
        <v/>
      </c>
    </row>
    <row r="392">
      <c r="B392" s="317">
        <f>SIMPLvolumes!AM420*SUM(SIMPLvolumes!X420:AG420)</f>
        <v>0</v>
      </c>
      <c r="C392" s="317">
        <f>SIMPLvolumes!AN420*SUM(SIMPLvolumes!X420:AG420)</f>
        <v>0</v>
      </c>
      <c r="D392" s="317">
        <f>SIMPLvolumes!AO420*SUM(SIMPLvolumes!X420:AG420)</f>
        <v>0</v>
      </c>
      <c r="E392" s="317">
        <f>SIMPLvolumes!AP420*SUM(SIMPLvolumes!X420:AG420)</f>
        <v>0</v>
      </c>
      <c r="F392" s="317">
        <f>SIMPLvolumes!AQ420*SUM(SIMPLvolumes!X420:AG420)</f>
        <v>0</v>
      </c>
      <c r="G392" s="317">
        <f>SIMPLvolumes!AR420*SUM(SIMPLvolumes!X420:AG420)</f>
        <v>0</v>
      </c>
      <c r="H392" s="317">
        <f t="shared" si="4"/>
        <v>0</v>
      </c>
      <c r="I392" s="317">
        <f t="shared" si="5"/>
        <v>0</v>
      </c>
      <c r="J392" s="317">
        <f>SIMPLvolumes!AT420*SUM(SIMPLvolumes!X420:AG420)/3.125</f>
        <v>0</v>
      </c>
      <c r="K392" s="317" t="str">
        <f>SIMPLvolumes!AS420</f>
        <v/>
      </c>
    </row>
    <row r="393">
      <c r="B393" s="317">
        <f>SIMPLvolumes!AM421*SUM(SIMPLvolumes!X421:AG421)</f>
        <v>0</v>
      </c>
      <c r="C393" s="317">
        <f>SIMPLvolumes!AN421*SUM(SIMPLvolumes!X421:AG421)</f>
        <v>0</v>
      </c>
      <c r="D393" s="317">
        <f>SIMPLvolumes!AO421*SUM(SIMPLvolumes!X421:AG421)</f>
        <v>0</v>
      </c>
      <c r="E393" s="317">
        <f>SIMPLvolumes!AP421*SUM(SIMPLvolumes!X421:AG421)</f>
        <v>0</v>
      </c>
      <c r="F393" s="317">
        <f>SIMPLvolumes!AQ421*SUM(SIMPLvolumes!X421:AG421)</f>
        <v>0</v>
      </c>
      <c r="G393" s="317">
        <f>SIMPLvolumes!AR421*SUM(SIMPLvolumes!X421:AG421)</f>
        <v>0</v>
      </c>
      <c r="H393" s="317">
        <f t="shared" si="4"/>
        <v>0</v>
      </c>
      <c r="I393" s="317">
        <f t="shared" si="5"/>
        <v>0</v>
      </c>
      <c r="J393" s="317">
        <f>SIMPLvolumes!AT421*SUM(SIMPLvolumes!X421:AG421)/3.125</f>
        <v>0</v>
      </c>
      <c r="K393" s="317" t="str">
        <f>SIMPLvolumes!AS421</f>
        <v/>
      </c>
    </row>
    <row r="394">
      <c r="B394" s="317">
        <f>SIMPLvolumes!AM422*SUM(SIMPLvolumes!X422:AG422)</f>
        <v>0</v>
      </c>
      <c r="C394" s="317">
        <f>SIMPLvolumes!AN422*SUM(SIMPLvolumes!X422:AG422)</f>
        <v>0</v>
      </c>
      <c r="D394" s="317">
        <f>SIMPLvolumes!AO422*SUM(SIMPLvolumes!X422:AG422)</f>
        <v>0</v>
      </c>
      <c r="E394" s="317">
        <f>SIMPLvolumes!AP422*SUM(SIMPLvolumes!X422:AG422)</f>
        <v>0</v>
      </c>
      <c r="F394" s="317">
        <f>SIMPLvolumes!AQ422*SUM(SIMPLvolumes!X422:AG422)</f>
        <v>0</v>
      </c>
      <c r="G394" s="317">
        <f>SIMPLvolumes!AR422*SUM(SIMPLvolumes!X422:AG422)</f>
        <v>0</v>
      </c>
      <c r="H394" s="317">
        <f t="shared" si="4"/>
        <v>0</v>
      </c>
      <c r="I394" s="317">
        <f t="shared" si="5"/>
        <v>0</v>
      </c>
      <c r="J394" s="317">
        <f>SIMPLvolumes!AT422*SUM(SIMPLvolumes!X422:AG422)/3.125</f>
        <v>0</v>
      </c>
      <c r="K394" s="317" t="str">
        <f>SIMPLvolumes!AS422</f>
        <v/>
      </c>
    </row>
    <row r="395">
      <c r="B395" s="317">
        <f>SIMPLvolumes!AM423*SUM(SIMPLvolumes!X423:AG423)</f>
        <v>0</v>
      </c>
      <c r="C395" s="317">
        <f>SIMPLvolumes!AN423*SUM(SIMPLvolumes!X423:AG423)</f>
        <v>0</v>
      </c>
      <c r="D395" s="317">
        <f>SIMPLvolumes!AO423*SUM(SIMPLvolumes!X423:AG423)</f>
        <v>0</v>
      </c>
      <c r="E395" s="317">
        <f>SIMPLvolumes!AP423*SUM(SIMPLvolumes!X423:AG423)</f>
        <v>0</v>
      </c>
      <c r="F395" s="317">
        <f>SIMPLvolumes!AQ423*SUM(SIMPLvolumes!X423:AG423)</f>
        <v>0</v>
      </c>
      <c r="G395" s="317">
        <f>SIMPLvolumes!AR423*SUM(SIMPLvolumes!X423:AG423)</f>
        <v>0</v>
      </c>
      <c r="H395" s="317">
        <f t="shared" si="4"/>
        <v>0</v>
      </c>
      <c r="I395" s="317">
        <f t="shared" si="5"/>
        <v>0</v>
      </c>
      <c r="J395" s="317">
        <f>SIMPLvolumes!AT423*SUM(SIMPLvolumes!X423:AG423)/3.125</f>
        <v>0</v>
      </c>
      <c r="K395" s="317" t="str">
        <f>SIMPLvolumes!AS423</f>
        <v/>
      </c>
    </row>
    <row r="396">
      <c r="B396" s="317">
        <f>SIMPLvolumes!AM424*SUM(SIMPLvolumes!X424:AG424)</f>
        <v>0</v>
      </c>
      <c r="C396" s="317">
        <f>SIMPLvolumes!AN424*SUM(SIMPLvolumes!X424:AG424)</f>
        <v>0</v>
      </c>
      <c r="D396" s="317">
        <f>SIMPLvolumes!AO424*SUM(SIMPLvolumes!X424:AG424)</f>
        <v>0</v>
      </c>
      <c r="E396" s="317">
        <f>SIMPLvolumes!AP424*SUM(SIMPLvolumes!X424:AG424)</f>
        <v>0</v>
      </c>
      <c r="F396" s="317">
        <f>SIMPLvolumes!AQ424*SUM(SIMPLvolumes!X424:AG424)</f>
        <v>0</v>
      </c>
      <c r="G396" s="317">
        <f>SIMPLvolumes!AR424*SUM(SIMPLvolumes!X424:AG424)</f>
        <v>0</v>
      </c>
      <c r="H396" s="317">
        <f t="shared" si="4"/>
        <v>0</v>
      </c>
      <c r="I396" s="317">
        <f t="shared" si="5"/>
        <v>0</v>
      </c>
      <c r="J396" s="317">
        <f>SIMPLvolumes!AT424*SUM(SIMPLvolumes!X424:AG424)/3.125</f>
        <v>0</v>
      </c>
      <c r="K396" s="317" t="str">
        <f>SIMPLvolumes!AS424</f>
        <v/>
      </c>
    </row>
    <row r="397">
      <c r="B397" s="317">
        <f>SIMPLvolumes!AM425*SUM(SIMPLvolumes!X425:AG425)</f>
        <v>0</v>
      </c>
      <c r="C397" s="317">
        <f>SIMPLvolumes!AN425*SUM(SIMPLvolumes!X425:AG425)</f>
        <v>0</v>
      </c>
      <c r="D397" s="317">
        <f>SIMPLvolumes!AO425*SUM(SIMPLvolumes!X425:AG425)</f>
        <v>0</v>
      </c>
      <c r="E397" s="317">
        <f>SIMPLvolumes!AP425*SUM(SIMPLvolumes!X425:AG425)</f>
        <v>0</v>
      </c>
      <c r="F397" s="317">
        <f>SIMPLvolumes!AQ425*SUM(SIMPLvolumes!X425:AG425)</f>
        <v>0</v>
      </c>
      <c r="G397" s="317">
        <f>SIMPLvolumes!AR425*SUM(SIMPLvolumes!X425:AG425)</f>
        <v>0</v>
      </c>
      <c r="H397" s="317">
        <f t="shared" si="4"/>
        <v>0</v>
      </c>
      <c r="I397" s="317">
        <f t="shared" si="5"/>
        <v>0</v>
      </c>
      <c r="J397" s="317">
        <f>SIMPLvolumes!AT425*SUM(SIMPLvolumes!X425:AG425)/3.125</f>
        <v>0</v>
      </c>
      <c r="K397" s="317" t="str">
        <f>SIMPLvolumes!AS425</f>
        <v/>
      </c>
    </row>
    <row r="398">
      <c r="B398" s="317">
        <f>SIMPLvolumes!AM426*SUM(SIMPLvolumes!X426:AG426)</f>
        <v>0</v>
      </c>
      <c r="C398" s="317">
        <f>SIMPLvolumes!AN426*SUM(SIMPLvolumes!X426:AG426)</f>
        <v>0</v>
      </c>
      <c r="D398" s="317">
        <f>SIMPLvolumes!AO426*SUM(SIMPLvolumes!X426:AG426)</f>
        <v>0</v>
      </c>
      <c r="E398" s="317">
        <f>SIMPLvolumes!AP426*SUM(SIMPLvolumes!X426:AG426)</f>
        <v>0</v>
      </c>
      <c r="F398" s="317">
        <f>SIMPLvolumes!AQ426*SUM(SIMPLvolumes!X426:AG426)</f>
        <v>0</v>
      </c>
      <c r="G398" s="317">
        <f>SIMPLvolumes!AR426*SUM(SIMPLvolumes!X426:AG426)</f>
        <v>0</v>
      </c>
      <c r="H398" s="317">
        <f t="shared" si="4"/>
        <v>0</v>
      </c>
      <c r="I398" s="317">
        <f t="shared" si="5"/>
        <v>0</v>
      </c>
      <c r="J398" s="317">
        <f>SIMPLvolumes!AT426*SUM(SIMPLvolumes!X426:AG426)/3.125</f>
        <v>0</v>
      </c>
      <c r="K398" s="317" t="str">
        <f>SIMPLvolumes!AS426</f>
        <v/>
      </c>
    </row>
    <row r="399">
      <c r="B399" s="317">
        <f>SIMPLvolumes!AM427*SUM(SIMPLvolumes!X427:AG427)</f>
        <v>0</v>
      </c>
      <c r="C399" s="317">
        <f>SIMPLvolumes!AN427*SUM(SIMPLvolumes!X427:AG427)</f>
        <v>0</v>
      </c>
      <c r="D399" s="317">
        <f>SIMPLvolumes!AO427*SUM(SIMPLvolumes!X427:AG427)</f>
        <v>0</v>
      </c>
      <c r="E399" s="317">
        <f>SIMPLvolumes!AP427*SUM(SIMPLvolumes!X427:AG427)</f>
        <v>0</v>
      </c>
      <c r="F399" s="317">
        <f>SIMPLvolumes!AQ427*SUM(SIMPLvolumes!X427:AG427)</f>
        <v>0</v>
      </c>
      <c r="G399" s="317">
        <f>SIMPLvolumes!AR427*SUM(SIMPLvolumes!X427:AG427)</f>
        <v>0</v>
      </c>
      <c r="H399" s="317">
        <f t="shared" si="4"/>
        <v>0</v>
      </c>
      <c r="I399" s="317">
        <f t="shared" si="5"/>
        <v>0</v>
      </c>
      <c r="J399" s="317">
        <f>SIMPLvolumes!AT427*SUM(SIMPLvolumes!X427:AG427)/3.125</f>
        <v>0</v>
      </c>
      <c r="K399" s="317" t="str">
        <f>SIMPLvolumes!AS427</f>
        <v/>
      </c>
    </row>
    <row r="400">
      <c r="B400" s="317">
        <f>SIMPLvolumes!AM428*SUM(SIMPLvolumes!X428:AG428)</f>
        <v>0</v>
      </c>
      <c r="C400" s="317">
        <f>SIMPLvolumes!AN428*SUM(SIMPLvolumes!X428:AG428)</f>
        <v>0</v>
      </c>
      <c r="D400" s="317">
        <f>SIMPLvolumes!AO428*SUM(SIMPLvolumes!X428:AG428)</f>
        <v>0</v>
      </c>
      <c r="E400" s="317">
        <f>SIMPLvolumes!AP428*SUM(SIMPLvolumes!X428:AG428)</f>
        <v>0</v>
      </c>
      <c r="F400" s="317">
        <f>SIMPLvolumes!AQ428*SUM(SIMPLvolumes!X428:AG428)</f>
        <v>0</v>
      </c>
      <c r="G400" s="317">
        <f>SIMPLvolumes!AR428*SUM(SIMPLvolumes!X428:AG428)</f>
        <v>0</v>
      </c>
      <c r="H400" s="317">
        <f t="shared" si="4"/>
        <v>0</v>
      </c>
      <c r="I400" s="317">
        <f t="shared" si="5"/>
        <v>0</v>
      </c>
      <c r="J400" s="317">
        <f>SIMPLvolumes!AT428*SUM(SIMPLvolumes!X428:AG428)/3.125</f>
        <v>0</v>
      </c>
      <c r="K400" s="317" t="str">
        <f>SIMPLvolumes!AS428</f>
        <v/>
      </c>
    </row>
    <row r="401">
      <c r="B401" s="317">
        <f>SIMPLvolumes!AM429*SUM(SIMPLvolumes!X429:AG429)</f>
        <v>0</v>
      </c>
      <c r="C401" s="317">
        <f>SIMPLvolumes!AN429*SUM(SIMPLvolumes!X429:AG429)</f>
        <v>0</v>
      </c>
      <c r="D401" s="317">
        <f>SIMPLvolumes!AO429*SUM(SIMPLvolumes!X429:AG429)</f>
        <v>0</v>
      </c>
      <c r="E401" s="317">
        <f>SIMPLvolumes!AP429*SUM(SIMPLvolumes!X429:AG429)</f>
        <v>0</v>
      </c>
      <c r="F401" s="317">
        <f>SIMPLvolumes!AQ429*SUM(SIMPLvolumes!X429:AG429)</f>
        <v>0</v>
      </c>
      <c r="G401" s="317">
        <f>SIMPLvolumes!AR429*SUM(SIMPLvolumes!X429:AG429)</f>
        <v>0</v>
      </c>
      <c r="H401" s="317">
        <f t="shared" si="4"/>
        <v>0</v>
      </c>
      <c r="I401" s="317">
        <f t="shared" si="5"/>
        <v>0</v>
      </c>
      <c r="J401" s="317">
        <f>SIMPLvolumes!AT429*SUM(SIMPLvolumes!X429:AG429)/3.125</f>
        <v>0</v>
      </c>
      <c r="K401" s="317" t="str">
        <f>SIMPLvolumes!AS429</f>
        <v/>
      </c>
    </row>
    <row r="402">
      <c r="B402" s="317">
        <f>SIMPLvolumes!AM430*SUM(SIMPLvolumes!X430:AG430)</f>
        <v>0</v>
      </c>
      <c r="C402" s="317">
        <f>SIMPLvolumes!AN430*SUM(SIMPLvolumes!X430:AG430)</f>
        <v>0</v>
      </c>
      <c r="D402" s="317">
        <f>SIMPLvolumes!AO430*SUM(SIMPLvolumes!X430:AG430)</f>
        <v>0</v>
      </c>
      <c r="E402" s="317">
        <f>SIMPLvolumes!AP430*SUM(SIMPLvolumes!X430:AG430)</f>
        <v>0</v>
      </c>
      <c r="F402" s="317">
        <f>SIMPLvolumes!AQ430*SUM(SIMPLvolumes!X430:AG430)</f>
        <v>0</v>
      </c>
      <c r="G402" s="317">
        <f>SIMPLvolumes!AR430*SUM(SIMPLvolumes!X430:AG430)</f>
        <v>0</v>
      </c>
      <c r="H402" s="317">
        <f t="shared" si="4"/>
        <v>0</v>
      </c>
      <c r="I402" s="317">
        <f t="shared" si="5"/>
        <v>0</v>
      </c>
      <c r="J402" s="317">
        <f>SIMPLvolumes!AT430*SUM(SIMPLvolumes!X430:AG430)/3.125</f>
        <v>0</v>
      </c>
      <c r="K402" s="317" t="str">
        <f>SIMPLvolumes!AS430</f>
        <v/>
      </c>
    </row>
    <row r="403">
      <c r="B403" s="317">
        <f>SIMPLvolumes!AM431*SUM(SIMPLvolumes!X431:AG431)</f>
        <v>0</v>
      </c>
      <c r="C403" s="317">
        <f>SIMPLvolumes!AN431*SUM(SIMPLvolumes!X431:AG431)</f>
        <v>0</v>
      </c>
      <c r="D403" s="317">
        <f>SIMPLvolumes!AO431*SUM(SIMPLvolumes!X431:AG431)</f>
        <v>0</v>
      </c>
      <c r="E403" s="317">
        <f>SIMPLvolumes!AP431*SUM(SIMPLvolumes!X431:AG431)</f>
        <v>0</v>
      </c>
      <c r="F403" s="317">
        <f>SIMPLvolumes!AQ431*SUM(SIMPLvolumes!X431:AG431)</f>
        <v>0</v>
      </c>
      <c r="G403" s="317">
        <f>SIMPLvolumes!AR431*SUM(SIMPLvolumes!X431:AG431)</f>
        <v>0</v>
      </c>
      <c r="H403" s="317">
        <f t="shared" si="4"/>
        <v>0</v>
      </c>
      <c r="I403" s="317">
        <f t="shared" si="5"/>
        <v>0</v>
      </c>
      <c r="J403" s="317">
        <f>SIMPLvolumes!AT431*SUM(SIMPLvolumes!X431:AG431)/3.125</f>
        <v>0</v>
      </c>
      <c r="K403" s="317" t="str">
        <f>SIMPLvolumes!AS431</f>
        <v/>
      </c>
    </row>
    <row r="404">
      <c r="B404" s="317">
        <f>SIMPLvolumes!AM432*SUM(SIMPLvolumes!X432:AG432)</f>
        <v>0</v>
      </c>
      <c r="C404" s="317">
        <f>SIMPLvolumes!AN432*SUM(SIMPLvolumes!X432:AG432)</f>
        <v>0</v>
      </c>
      <c r="D404" s="317">
        <f>SIMPLvolumes!AO432*SUM(SIMPLvolumes!X432:AG432)</f>
        <v>0</v>
      </c>
      <c r="E404" s="317">
        <f>SIMPLvolumes!AP432*SUM(SIMPLvolumes!X432:AG432)</f>
        <v>0</v>
      </c>
      <c r="F404" s="317">
        <f>SIMPLvolumes!AQ432*SUM(SIMPLvolumes!X432:AG432)</f>
        <v>0</v>
      </c>
      <c r="G404" s="317">
        <f>SIMPLvolumes!AR432*SUM(SIMPLvolumes!X432:AG432)</f>
        <v>0</v>
      </c>
      <c r="H404" s="317">
        <f t="shared" si="4"/>
        <v>0</v>
      </c>
      <c r="I404" s="317">
        <f t="shared" si="5"/>
        <v>0</v>
      </c>
      <c r="J404" s="317">
        <f>SIMPLvolumes!AT432*SUM(SIMPLvolumes!X432:AG432)/3.125</f>
        <v>0</v>
      </c>
      <c r="K404" s="317" t="str">
        <f>SIMPLvolumes!AS432</f>
        <v/>
      </c>
    </row>
    <row r="405">
      <c r="B405" s="317">
        <f>SIMPLvolumes!AM433*SUM(SIMPLvolumes!X433:AG433)</f>
        <v>0</v>
      </c>
      <c r="C405" s="317">
        <f>SIMPLvolumes!AN433*SUM(SIMPLvolumes!X433:AG433)</f>
        <v>0</v>
      </c>
      <c r="D405" s="317">
        <f>SIMPLvolumes!AO433*SUM(SIMPLvolumes!X433:AG433)</f>
        <v>0</v>
      </c>
      <c r="E405" s="317">
        <f>SIMPLvolumes!AP433*SUM(SIMPLvolumes!X433:AG433)</f>
        <v>0</v>
      </c>
      <c r="F405" s="317">
        <f>SIMPLvolumes!AQ433*SUM(SIMPLvolumes!X433:AG433)</f>
        <v>0</v>
      </c>
      <c r="G405" s="317">
        <f>SIMPLvolumes!AR433*SUM(SIMPLvolumes!X433:AG433)</f>
        <v>0</v>
      </c>
      <c r="H405" s="317">
        <f t="shared" si="4"/>
        <v>0</v>
      </c>
      <c r="I405" s="317">
        <f t="shared" si="5"/>
        <v>0</v>
      </c>
      <c r="J405" s="317">
        <f>SIMPLvolumes!AT433*SUM(SIMPLvolumes!X433:AG433)/3.125</f>
        <v>0</v>
      </c>
      <c r="K405" s="317" t="str">
        <f>SIMPLvolumes!AS433</f>
        <v/>
      </c>
    </row>
    <row r="406">
      <c r="B406" s="317">
        <f>SIMPLvolumes!AM434*SUM(SIMPLvolumes!X434:AG434)</f>
        <v>0</v>
      </c>
      <c r="C406" s="317">
        <f>SIMPLvolumes!AN434*SUM(SIMPLvolumes!X434:AG434)</f>
        <v>0</v>
      </c>
      <c r="D406" s="317">
        <f>SIMPLvolumes!AO434*SUM(SIMPLvolumes!X434:AG434)</f>
        <v>0</v>
      </c>
      <c r="E406" s="317">
        <f>SIMPLvolumes!AP434*SUM(SIMPLvolumes!X434:AG434)</f>
        <v>0</v>
      </c>
      <c r="F406" s="317">
        <f>SIMPLvolumes!AQ434*SUM(SIMPLvolumes!X434:AG434)</f>
        <v>0</v>
      </c>
      <c r="G406" s="317">
        <f>SIMPLvolumes!AR434*SUM(SIMPLvolumes!X434:AG434)</f>
        <v>0</v>
      </c>
      <c r="H406" s="317">
        <f t="shared" si="4"/>
        <v>0</v>
      </c>
      <c r="I406" s="317">
        <f t="shared" si="5"/>
        <v>0</v>
      </c>
      <c r="J406" s="317">
        <f>SIMPLvolumes!AT434*SUM(SIMPLvolumes!X434:AG434)/3.125</f>
        <v>0</v>
      </c>
      <c r="K406" s="317" t="str">
        <f>SIMPLvolumes!AS434</f>
        <v/>
      </c>
    </row>
    <row r="407">
      <c r="B407" s="317">
        <f>SIMPLvolumes!AM435*SUM(SIMPLvolumes!X435:AG435)</f>
        <v>0</v>
      </c>
      <c r="C407" s="317">
        <f>SIMPLvolumes!AN435*SUM(SIMPLvolumes!X435:AG435)</f>
        <v>0</v>
      </c>
      <c r="D407" s="317">
        <f>SIMPLvolumes!AO435*SUM(SIMPLvolumes!X435:AG435)</f>
        <v>0</v>
      </c>
      <c r="E407" s="317">
        <f>SIMPLvolumes!AP435*SUM(SIMPLvolumes!X435:AG435)</f>
        <v>0</v>
      </c>
      <c r="F407" s="317">
        <f>SIMPLvolumes!AQ435*SUM(SIMPLvolumes!X435:AG435)</f>
        <v>0</v>
      </c>
      <c r="G407" s="317">
        <f>SIMPLvolumes!AR435*SUM(SIMPLvolumes!X435:AG435)</f>
        <v>0</v>
      </c>
      <c r="H407" s="317">
        <f t="shared" si="4"/>
        <v>0</v>
      </c>
      <c r="I407" s="317">
        <f t="shared" si="5"/>
        <v>0</v>
      </c>
      <c r="J407" s="317">
        <f>SIMPLvolumes!AT435*SUM(SIMPLvolumes!X435:AG435)/3.125</f>
        <v>0</v>
      </c>
      <c r="K407" s="317" t="str">
        <f>SIMPLvolumes!AS435</f>
        <v/>
      </c>
    </row>
    <row r="408">
      <c r="B408" s="317">
        <f>SIMPLvolumes!AM436*SUM(SIMPLvolumes!X436:AG436)</f>
        <v>0</v>
      </c>
      <c r="C408" s="317">
        <f>SIMPLvolumes!AN436*SUM(SIMPLvolumes!X436:AG436)</f>
        <v>0</v>
      </c>
      <c r="D408" s="317">
        <f>SIMPLvolumes!AO436*SUM(SIMPLvolumes!X436:AG436)</f>
        <v>0</v>
      </c>
      <c r="E408" s="317">
        <f>SIMPLvolumes!AP436*SUM(SIMPLvolumes!X436:AG436)</f>
        <v>0</v>
      </c>
      <c r="F408" s="317">
        <f>SIMPLvolumes!AQ436*SUM(SIMPLvolumes!X436:AG436)</f>
        <v>0</v>
      </c>
      <c r="G408" s="317">
        <f>SIMPLvolumes!AR436*SUM(SIMPLvolumes!X436:AG436)</f>
        <v>0</v>
      </c>
      <c r="H408" s="317">
        <f t="shared" si="4"/>
        <v>0</v>
      </c>
      <c r="I408" s="317">
        <f t="shared" si="5"/>
        <v>0</v>
      </c>
      <c r="J408" s="317">
        <f>SIMPLvolumes!AT436*SUM(SIMPLvolumes!X436:AG436)/3.125</f>
        <v>0</v>
      </c>
      <c r="K408" s="317" t="str">
        <f>SIMPLvolumes!AS436</f>
        <v/>
      </c>
    </row>
    <row r="409">
      <c r="B409" s="317">
        <f>SIMPLvolumes!AM437*SUM(SIMPLvolumes!X437:AG437)</f>
        <v>0</v>
      </c>
      <c r="C409" s="317">
        <f>SIMPLvolumes!AN437*SUM(SIMPLvolumes!X437:AG437)</f>
        <v>0</v>
      </c>
      <c r="D409" s="317">
        <f>SIMPLvolumes!AO437*SUM(SIMPLvolumes!X437:AG437)</f>
        <v>0</v>
      </c>
      <c r="E409" s="317">
        <f>SIMPLvolumes!AP437*SUM(SIMPLvolumes!X437:AG437)</f>
        <v>0</v>
      </c>
      <c r="F409" s="317">
        <f>SIMPLvolumes!AQ437*SUM(SIMPLvolumes!X437:AG437)</f>
        <v>0</v>
      </c>
      <c r="G409" s="317">
        <f>SIMPLvolumes!AR437*SUM(SIMPLvolumes!X437:AG437)</f>
        <v>0</v>
      </c>
      <c r="H409" s="317">
        <f t="shared" si="4"/>
        <v>0</v>
      </c>
      <c r="I409" s="317">
        <f t="shared" si="5"/>
        <v>0</v>
      </c>
      <c r="J409" s="317">
        <f>SIMPLvolumes!AT437*SUM(SIMPLvolumes!X437:AG437)/3.125</f>
        <v>0</v>
      </c>
      <c r="K409" s="317" t="str">
        <f>SIMPLvolumes!AS437</f>
        <v/>
      </c>
    </row>
    <row r="410">
      <c r="B410" s="317">
        <f>SIMPLvolumes!AM438*SUM(SIMPLvolumes!X438:AG438)</f>
        <v>0</v>
      </c>
      <c r="C410" s="317">
        <f>SIMPLvolumes!AN438*SUM(SIMPLvolumes!X438:AG438)</f>
        <v>0</v>
      </c>
      <c r="D410" s="317">
        <f>SIMPLvolumes!AO438*SUM(SIMPLvolumes!X438:AG438)</f>
        <v>0</v>
      </c>
      <c r="E410" s="317">
        <f>SIMPLvolumes!AP438*SUM(SIMPLvolumes!X438:AG438)</f>
        <v>0</v>
      </c>
      <c r="F410" s="317">
        <f>SIMPLvolumes!AQ438*SUM(SIMPLvolumes!X438:AG438)</f>
        <v>0</v>
      </c>
      <c r="G410" s="317">
        <f>SIMPLvolumes!AR438*SUM(SIMPLvolumes!X438:AG438)</f>
        <v>0</v>
      </c>
      <c r="H410" s="317">
        <f t="shared" si="4"/>
        <v>0</v>
      </c>
      <c r="I410" s="317">
        <f t="shared" si="5"/>
        <v>0</v>
      </c>
      <c r="J410" s="317">
        <f>SIMPLvolumes!AT438*SUM(SIMPLvolumes!X438:AG438)/3.125</f>
        <v>0</v>
      </c>
      <c r="K410" s="317" t="str">
        <f>SIMPLvolumes!AS438</f>
        <v/>
      </c>
    </row>
    <row r="411">
      <c r="B411" s="317">
        <f>SIMPLvolumes!AM439*SUM(SIMPLvolumes!X439:AG439)</f>
        <v>0</v>
      </c>
      <c r="C411" s="317">
        <f>SIMPLvolumes!AN439*SUM(SIMPLvolumes!X439:AG439)</f>
        <v>0</v>
      </c>
      <c r="D411" s="317">
        <f>SIMPLvolumes!AO439*SUM(SIMPLvolumes!X439:AG439)</f>
        <v>0</v>
      </c>
      <c r="E411" s="317">
        <f>SIMPLvolumes!AP439*SUM(SIMPLvolumes!X439:AG439)</f>
        <v>0</v>
      </c>
      <c r="F411" s="317">
        <f>SIMPLvolumes!AQ439*SUM(SIMPLvolumes!X439:AG439)</f>
        <v>0</v>
      </c>
      <c r="G411" s="317">
        <f>SIMPLvolumes!AR439*SUM(SIMPLvolumes!X439:AG439)</f>
        <v>0</v>
      </c>
      <c r="H411" s="317">
        <f t="shared" si="4"/>
        <v>0</v>
      </c>
      <c r="I411" s="317">
        <f t="shared" si="5"/>
        <v>0</v>
      </c>
      <c r="J411" s="317">
        <f>SIMPLvolumes!AT439*SUM(SIMPLvolumes!X439:AG439)/3.125</f>
        <v>0</v>
      </c>
      <c r="K411" s="317" t="str">
        <f>SIMPLvolumes!AS439</f>
        <v/>
      </c>
    </row>
    <row r="412">
      <c r="B412" s="317">
        <f>SIMPLvolumes!AM440*SUM(SIMPLvolumes!X440:AG440)</f>
        <v>0</v>
      </c>
      <c r="C412" s="317">
        <f>SIMPLvolumes!AN440*SUM(SIMPLvolumes!X440:AG440)</f>
        <v>0</v>
      </c>
      <c r="D412" s="317">
        <f>SIMPLvolumes!AO440*SUM(SIMPLvolumes!X440:AG440)</f>
        <v>0</v>
      </c>
      <c r="E412" s="317">
        <f>SIMPLvolumes!AP440*SUM(SIMPLvolumes!X440:AG440)</f>
        <v>0</v>
      </c>
      <c r="F412" s="317">
        <f>SIMPLvolumes!AQ440*SUM(SIMPLvolumes!X440:AG440)</f>
        <v>0</v>
      </c>
      <c r="G412" s="317">
        <f>SIMPLvolumes!AR440*SUM(SIMPLvolumes!X440:AG440)</f>
        <v>0</v>
      </c>
      <c r="H412" s="317">
        <f t="shared" si="4"/>
        <v>0</v>
      </c>
      <c r="I412" s="317">
        <f t="shared" si="5"/>
        <v>0</v>
      </c>
      <c r="J412" s="317">
        <f>SIMPLvolumes!AT440*SUM(SIMPLvolumes!X440:AG440)/3.125</f>
        <v>0</v>
      </c>
      <c r="K412" s="317" t="str">
        <f>SIMPLvolumes!AS440</f>
        <v/>
      </c>
    </row>
    <row r="413">
      <c r="B413" s="317">
        <f>SIMPLvolumes!AM441*SUM(SIMPLvolumes!X441:AG441)</f>
        <v>0</v>
      </c>
      <c r="C413" s="317">
        <f>SIMPLvolumes!AN441*SUM(SIMPLvolumes!X441:AG441)</f>
        <v>0</v>
      </c>
      <c r="D413" s="317">
        <f>SIMPLvolumes!AO441*SUM(SIMPLvolumes!X441:AG441)</f>
        <v>0</v>
      </c>
      <c r="E413" s="317">
        <f>SIMPLvolumes!AP441*SUM(SIMPLvolumes!X441:AG441)</f>
        <v>0</v>
      </c>
      <c r="F413" s="317">
        <f>SIMPLvolumes!AQ441*SUM(SIMPLvolumes!X441:AG441)</f>
        <v>0</v>
      </c>
      <c r="G413" s="317">
        <f>SIMPLvolumes!AR441*SUM(SIMPLvolumes!X441:AG441)</f>
        <v>0</v>
      </c>
      <c r="H413" s="317">
        <f t="shared" si="4"/>
        <v>0</v>
      </c>
      <c r="I413" s="317">
        <f t="shared" si="5"/>
        <v>0</v>
      </c>
      <c r="J413" s="317">
        <f>SIMPLvolumes!AT441*SUM(SIMPLvolumes!X441:AG441)/3.125</f>
        <v>0</v>
      </c>
      <c r="K413" s="317" t="str">
        <f>SIMPLvolumes!AS441</f>
        <v/>
      </c>
    </row>
    <row r="414">
      <c r="B414" s="317">
        <f>SIMPLvolumes!AM442*SUM(SIMPLvolumes!X442:AG442)</f>
        <v>0</v>
      </c>
      <c r="C414" s="317">
        <f>SIMPLvolumes!AN442*SUM(SIMPLvolumes!X442:AG442)</f>
        <v>0</v>
      </c>
      <c r="D414" s="317">
        <f>SIMPLvolumes!AO442*SUM(SIMPLvolumes!X442:AG442)</f>
        <v>0</v>
      </c>
      <c r="E414" s="317">
        <f>SIMPLvolumes!AP442*SUM(SIMPLvolumes!X442:AG442)</f>
        <v>0</v>
      </c>
      <c r="F414" s="317">
        <f>SIMPLvolumes!AQ442*SUM(SIMPLvolumes!X442:AG442)</f>
        <v>0</v>
      </c>
      <c r="G414" s="317">
        <f>SIMPLvolumes!AR442*SUM(SIMPLvolumes!X442:AG442)</f>
        <v>0</v>
      </c>
      <c r="H414" s="317">
        <f t="shared" si="4"/>
        <v>0</v>
      </c>
      <c r="I414" s="317">
        <f t="shared" si="5"/>
        <v>0</v>
      </c>
      <c r="J414" s="317">
        <f>SIMPLvolumes!AT442*SUM(SIMPLvolumes!X442:AG442)/3.125</f>
        <v>0</v>
      </c>
      <c r="K414" s="317" t="str">
        <f>SIMPLvolumes!AS442</f>
        <v/>
      </c>
    </row>
    <row r="415">
      <c r="B415" s="317">
        <f>SIMPLvolumes!AM443*SUM(SIMPLvolumes!X443:AG443)</f>
        <v>0</v>
      </c>
      <c r="C415" s="317">
        <f>SIMPLvolumes!AN443*SUM(SIMPLvolumes!X443:AG443)</f>
        <v>0</v>
      </c>
      <c r="D415" s="317">
        <f>SIMPLvolumes!AO443*SUM(SIMPLvolumes!X443:AG443)</f>
        <v>0</v>
      </c>
      <c r="E415" s="317">
        <f>SIMPLvolumes!AP443*SUM(SIMPLvolumes!X443:AG443)</f>
        <v>0</v>
      </c>
      <c r="F415" s="317">
        <f>SIMPLvolumes!AQ443*SUM(SIMPLvolumes!X443:AG443)</f>
        <v>0</v>
      </c>
      <c r="G415" s="317">
        <f>SIMPLvolumes!AR443*SUM(SIMPLvolumes!X443:AG443)</f>
        <v>0</v>
      </c>
      <c r="H415" s="317">
        <f t="shared" si="4"/>
        <v>0</v>
      </c>
      <c r="I415" s="317">
        <f t="shared" si="5"/>
        <v>0</v>
      </c>
      <c r="J415" s="317">
        <f>SIMPLvolumes!AT443*SUM(SIMPLvolumes!X443:AG443)/3.125</f>
        <v>0</v>
      </c>
      <c r="K415" s="317" t="str">
        <f>SIMPLvolumes!AS443</f>
        <v/>
      </c>
    </row>
    <row r="416">
      <c r="B416" s="317">
        <f>SIMPLvolumes!AM444*SUM(SIMPLvolumes!X444:AG444)</f>
        <v>0</v>
      </c>
      <c r="C416" s="317">
        <f>SIMPLvolumes!AN444*SUM(SIMPLvolumes!X444:AG444)</f>
        <v>0</v>
      </c>
      <c r="D416" s="317">
        <f>SIMPLvolumes!AO444*SUM(SIMPLvolumes!X444:AG444)</f>
        <v>0</v>
      </c>
      <c r="E416" s="317">
        <f>SIMPLvolumes!AP444*SUM(SIMPLvolumes!X444:AG444)</f>
        <v>0</v>
      </c>
      <c r="F416" s="317">
        <f>SIMPLvolumes!AQ444*SUM(SIMPLvolumes!X444:AG444)</f>
        <v>0</v>
      </c>
      <c r="G416" s="317">
        <f>SIMPLvolumes!AR444*SUM(SIMPLvolumes!X444:AG444)</f>
        <v>0</v>
      </c>
      <c r="H416" s="317">
        <f t="shared" si="4"/>
        <v>0</v>
      </c>
      <c r="I416" s="317">
        <f t="shared" si="5"/>
        <v>0</v>
      </c>
      <c r="J416" s="317">
        <f>SIMPLvolumes!AT444*SUM(SIMPLvolumes!X444:AG444)/3.125</f>
        <v>0</v>
      </c>
      <c r="K416" s="317" t="str">
        <f>SIMPLvolumes!AS444</f>
        <v/>
      </c>
    </row>
    <row r="417">
      <c r="B417" s="317">
        <f>SIMPLvolumes!AM445*SUM(SIMPLvolumes!X445:AG445)</f>
        <v>0</v>
      </c>
      <c r="C417" s="317">
        <f>SIMPLvolumes!AN445*SUM(SIMPLvolumes!X445:AG445)</f>
        <v>0</v>
      </c>
      <c r="D417" s="317">
        <f>SIMPLvolumes!AO445*SUM(SIMPLvolumes!X445:AG445)</f>
        <v>0</v>
      </c>
      <c r="E417" s="317">
        <f>SIMPLvolumes!AP445*SUM(SIMPLvolumes!X445:AG445)</f>
        <v>0</v>
      </c>
      <c r="F417" s="317">
        <f>SIMPLvolumes!AQ445*SUM(SIMPLvolumes!X445:AG445)</f>
        <v>0</v>
      </c>
      <c r="G417" s="317">
        <f>SIMPLvolumes!AR445*SUM(SIMPLvolumes!X445:AG445)</f>
        <v>0</v>
      </c>
      <c r="H417" s="317">
        <f t="shared" si="4"/>
        <v>0</v>
      </c>
      <c r="I417" s="317">
        <f t="shared" si="5"/>
        <v>0</v>
      </c>
      <c r="J417" s="317">
        <f>SIMPLvolumes!AT445*SUM(SIMPLvolumes!X445:AG445)/3.125</f>
        <v>0</v>
      </c>
      <c r="K417" s="317" t="str">
        <f>SIMPLvolumes!AS445</f>
        <v/>
      </c>
    </row>
    <row r="418">
      <c r="B418" s="317">
        <f>SIMPLvolumes!AM446*SUM(SIMPLvolumes!X446:AG446)</f>
        <v>0</v>
      </c>
      <c r="C418" s="317">
        <f>SIMPLvolumes!AN446*SUM(SIMPLvolumes!X446:AG446)</f>
        <v>0</v>
      </c>
      <c r="D418" s="317">
        <f>SIMPLvolumes!AO446*SUM(SIMPLvolumes!X446:AG446)</f>
        <v>0</v>
      </c>
      <c r="E418" s="317">
        <f>SIMPLvolumes!AP446*SUM(SIMPLvolumes!X446:AG446)</f>
        <v>0</v>
      </c>
      <c r="F418" s="317">
        <f>SIMPLvolumes!AQ446*SUM(SIMPLvolumes!X446:AG446)</f>
        <v>0</v>
      </c>
      <c r="G418" s="317">
        <f>SIMPLvolumes!AR446*SUM(SIMPLvolumes!X446:AG446)</f>
        <v>0</v>
      </c>
      <c r="H418" s="317">
        <f t="shared" si="4"/>
        <v>0</v>
      </c>
      <c r="I418" s="317">
        <f t="shared" si="5"/>
        <v>0</v>
      </c>
      <c r="J418" s="317">
        <f>SIMPLvolumes!AT446*SUM(SIMPLvolumes!X446:AG446)/3.125</f>
        <v>0</v>
      </c>
      <c r="K418" s="317" t="str">
        <f>SIMPLvolumes!AS446</f>
        <v/>
      </c>
    </row>
    <row r="419">
      <c r="B419" s="317">
        <f>SIMPLvolumes!AM447*SUM(SIMPLvolumes!X447:AG447)</f>
        <v>0</v>
      </c>
      <c r="C419" s="317">
        <f>SIMPLvolumes!AN447*SUM(SIMPLvolumes!X447:AG447)</f>
        <v>0</v>
      </c>
      <c r="D419" s="317">
        <f>SIMPLvolumes!AO447*SUM(SIMPLvolumes!X447:AG447)</f>
        <v>0</v>
      </c>
      <c r="E419" s="317">
        <f>SIMPLvolumes!AP447*SUM(SIMPLvolumes!X447:AG447)</f>
        <v>0</v>
      </c>
      <c r="F419" s="317">
        <f>SIMPLvolumes!AQ447*SUM(SIMPLvolumes!X447:AG447)</f>
        <v>0</v>
      </c>
      <c r="G419" s="317">
        <f>SIMPLvolumes!AR447*SUM(SIMPLvolumes!X447:AG447)</f>
        <v>0</v>
      </c>
      <c r="H419" s="317">
        <f t="shared" si="4"/>
        <v>0</v>
      </c>
      <c r="I419" s="317">
        <f t="shared" si="5"/>
        <v>0</v>
      </c>
      <c r="J419" s="317">
        <f>SIMPLvolumes!AT447*SUM(SIMPLvolumes!X447:AG447)/3.125</f>
        <v>0</v>
      </c>
      <c r="K419" s="317" t="str">
        <f>SIMPLvolumes!AS447</f>
        <v/>
      </c>
    </row>
    <row r="420">
      <c r="B420" s="317">
        <f>SIMPLvolumes!AM448*SUM(SIMPLvolumes!X448:AG448)</f>
        <v>0</v>
      </c>
      <c r="C420" s="317">
        <f>SIMPLvolumes!AN448*SUM(SIMPLvolumes!X448:AG448)</f>
        <v>0</v>
      </c>
      <c r="D420" s="317">
        <f>SIMPLvolumes!AO448*SUM(SIMPLvolumes!X448:AG448)</f>
        <v>0</v>
      </c>
      <c r="E420" s="317">
        <f>SIMPLvolumes!AP448*SUM(SIMPLvolumes!X448:AG448)</f>
        <v>0</v>
      </c>
      <c r="F420" s="317">
        <f>SIMPLvolumes!AQ448*SUM(SIMPLvolumes!X448:AG448)</f>
        <v>0</v>
      </c>
      <c r="G420" s="317">
        <f>SIMPLvolumes!AR448*SUM(SIMPLvolumes!X448:AG448)</f>
        <v>0</v>
      </c>
      <c r="H420" s="317">
        <f t="shared" si="4"/>
        <v>0</v>
      </c>
      <c r="I420" s="317">
        <f t="shared" si="5"/>
        <v>0</v>
      </c>
      <c r="J420" s="317">
        <f>SIMPLvolumes!AT448*SUM(SIMPLvolumes!X448:AG448)/3.125</f>
        <v>0</v>
      </c>
      <c r="K420" s="317" t="str">
        <f>SIMPLvolumes!AS448</f>
        <v/>
      </c>
    </row>
    <row r="421">
      <c r="B421" s="317">
        <f>SIMPLvolumes!AM449*SUM(SIMPLvolumes!X449:AG449)</f>
        <v>0</v>
      </c>
      <c r="C421" s="317">
        <f>SIMPLvolumes!AN449*SUM(SIMPLvolumes!X449:AG449)</f>
        <v>0</v>
      </c>
      <c r="D421" s="317">
        <f>SIMPLvolumes!AO449*SUM(SIMPLvolumes!X449:AG449)</f>
        <v>0</v>
      </c>
      <c r="E421" s="317">
        <f>SIMPLvolumes!AP449*SUM(SIMPLvolumes!X449:AG449)</f>
        <v>0</v>
      </c>
      <c r="F421" s="317">
        <f>SIMPLvolumes!AQ449*SUM(SIMPLvolumes!X449:AG449)</f>
        <v>0</v>
      </c>
      <c r="G421" s="317">
        <f>SIMPLvolumes!AR449*SUM(SIMPLvolumes!X449:AG449)</f>
        <v>0</v>
      </c>
      <c r="H421" s="317">
        <f t="shared" si="4"/>
        <v>0</v>
      </c>
      <c r="I421" s="317">
        <f t="shared" si="5"/>
        <v>0</v>
      </c>
      <c r="J421" s="317">
        <f>SIMPLvolumes!AT449*SUM(SIMPLvolumes!X449:AG449)/3.125</f>
        <v>0</v>
      </c>
      <c r="K421" s="317" t="str">
        <f>SIMPLvolumes!AS449</f>
        <v/>
      </c>
    </row>
    <row r="422">
      <c r="B422" s="317">
        <f>SIMPLvolumes!AM450*SUM(SIMPLvolumes!X450:AG450)</f>
        <v>0</v>
      </c>
      <c r="C422" s="317">
        <f>SIMPLvolumes!AN450*SUM(SIMPLvolumes!X450:AG450)</f>
        <v>0</v>
      </c>
      <c r="D422" s="317">
        <f>SIMPLvolumes!AO450*SUM(SIMPLvolumes!X450:AG450)</f>
        <v>0</v>
      </c>
      <c r="E422" s="317">
        <f>SIMPLvolumes!AP450*SUM(SIMPLvolumes!X450:AG450)</f>
        <v>0</v>
      </c>
      <c r="F422" s="317">
        <f>SIMPLvolumes!AQ450*SUM(SIMPLvolumes!X450:AG450)</f>
        <v>0</v>
      </c>
      <c r="G422" s="317">
        <f>SIMPLvolumes!AR450*SUM(SIMPLvolumes!X450:AG450)</f>
        <v>0</v>
      </c>
      <c r="H422" s="317">
        <f t="shared" si="4"/>
        <v>0</v>
      </c>
      <c r="I422" s="317">
        <f t="shared" si="5"/>
        <v>0</v>
      </c>
      <c r="J422" s="317">
        <f>SIMPLvolumes!AT450*SUM(SIMPLvolumes!X450:AG450)/3.125</f>
        <v>0</v>
      </c>
      <c r="K422" s="317" t="str">
        <f>SIMPLvolumes!AS450</f>
        <v/>
      </c>
    </row>
    <row r="423">
      <c r="B423" s="317">
        <f>SIMPLvolumes!AM451*SUM(SIMPLvolumes!X451:AG451)</f>
        <v>0</v>
      </c>
      <c r="C423" s="317">
        <f>SIMPLvolumes!AN451*SUM(SIMPLvolumes!X451:AG451)</f>
        <v>0</v>
      </c>
      <c r="D423" s="317">
        <f>SIMPLvolumes!AO451*SUM(SIMPLvolumes!X451:AG451)</f>
        <v>0</v>
      </c>
      <c r="E423" s="317">
        <f>SIMPLvolumes!AP451*SUM(SIMPLvolumes!X451:AG451)</f>
        <v>0</v>
      </c>
      <c r="F423" s="317">
        <f>SIMPLvolumes!AQ451*SUM(SIMPLvolumes!X451:AG451)</f>
        <v>0</v>
      </c>
      <c r="G423" s="317">
        <f>SIMPLvolumes!AR451*SUM(SIMPLvolumes!X451:AG451)</f>
        <v>0</v>
      </c>
      <c r="H423" s="317">
        <f t="shared" si="4"/>
        <v>0</v>
      </c>
      <c r="I423" s="317">
        <f t="shared" si="5"/>
        <v>0</v>
      </c>
      <c r="J423" s="317">
        <f>SIMPLvolumes!AT451*SUM(SIMPLvolumes!X451:AG451)/3.125</f>
        <v>0</v>
      </c>
      <c r="K423" s="317" t="str">
        <f>SIMPLvolumes!AS451</f>
        <v/>
      </c>
    </row>
    <row r="424">
      <c r="B424" s="317">
        <f>SIMPLvolumes!AM452*SUM(SIMPLvolumes!X452:AG452)</f>
        <v>0</v>
      </c>
      <c r="C424" s="317">
        <f>SIMPLvolumes!AN452*SUM(SIMPLvolumes!X452:AG452)</f>
        <v>0</v>
      </c>
      <c r="D424" s="317">
        <f>SIMPLvolumes!AO452*SUM(SIMPLvolumes!X452:AG452)</f>
        <v>0</v>
      </c>
      <c r="E424" s="317">
        <f>SIMPLvolumes!AP452*SUM(SIMPLvolumes!X452:AG452)</f>
        <v>0</v>
      </c>
      <c r="F424" s="317">
        <f>SIMPLvolumes!AQ452*SUM(SIMPLvolumes!X452:AG452)</f>
        <v>0</v>
      </c>
      <c r="G424" s="317">
        <f>SIMPLvolumes!AR452*SUM(SIMPLvolumes!X452:AG452)</f>
        <v>0</v>
      </c>
      <c r="H424" s="317">
        <f t="shared" si="4"/>
        <v>0</v>
      </c>
      <c r="I424" s="317">
        <f t="shared" si="5"/>
        <v>0</v>
      </c>
      <c r="J424" s="317">
        <f>SIMPLvolumes!AT452*SUM(SIMPLvolumes!X452:AG452)/3.125</f>
        <v>0</v>
      </c>
      <c r="K424" s="317" t="str">
        <f>SIMPLvolumes!AS452</f>
        <v/>
      </c>
    </row>
    <row r="425">
      <c r="B425" s="317">
        <f>SIMPLvolumes!AM453*SUM(SIMPLvolumes!X453:AG453)</f>
        <v>0</v>
      </c>
      <c r="C425" s="317">
        <f>SIMPLvolumes!AN453*SUM(SIMPLvolumes!X453:AG453)</f>
        <v>0</v>
      </c>
      <c r="D425" s="317">
        <f>SIMPLvolumes!AO453*SUM(SIMPLvolumes!X453:AG453)</f>
        <v>0</v>
      </c>
      <c r="E425" s="317">
        <f>SIMPLvolumes!AP453*SUM(SIMPLvolumes!X453:AG453)</f>
        <v>0</v>
      </c>
      <c r="F425" s="317">
        <f>SIMPLvolumes!AQ453*SUM(SIMPLvolumes!X453:AG453)</f>
        <v>0</v>
      </c>
      <c r="G425" s="317">
        <f>SIMPLvolumes!AR453*SUM(SIMPLvolumes!X453:AG453)</f>
        <v>0</v>
      </c>
      <c r="H425" s="317">
        <f t="shared" si="4"/>
        <v>0</v>
      </c>
      <c r="I425" s="317">
        <f t="shared" si="5"/>
        <v>0</v>
      </c>
      <c r="J425" s="317">
        <f>SIMPLvolumes!AT453*SUM(SIMPLvolumes!X453:AG453)/3.125</f>
        <v>0</v>
      </c>
      <c r="K425" s="317" t="str">
        <f>SIMPLvolumes!AS453</f>
        <v/>
      </c>
    </row>
    <row r="426">
      <c r="B426" s="317">
        <f>SIMPLvolumes!AM454*SUM(SIMPLvolumes!X454:AG454)</f>
        <v>0</v>
      </c>
      <c r="C426" s="317">
        <f>SIMPLvolumes!AN454*SUM(SIMPLvolumes!X454:AG454)</f>
        <v>0</v>
      </c>
      <c r="D426" s="317">
        <f>SIMPLvolumes!AO454*SUM(SIMPLvolumes!X454:AG454)</f>
        <v>0</v>
      </c>
      <c r="E426" s="317">
        <f>SIMPLvolumes!AP454*SUM(SIMPLvolumes!X454:AG454)</f>
        <v>0</v>
      </c>
      <c r="F426" s="317">
        <f>SIMPLvolumes!AQ454*SUM(SIMPLvolumes!X454:AG454)</f>
        <v>0</v>
      </c>
      <c r="G426" s="317">
        <f>SIMPLvolumes!AR454*SUM(SIMPLvolumes!X454:AG454)</f>
        <v>0</v>
      </c>
      <c r="H426" s="317">
        <f t="shared" si="4"/>
        <v>0</v>
      </c>
      <c r="I426" s="317">
        <f t="shared" si="5"/>
        <v>0</v>
      </c>
      <c r="J426" s="317">
        <f>SIMPLvolumes!AT454*SUM(SIMPLvolumes!X454:AG454)/3.125</f>
        <v>0</v>
      </c>
      <c r="K426" s="317" t="str">
        <f>SIMPLvolumes!AS454</f>
        <v/>
      </c>
    </row>
    <row r="427">
      <c r="B427" s="317">
        <f>SIMPLvolumes!AM455*SUM(SIMPLvolumes!X455:AG455)</f>
        <v>0</v>
      </c>
      <c r="C427" s="317">
        <f>SIMPLvolumes!AN455*SUM(SIMPLvolumes!X455:AG455)</f>
        <v>0</v>
      </c>
      <c r="D427" s="317">
        <f>SIMPLvolumes!AO455*SUM(SIMPLvolumes!X455:AG455)</f>
        <v>0</v>
      </c>
      <c r="E427" s="317">
        <f>SIMPLvolumes!AP455*SUM(SIMPLvolumes!X455:AG455)</f>
        <v>0</v>
      </c>
      <c r="F427" s="317">
        <f>SIMPLvolumes!AQ455*SUM(SIMPLvolumes!X455:AG455)</f>
        <v>0</v>
      </c>
      <c r="G427" s="317">
        <f>SIMPLvolumes!AR455*SUM(SIMPLvolumes!X455:AG455)</f>
        <v>0</v>
      </c>
      <c r="H427" s="317">
        <f t="shared" si="4"/>
        <v>0</v>
      </c>
      <c r="I427" s="317">
        <f t="shared" si="5"/>
        <v>0</v>
      </c>
      <c r="J427" s="317">
        <f>SIMPLvolumes!AT455*SUM(SIMPLvolumes!X455:AG455)/3.125</f>
        <v>0</v>
      </c>
      <c r="K427" s="317" t="str">
        <f>SIMPLvolumes!AS455</f>
        <v/>
      </c>
    </row>
    <row r="428">
      <c r="B428" s="317">
        <f>SIMPLvolumes!AM456*SUM(SIMPLvolumes!X456:AG456)</f>
        <v>0</v>
      </c>
      <c r="C428" s="317">
        <f>SIMPLvolumes!AN456*SUM(SIMPLvolumes!X456:AG456)</f>
        <v>0</v>
      </c>
      <c r="D428" s="317">
        <f>SIMPLvolumes!AO456*SUM(SIMPLvolumes!X456:AG456)</f>
        <v>0</v>
      </c>
      <c r="E428" s="317">
        <f>SIMPLvolumes!AP456*SUM(SIMPLvolumes!X456:AG456)</f>
        <v>0</v>
      </c>
      <c r="F428" s="317">
        <f>SIMPLvolumes!AQ456*SUM(SIMPLvolumes!X456:AG456)</f>
        <v>0</v>
      </c>
      <c r="G428" s="317">
        <f>SIMPLvolumes!AR456*SUM(SIMPLvolumes!X456:AG456)</f>
        <v>0</v>
      </c>
      <c r="H428" s="317">
        <f t="shared" si="4"/>
        <v>0</v>
      </c>
      <c r="I428" s="317">
        <f t="shared" si="5"/>
        <v>0</v>
      </c>
      <c r="J428" s="317">
        <f>SIMPLvolumes!AT456*SUM(SIMPLvolumes!X456:AG456)/3.125</f>
        <v>0</v>
      </c>
      <c r="K428" s="317" t="str">
        <f>SIMPLvolumes!AS456</f>
        <v/>
      </c>
    </row>
    <row r="429">
      <c r="B429" s="317">
        <f>SIMPLvolumes!AM457*SUM(SIMPLvolumes!X457:AG457)</f>
        <v>0</v>
      </c>
      <c r="C429" s="317">
        <f>SIMPLvolumes!AN457*SUM(SIMPLvolumes!X457:AG457)</f>
        <v>0</v>
      </c>
      <c r="D429" s="317">
        <f>SIMPLvolumes!AO457*SUM(SIMPLvolumes!X457:AG457)</f>
        <v>0</v>
      </c>
      <c r="E429" s="317">
        <f>SIMPLvolumes!AP457*SUM(SIMPLvolumes!X457:AG457)</f>
        <v>0</v>
      </c>
      <c r="F429" s="317">
        <f>SIMPLvolumes!AQ457*SUM(SIMPLvolumes!X457:AG457)</f>
        <v>0</v>
      </c>
      <c r="G429" s="317">
        <f>SIMPLvolumes!AR457*SUM(SIMPLvolumes!X457:AG457)</f>
        <v>0</v>
      </c>
      <c r="H429" s="317">
        <f t="shared" si="4"/>
        <v>0</v>
      </c>
      <c r="I429" s="317">
        <f t="shared" si="5"/>
        <v>0</v>
      </c>
      <c r="J429" s="317">
        <f>SIMPLvolumes!AT457*SUM(SIMPLvolumes!X457:AG457)/3.125</f>
        <v>0</v>
      </c>
      <c r="K429" s="317" t="str">
        <f>SIMPLvolumes!AS457</f>
        <v/>
      </c>
    </row>
    <row r="430">
      <c r="B430" s="317">
        <f>SIMPLvolumes!AM458*SUM(SIMPLvolumes!X458:AG458)</f>
        <v>0</v>
      </c>
      <c r="C430" s="317">
        <f>SIMPLvolumes!AN458*SUM(SIMPLvolumes!X458:AG458)</f>
        <v>0</v>
      </c>
      <c r="D430" s="317">
        <f>SIMPLvolumes!AO458*SUM(SIMPLvolumes!X458:AG458)</f>
        <v>0</v>
      </c>
      <c r="E430" s="317">
        <f>SIMPLvolumes!AP458*SUM(SIMPLvolumes!X458:AG458)</f>
        <v>0</v>
      </c>
      <c r="F430" s="317">
        <f>SIMPLvolumes!AQ458*SUM(SIMPLvolumes!X458:AG458)</f>
        <v>0</v>
      </c>
      <c r="G430" s="317">
        <f>SIMPLvolumes!AR458*SUM(SIMPLvolumes!X458:AG458)</f>
        <v>0</v>
      </c>
      <c r="H430" s="317">
        <f t="shared" si="4"/>
        <v>0</v>
      </c>
      <c r="I430" s="317">
        <f t="shared" si="5"/>
        <v>0</v>
      </c>
      <c r="J430" s="317">
        <f>SIMPLvolumes!AT458*SUM(SIMPLvolumes!X458:AG458)/3.125</f>
        <v>0</v>
      </c>
      <c r="K430" s="317" t="str">
        <f>SIMPLvolumes!AS458</f>
        <v/>
      </c>
    </row>
    <row r="431">
      <c r="B431" s="317">
        <f>SIMPLvolumes!AM459*SUM(SIMPLvolumes!X459:AG459)</f>
        <v>0</v>
      </c>
      <c r="C431" s="317">
        <f>SIMPLvolumes!AN459*SUM(SIMPLvolumes!X459:AG459)</f>
        <v>0</v>
      </c>
      <c r="D431" s="317">
        <f>SIMPLvolumes!AO459*SUM(SIMPLvolumes!X459:AG459)</f>
        <v>0</v>
      </c>
      <c r="E431" s="317">
        <f>SIMPLvolumes!AP459*SUM(SIMPLvolumes!X459:AG459)</f>
        <v>0</v>
      </c>
      <c r="F431" s="317">
        <f>SIMPLvolumes!AQ459*SUM(SIMPLvolumes!X459:AG459)</f>
        <v>0</v>
      </c>
      <c r="G431" s="317">
        <f>SIMPLvolumes!AR459*SUM(SIMPLvolumes!X459:AG459)</f>
        <v>0</v>
      </c>
      <c r="H431" s="317">
        <f t="shared" si="4"/>
        <v>0</v>
      </c>
      <c r="I431" s="317">
        <f t="shared" si="5"/>
        <v>0</v>
      </c>
      <c r="J431" s="317">
        <f>SIMPLvolumes!AT459*SUM(SIMPLvolumes!X459:AG459)/3.125</f>
        <v>0</v>
      </c>
      <c r="K431" s="317" t="str">
        <f>SIMPLvolumes!AS459</f>
        <v/>
      </c>
    </row>
    <row r="432">
      <c r="B432" s="317">
        <f>SIMPLvolumes!AM460*SUM(SIMPLvolumes!X460:AG460)</f>
        <v>0</v>
      </c>
      <c r="C432" s="317">
        <f>SIMPLvolumes!AN460*SUM(SIMPLvolumes!X460:AG460)</f>
        <v>0</v>
      </c>
      <c r="D432" s="317">
        <f>SIMPLvolumes!AO460*SUM(SIMPLvolumes!X460:AG460)</f>
        <v>0</v>
      </c>
      <c r="E432" s="317">
        <f>SIMPLvolumes!AP460*SUM(SIMPLvolumes!X460:AG460)</f>
        <v>0</v>
      </c>
      <c r="F432" s="317">
        <f>SIMPLvolumes!AQ460*SUM(SIMPLvolumes!X460:AG460)</f>
        <v>0</v>
      </c>
      <c r="G432" s="317">
        <f>SIMPLvolumes!AR460*SUM(SIMPLvolumes!X460:AG460)</f>
        <v>0</v>
      </c>
      <c r="H432" s="317">
        <f t="shared" si="4"/>
        <v>0</v>
      </c>
      <c r="I432" s="317">
        <f t="shared" si="5"/>
        <v>0</v>
      </c>
      <c r="J432" s="317">
        <f>SIMPLvolumes!AT460*SUM(SIMPLvolumes!X460:AG460)/3.125</f>
        <v>0</v>
      </c>
      <c r="K432" s="317" t="str">
        <f>SIMPLvolumes!AS460</f>
        <v/>
      </c>
    </row>
    <row r="433">
      <c r="B433" s="317">
        <f>SIMPLvolumes!AM461*SUM(SIMPLvolumes!X461:AG461)</f>
        <v>0</v>
      </c>
      <c r="C433" s="317">
        <f>SIMPLvolumes!AN461*SUM(SIMPLvolumes!X461:AG461)</f>
        <v>0</v>
      </c>
      <c r="D433" s="317">
        <f>SIMPLvolumes!AO461*SUM(SIMPLvolumes!X461:AG461)</f>
        <v>0</v>
      </c>
      <c r="E433" s="317">
        <f>SIMPLvolumes!AP461*SUM(SIMPLvolumes!X461:AG461)</f>
        <v>0</v>
      </c>
      <c r="F433" s="317">
        <f>SIMPLvolumes!AQ461*SUM(SIMPLvolumes!X461:AG461)</f>
        <v>0</v>
      </c>
      <c r="G433" s="317">
        <f>SIMPLvolumes!AR461*SUM(SIMPLvolumes!X461:AG461)</f>
        <v>0</v>
      </c>
      <c r="H433" s="317">
        <f t="shared" si="4"/>
        <v>0</v>
      </c>
      <c r="I433" s="317">
        <f t="shared" si="5"/>
        <v>0</v>
      </c>
      <c r="J433" s="317">
        <f>SIMPLvolumes!AT461*SUM(SIMPLvolumes!X461:AG461)/3.125</f>
        <v>0</v>
      </c>
      <c r="K433" s="317" t="str">
        <f>SIMPLvolumes!AS461</f>
        <v/>
      </c>
    </row>
    <row r="434">
      <c r="B434" s="317">
        <f>SIMPLvolumes!AM462*SUM(SIMPLvolumes!X462:AG462)</f>
        <v>0</v>
      </c>
      <c r="C434" s="317">
        <f>SIMPLvolumes!AN462*SUM(SIMPLvolumes!X462:AG462)</f>
        <v>0</v>
      </c>
      <c r="D434" s="317">
        <f>SIMPLvolumes!AO462*SUM(SIMPLvolumes!X462:AG462)</f>
        <v>0</v>
      </c>
      <c r="E434" s="317">
        <f>SIMPLvolumes!AP462*SUM(SIMPLvolumes!X462:AG462)</f>
        <v>0</v>
      </c>
      <c r="F434" s="317">
        <f>SIMPLvolumes!AQ462*SUM(SIMPLvolumes!X462:AG462)</f>
        <v>0</v>
      </c>
      <c r="G434" s="317">
        <f>SIMPLvolumes!AR462*SUM(SIMPLvolumes!X462:AG462)</f>
        <v>0</v>
      </c>
      <c r="H434" s="317">
        <f t="shared" si="4"/>
        <v>0</v>
      </c>
      <c r="I434" s="317">
        <f t="shared" si="5"/>
        <v>0</v>
      </c>
      <c r="J434" s="317">
        <f>SIMPLvolumes!AT462*SUM(SIMPLvolumes!X462:AG462)/3.125</f>
        <v>0</v>
      </c>
      <c r="K434" s="317" t="str">
        <f>SIMPLvolumes!AS462</f>
        <v/>
      </c>
    </row>
    <row r="435">
      <c r="B435" s="317">
        <f>SIMPLvolumes!AM463*SUM(SIMPLvolumes!X463:AG463)</f>
        <v>0</v>
      </c>
      <c r="C435" s="317">
        <f>SIMPLvolumes!AN463*SUM(SIMPLvolumes!X463:AG463)</f>
        <v>0</v>
      </c>
      <c r="D435" s="317">
        <f>SIMPLvolumes!AO463*SUM(SIMPLvolumes!X463:AG463)</f>
        <v>0</v>
      </c>
      <c r="E435" s="317">
        <f>SIMPLvolumes!AP463*SUM(SIMPLvolumes!X463:AG463)</f>
        <v>0</v>
      </c>
      <c r="F435" s="317">
        <f>SIMPLvolumes!AQ463*SUM(SIMPLvolumes!X463:AG463)</f>
        <v>0</v>
      </c>
      <c r="G435" s="317">
        <f>SIMPLvolumes!AR463*SUM(SIMPLvolumes!X463:AG463)</f>
        <v>0</v>
      </c>
      <c r="H435" s="317">
        <f t="shared" si="4"/>
        <v>0</v>
      </c>
      <c r="I435" s="317">
        <f t="shared" si="5"/>
        <v>0</v>
      </c>
      <c r="J435" s="317">
        <f>SIMPLvolumes!AT463*SUM(SIMPLvolumes!X463:AG463)/3.125</f>
        <v>0</v>
      </c>
      <c r="K435" s="317" t="str">
        <f>SIMPLvolumes!AS463</f>
        <v/>
      </c>
    </row>
    <row r="436">
      <c r="B436" s="317">
        <f>SIMPLvolumes!AM464*SUM(SIMPLvolumes!X464:AG464)</f>
        <v>0</v>
      </c>
      <c r="C436" s="317">
        <f>SIMPLvolumes!AN464*SUM(SIMPLvolumes!X464:AG464)</f>
        <v>0</v>
      </c>
      <c r="D436" s="317">
        <f>SIMPLvolumes!AO464*SUM(SIMPLvolumes!X464:AG464)</f>
        <v>0</v>
      </c>
      <c r="E436" s="317">
        <f>SIMPLvolumes!AP464*SUM(SIMPLvolumes!X464:AG464)</f>
        <v>0</v>
      </c>
      <c r="F436" s="317">
        <f>SIMPLvolumes!AQ464*SUM(SIMPLvolumes!X464:AG464)</f>
        <v>0</v>
      </c>
      <c r="G436" s="317">
        <f>SIMPLvolumes!AR464*SUM(SIMPLvolumes!X464:AG464)</f>
        <v>0</v>
      </c>
      <c r="H436" s="317">
        <f t="shared" si="4"/>
        <v>0</v>
      </c>
      <c r="I436" s="317">
        <f t="shared" si="5"/>
        <v>0</v>
      </c>
      <c r="J436" s="317">
        <f>SIMPLvolumes!AT464*SUM(SIMPLvolumes!X464:AG464)/3.125</f>
        <v>0</v>
      </c>
      <c r="K436" s="317" t="str">
        <f>SIMPLvolumes!AS464</f>
        <v/>
      </c>
    </row>
    <row r="437">
      <c r="B437" s="317">
        <f>SIMPLvolumes!AM465*SUM(SIMPLvolumes!X465:AG465)</f>
        <v>0</v>
      </c>
      <c r="C437" s="317">
        <f>SIMPLvolumes!AN465*SUM(SIMPLvolumes!X465:AG465)</f>
        <v>0</v>
      </c>
      <c r="D437" s="317">
        <f>SIMPLvolumes!AO465*SUM(SIMPLvolumes!X465:AG465)</f>
        <v>0</v>
      </c>
      <c r="E437" s="317">
        <f>SIMPLvolumes!AP465*SUM(SIMPLvolumes!X465:AG465)</f>
        <v>0</v>
      </c>
      <c r="F437" s="317">
        <f>SIMPLvolumes!AQ465*SUM(SIMPLvolumes!X465:AG465)</f>
        <v>0</v>
      </c>
      <c r="G437" s="317">
        <f>SIMPLvolumes!AR465*SUM(SIMPLvolumes!X465:AG465)</f>
        <v>0</v>
      </c>
      <c r="H437" s="317">
        <f t="shared" si="4"/>
        <v>0</v>
      </c>
      <c r="I437" s="317">
        <f t="shared" si="5"/>
        <v>0</v>
      </c>
      <c r="J437" s="317">
        <f>SIMPLvolumes!AT465*SUM(SIMPLvolumes!X465:AG465)/3.125</f>
        <v>0</v>
      </c>
      <c r="K437" s="317" t="str">
        <f>SIMPLvolumes!AS465</f>
        <v/>
      </c>
    </row>
    <row r="438">
      <c r="B438" s="317">
        <f>SIMPLvolumes!AM466*SUM(SIMPLvolumes!X466:AG466)</f>
        <v>0</v>
      </c>
      <c r="C438" s="317">
        <f>SIMPLvolumes!AN466*SUM(SIMPLvolumes!X466:AG466)</f>
        <v>0</v>
      </c>
      <c r="D438" s="317">
        <f>SIMPLvolumes!AO466*SUM(SIMPLvolumes!X466:AG466)</f>
        <v>0</v>
      </c>
      <c r="E438" s="317">
        <f>SIMPLvolumes!AP466*SUM(SIMPLvolumes!X466:AG466)</f>
        <v>0</v>
      </c>
      <c r="F438" s="317">
        <f>SIMPLvolumes!AQ466*SUM(SIMPLvolumes!X466:AG466)</f>
        <v>0</v>
      </c>
      <c r="G438" s="317">
        <f>SIMPLvolumes!AR466*SUM(SIMPLvolumes!X466:AG466)</f>
        <v>0</v>
      </c>
      <c r="H438" s="317">
        <f t="shared" si="4"/>
        <v>0</v>
      </c>
      <c r="I438" s="317">
        <f t="shared" si="5"/>
        <v>0</v>
      </c>
      <c r="J438" s="317">
        <f>SIMPLvolumes!AT466*SUM(SIMPLvolumes!X466:AG466)/3.125</f>
        <v>0</v>
      </c>
      <c r="K438" s="317" t="str">
        <f>SIMPLvolumes!AS466</f>
        <v/>
      </c>
    </row>
    <row r="439">
      <c r="B439" s="317">
        <f>SIMPLvolumes!AM467*SUM(SIMPLvolumes!X467:AG467)</f>
        <v>0</v>
      </c>
      <c r="C439" s="317">
        <f>SIMPLvolumes!AN467*SUM(SIMPLvolumes!X467:AG467)</f>
        <v>0</v>
      </c>
      <c r="D439" s="317">
        <f>SIMPLvolumes!AO467*SUM(SIMPLvolumes!X467:AG467)</f>
        <v>0</v>
      </c>
      <c r="E439" s="317">
        <f>SIMPLvolumes!AP467*SUM(SIMPLvolumes!X467:AG467)</f>
        <v>0</v>
      </c>
      <c r="F439" s="317">
        <f>SIMPLvolumes!AQ467*SUM(SIMPLvolumes!X467:AG467)</f>
        <v>0</v>
      </c>
      <c r="G439" s="317">
        <f>SIMPLvolumes!AR467*SUM(SIMPLvolumes!X467:AG467)</f>
        <v>0</v>
      </c>
      <c r="H439" s="317">
        <f t="shared" si="4"/>
        <v>0</v>
      </c>
      <c r="I439" s="317">
        <f t="shared" si="5"/>
        <v>0</v>
      </c>
      <c r="J439" s="317">
        <f>SIMPLvolumes!AT467*SUM(SIMPLvolumes!X467:AG467)/3.125</f>
        <v>0</v>
      </c>
      <c r="K439" s="317" t="str">
        <f>SIMPLvolumes!AS467</f>
        <v/>
      </c>
    </row>
    <row r="440">
      <c r="B440" s="317">
        <f>SIMPLvolumes!AM468*SUM(SIMPLvolumes!X468:AG468)</f>
        <v>0</v>
      </c>
      <c r="C440" s="317">
        <f>SIMPLvolumes!AN468*SUM(SIMPLvolumes!X468:AG468)</f>
        <v>0</v>
      </c>
      <c r="D440" s="317">
        <f>SIMPLvolumes!AO468*SUM(SIMPLvolumes!X468:AG468)</f>
        <v>0</v>
      </c>
      <c r="E440" s="317">
        <f>SIMPLvolumes!AP468*SUM(SIMPLvolumes!X468:AG468)</f>
        <v>0</v>
      </c>
      <c r="F440" s="317">
        <f>SIMPLvolumes!AQ468*SUM(SIMPLvolumes!X468:AG468)</f>
        <v>0</v>
      </c>
      <c r="G440" s="317">
        <f>SIMPLvolumes!AR468*SUM(SIMPLvolumes!X468:AG468)</f>
        <v>0</v>
      </c>
      <c r="H440" s="317">
        <f t="shared" si="4"/>
        <v>0</v>
      </c>
      <c r="I440" s="317">
        <f t="shared" si="5"/>
        <v>0</v>
      </c>
      <c r="J440" s="317">
        <f>SIMPLvolumes!AT468*SUM(SIMPLvolumes!X468:AG468)/3.125</f>
        <v>0</v>
      </c>
      <c r="K440" s="317" t="str">
        <f>SIMPLvolumes!AS468</f>
        <v/>
      </c>
    </row>
    <row r="441">
      <c r="B441" s="317">
        <f>SIMPLvolumes!AM469*SUM(SIMPLvolumes!X469:AG469)</f>
        <v>0</v>
      </c>
      <c r="C441" s="317">
        <f>SIMPLvolumes!AN469*SUM(SIMPLvolumes!X469:AG469)</f>
        <v>0</v>
      </c>
      <c r="D441" s="317">
        <f>SIMPLvolumes!AO469*SUM(SIMPLvolumes!X469:AG469)</f>
        <v>0</v>
      </c>
      <c r="E441" s="317">
        <f>SIMPLvolumes!AP469*SUM(SIMPLvolumes!X469:AG469)</f>
        <v>0</v>
      </c>
      <c r="F441" s="317">
        <f>SIMPLvolumes!AQ469*SUM(SIMPLvolumes!X469:AG469)</f>
        <v>0</v>
      </c>
      <c r="G441" s="317">
        <f>SIMPLvolumes!AR469*SUM(SIMPLvolumes!X469:AG469)</f>
        <v>0</v>
      </c>
      <c r="H441" s="317">
        <f t="shared" si="4"/>
        <v>0</v>
      </c>
      <c r="I441" s="317">
        <f t="shared" si="5"/>
        <v>0</v>
      </c>
      <c r="J441" s="317">
        <f>SIMPLvolumes!AT469*SUM(SIMPLvolumes!X469:AG469)/3.125</f>
        <v>0</v>
      </c>
      <c r="K441" s="317" t="str">
        <f>SIMPLvolumes!AS469</f>
        <v/>
      </c>
    </row>
    <row r="442">
      <c r="B442" s="317">
        <f>SIMPLvolumes!AM470*SUM(SIMPLvolumes!X470:AG470)</f>
        <v>0</v>
      </c>
      <c r="C442" s="317">
        <f>SIMPLvolumes!AN470*SUM(SIMPLvolumes!X470:AG470)</f>
        <v>0</v>
      </c>
      <c r="D442" s="317">
        <f>SIMPLvolumes!AO470*SUM(SIMPLvolumes!X470:AG470)</f>
        <v>0</v>
      </c>
      <c r="E442" s="317">
        <f>SIMPLvolumes!AP470*SUM(SIMPLvolumes!X470:AG470)</f>
        <v>0</v>
      </c>
      <c r="F442" s="317">
        <f>SIMPLvolumes!AQ470*SUM(SIMPLvolumes!X470:AG470)</f>
        <v>0</v>
      </c>
      <c r="G442" s="317">
        <f>SIMPLvolumes!AR470*SUM(SIMPLvolumes!X470:AG470)</f>
        <v>0</v>
      </c>
      <c r="H442" s="317">
        <f t="shared" si="4"/>
        <v>0</v>
      </c>
      <c r="I442" s="317">
        <f t="shared" si="5"/>
        <v>0</v>
      </c>
      <c r="J442" s="317">
        <f>SIMPLvolumes!AT470*SUM(SIMPLvolumes!X470:AG470)/3.125</f>
        <v>0</v>
      </c>
      <c r="K442" s="317" t="str">
        <f>SIMPLvolumes!AS470</f>
        <v/>
      </c>
    </row>
    <row r="443">
      <c r="B443" s="317">
        <f>SIMPLvolumes!AM471*SUM(SIMPLvolumes!X471:AG471)</f>
        <v>0</v>
      </c>
      <c r="C443" s="317">
        <f>SIMPLvolumes!AN471*SUM(SIMPLvolumes!X471:AG471)</f>
        <v>0</v>
      </c>
      <c r="D443" s="317">
        <f>SIMPLvolumes!AO471*SUM(SIMPLvolumes!X471:AG471)</f>
        <v>0</v>
      </c>
      <c r="E443" s="317">
        <f>SIMPLvolumes!AP471*SUM(SIMPLvolumes!X471:AG471)</f>
        <v>0</v>
      </c>
      <c r="F443" s="317">
        <f>SIMPLvolumes!AQ471*SUM(SIMPLvolumes!X471:AG471)</f>
        <v>0</v>
      </c>
      <c r="G443" s="317">
        <f>SIMPLvolumes!AR471*SUM(SIMPLvolumes!X471:AG471)</f>
        <v>0</v>
      </c>
      <c r="H443" s="317">
        <f t="shared" si="4"/>
        <v>0</v>
      </c>
      <c r="I443" s="317">
        <f t="shared" si="5"/>
        <v>0</v>
      </c>
      <c r="J443" s="317">
        <f>SIMPLvolumes!AT471*SUM(SIMPLvolumes!X471:AG471)/3.125</f>
        <v>0</v>
      </c>
      <c r="K443" s="317" t="str">
        <f>SIMPLvolumes!AS471</f>
        <v/>
      </c>
    </row>
    <row r="444">
      <c r="B444" s="317">
        <f>SIMPLvolumes!AM472*SUM(SIMPLvolumes!X472:AG472)</f>
        <v>0</v>
      </c>
      <c r="C444" s="317">
        <f>SIMPLvolumes!AN472*SUM(SIMPLvolumes!X472:AG472)</f>
        <v>0</v>
      </c>
      <c r="D444" s="317">
        <f>SIMPLvolumes!AO472*SUM(SIMPLvolumes!X472:AG472)</f>
        <v>0</v>
      </c>
      <c r="E444" s="317">
        <f>SIMPLvolumes!AP472*SUM(SIMPLvolumes!X472:AG472)</f>
        <v>0</v>
      </c>
      <c r="F444" s="317">
        <f>SIMPLvolumes!AQ472*SUM(SIMPLvolumes!X472:AG472)</f>
        <v>0</v>
      </c>
      <c r="G444" s="317">
        <f>SIMPLvolumes!AR472*SUM(SIMPLvolumes!X472:AG472)</f>
        <v>0</v>
      </c>
      <c r="H444" s="317">
        <f t="shared" si="4"/>
        <v>0</v>
      </c>
      <c r="I444" s="317">
        <f t="shared" si="5"/>
        <v>0</v>
      </c>
      <c r="J444" s="317">
        <f>SIMPLvolumes!AT472*SUM(SIMPLvolumes!X472:AG472)/3.125</f>
        <v>0</v>
      </c>
      <c r="K444" s="317" t="str">
        <f>SIMPLvolumes!AS472</f>
        <v/>
      </c>
    </row>
    <row r="445">
      <c r="B445" s="317">
        <f>SIMPLvolumes!AM473*SUM(SIMPLvolumes!X473:AG473)</f>
        <v>0</v>
      </c>
      <c r="C445" s="317">
        <f>SIMPLvolumes!AN473*SUM(SIMPLvolumes!X473:AG473)</f>
        <v>0</v>
      </c>
      <c r="D445" s="317">
        <f>SIMPLvolumes!AO473*SUM(SIMPLvolumes!X473:AG473)</f>
        <v>0</v>
      </c>
      <c r="E445" s="317">
        <f>SIMPLvolumes!AP473*SUM(SIMPLvolumes!X473:AG473)</f>
        <v>0</v>
      </c>
      <c r="F445" s="317">
        <f>SIMPLvolumes!AQ473*SUM(SIMPLvolumes!X473:AG473)</f>
        <v>0</v>
      </c>
      <c r="G445" s="317">
        <f>SIMPLvolumes!AR473*SUM(SIMPLvolumes!X473:AG473)</f>
        <v>0</v>
      </c>
      <c r="H445" s="317">
        <f t="shared" si="4"/>
        <v>0</v>
      </c>
      <c r="I445" s="317">
        <f t="shared" si="5"/>
        <v>0</v>
      </c>
      <c r="J445" s="317">
        <f>SIMPLvolumes!AT473*SUM(SIMPLvolumes!X473:AG473)/3.125</f>
        <v>0</v>
      </c>
      <c r="K445" s="317" t="str">
        <f>SIMPLvolumes!AS473</f>
        <v/>
      </c>
    </row>
    <row r="446">
      <c r="B446" s="317">
        <f>SIMPLvolumes!AM474*SUM(SIMPLvolumes!X474:AG474)</f>
        <v>0</v>
      </c>
      <c r="C446" s="317">
        <f>SIMPLvolumes!AN474*SUM(SIMPLvolumes!X474:AG474)</f>
        <v>0</v>
      </c>
      <c r="D446" s="317">
        <f>SIMPLvolumes!AO474*SUM(SIMPLvolumes!X474:AG474)</f>
        <v>0</v>
      </c>
      <c r="E446" s="317">
        <f>SIMPLvolumes!AP474*SUM(SIMPLvolumes!X474:AG474)</f>
        <v>0</v>
      </c>
      <c r="F446" s="317">
        <f>SIMPLvolumes!AQ474*SUM(SIMPLvolumes!X474:AG474)</f>
        <v>0</v>
      </c>
      <c r="G446" s="317">
        <f>SIMPLvolumes!AR474*SUM(SIMPLvolumes!X474:AG474)</f>
        <v>0</v>
      </c>
      <c r="H446" s="317">
        <f t="shared" si="4"/>
        <v>0</v>
      </c>
      <c r="I446" s="317">
        <f t="shared" si="5"/>
        <v>0</v>
      </c>
      <c r="J446" s="317">
        <f>SIMPLvolumes!AT474*SUM(SIMPLvolumes!X474:AG474)/3.125</f>
        <v>0</v>
      </c>
      <c r="K446" s="317" t="str">
        <f>SIMPLvolumes!AS474</f>
        <v/>
      </c>
    </row>
    <row r="447">
      <c r="B447" s="317">
        <f>SIMPLvolumes!AM475*SUM(SIMPLvolumes!X475:AG475)</f>
        <v>0</v>
      </c>
      <c r="C447" s="317">
        <f>SIMPLvolumes!AN475*SUM(SIMPLvolumes!X475:AG475)</f>
        <v>0</v>
      </c>
      <c r="D447" s="317">
        <f>SIMPLvolumes!AO475*SUM(SIMPLvolumes!X475:AG475)</f>
        <v>0</v>
      </c>
      <c r="E447" s="317">
        <f>SIMPLvolumes!AP475*SUM(SIMPLvolumes!X475:AG475)</f>
        <v>0</v>
      </c>
      <c r="F447" s="317">
        <f>SIMPLvolumes!AQ475*SUM(SIMPLvolumes!X475:AG475)</f>
        <v>0</v>
      </c>
      <c r="G447" s="317">
        <f>SIMPLvolumes!AR475*SUM(SIMPLvolumes!X475:AG475)</f>
        <v>0</v>
      </c>
      <c r="H447" s="317">
        <f t="shared" si="4"/>
        <v>0</v>
      </c>
      <c r="I447" s="317">
        <f t="shared" si="5"/>
        <v>0</v>
      </c>
      <c r="J447" s="317">
        <f>SIMPLvolumes!AT475*SUM(SIMPLvolumes!X475:AG475)/3.125</f>
        <v>0</v>
      </c>
      <c r="K447" s="317" t="str">
        <f>SIMPLvolumes!AS475</f>
        <v/>
      </c>
    </row>
    <row r="448">
      <c r="B448" s="317">
        <f>SIMPLvolumes!AM476*SUM(SIMPLvolumes!X476:AG476)</f>
        <v>0</v>
      </c>
      <c r="C448" s="317">
        <f>SIMPLvolumes!AN476*SUM(SIMPLvolumes!X476:AG476)</f>
        <v>0</v>
      </c>
      <c r="D448" s="317">
        <f>SIMPLvolumes!AO476*SUM(SIMPLvolumes!X476:AG476)</f>
        <v>0</v>
      </c>
      <c r="E448" s="317">
        <f>SIMPLvolumes!AP476*SUM(SIMPLvolumes!X476:AG476)</f>
        <v>0</v>
      </c>
      <c r="F448" s="317">
        <f>SIMPLvolumes!AQ476*SUM(SIMPLvolumes!X476:AG476)</f>
        <v>0</v>
      </c>
      <c r="G448" s="317">
        <f>SIMPLvolumes!AR476*SUM(SIMPLvolumes!X476:AG476)</f>
        <v>0</v>
      </c>
      <c r="H448" s="317">
        <f t="shared" si="4"/>
        <v>0</v>
      </c>
      <c r="I448" s="317">
        <f t="shared" si="5"/>
        <v>0</v>
      </c>
      <c r="J448" s="317">
        <f>SIMPLvolumes!AT476*SUM(SIMPLvolumes!X476:AG476)/3.125</f>
        <v>0</v>
      </c>
      <c r="K448" s="317" t="str">
        <f>SIMPLvolumes!AS476</f>
        <v/>
      </c>
    </row>
    <row r="449">
      <c r="B449" s="317">
        <f>SIMPLvolumes!AM477*SUM(SIMPLvolumes!X477:AG477)</f>
        <v>0</v>
      </c>
      <c r="C449" s="317">
        <f>SIMPLvolumes!AN477*SUM(SIMPLvolumes!X477:AG477)</f>
        <v>0</v>
      </c>
      <c r="D449" s="317">
        <f>SIMPLvolumes!AO477*SUM(SIMPLvolumes!X477:AG477)</f>
        <v>0</v>
      </c>
      <c r="E449" s="317">
        <f>SIMPLvolumes!AP477*SUM(SIMPLvolumes!X477:AG477)</f>
        <v>0</v>
      </c>
      <c r="F449" s="317">
        <f>SIMPLvolumes!AQ477*SUM(SIMPLvolumes!X477:AG477)</f>
        <v>0</v>
      </c>
      <c r="G449" s="317">
        <f>SIMPLvolumes!AR477*SUM(SIMPLvolumes!X477:AG477)</f>
        <v>0</v>
      </c>
      <c r="H449" s="317">
        <f t="shared" si="4"/>
        <v>0</v>
      </c>
      <c r="I449" s="317">
        <f t="shared" si="5"/>
        <v>0</v>
      </c>
      <c r="J449" s="317">
        <f>SIMPLvolumes!AT477*SUM(SIMPLvolumes!X477:AG477)/3.125</f>
        <v>0</v>
      </c>
      <c r="K449" s="317" t="str">
        <f>SIMPLvolumes!AS477</f>
        <v/>
      </c>
    </row>
    <row r="450">
      <c r="B450" s="317">
        <f>SIMPLvolumes!AM478*SUM(SIMPLvolumes!X478:AG478)</f>
        <v>0</v>
      </c>
      <c r="C450" s="317">
        <f>SIMPLvolumes!AN478*SUM(SIMPLvolumes!X478:AG478)</f>
        <v>0</v>
      </c>
      <c r="D450" s="317">
        <f>SIMPLvolumes!AO478*SUM(SIMPLvolumes!X478:AG478)</f>
        <v>0</v>
      </c>
      <c r="E450" s="317">
        <f>SIMPLvolumes!AP478*SUM(SIMPLvolumes!X478:AG478)</f>
        <v>0</v>
      </c>
      <c r="F450" s="317">
        <f>SIMPLvolumes!AQ478*SUM(SIMPLvolumes!X478:AG478)</f>
        <v>0</v>
      </c>
      <c r="G450" s="317">
        <f>SIMPLvolumes!AR478*SUM(SIMPLvolumes!X478:AG478)</f>
        <v>0</v>
      </c>
      <c r="H450" s="317">
        <f t="shared" si="4"/>
        <v>0</v>
      </c>
      <c r="I450" s="317">
        <f t="shared" si="5"/>
        <v>0</v>
      </c>
      <c r="J450" s="317">
        <f>SIMPLvolumes!AT478*SUM(SIMPLvolumes!X478:AG478)/3.125</f>
        <v>0</v>
      </c>
      <c r="K450" s="317" t="str">
        <f>SIMPLvolumes!AS478</f>
        <v/>
      </c>
    </row>
    <row r="451">
      <c r="B451" s="317">
        <f>SIMPLvolumes!AM479*SUM(SIMPLvolumes!X479:AG479)</f>
        <v>0</v>
      </c>
      <c r="C451" s="317">
        <f>SIMPLvolumes!AN479*SUM(SIMPLvolumes!X479:AG479)</f>
        <v>0</v>
      </c>
      <c r="D451" s="317">
        <f>SIMPLvolumes!AO479*SUM(SIMPLvolumes!X479:AG479)</f>
        <v>0</v>
      </c>
      <c r="E451" s="317">
        <f>SIMPLvolumes!AP479*SUM(SIMPLvolumes!X479:AG479)</f>
        <v>0</v>
      </c>
      <c r="F451" s="317">
        <f>SIMPLvolumes!AQ479*SUM(SIMPLvolumes!X479:AG479)</f>
        <v>0</v>
      </c>
      <c r="G451" s="317">
        <f>SIMPLvolumes!AR479*SUM(SIMPLvolumes!X479:AG479)</f>
        <v>0</v>
      </c>
      <c r="H451" s="317">
        <f t="shared" si="4"/>
        <v>0</v>
      </c>
      <c r="I451" s="317">
        <f t="shared" si="5"/>
        <v>0</v>
      </c>
      <c r="J451" s="317">
        <f>SIMPLvolumes!AT479*SUM(SIMPLvolumes!X479:AG479)/3.125</f>
        <v>0</v>
      </c>
      <c r="K451" s="317" t="str">
        <f>SIMPLvolumes!AS479</f>
        <v/>
      </c>
    </row>
    <row r="452">
      <c r="B452" s="317">
        <f>SIMPLvolumes!AM480*SUM(SIMPLvolumes!X480:AG480)</f>
        <v>0</v>
      </c>
      <c r="C452" s="317">
        <f>SIMPLvolumes!AN480*SUM(SIMPLvolumes!X480:AG480)</f>
        <v>0</v>
      </c>
      <c r="D452" s="317">
        <f>SIMPLvolumes!AO480*SUM(SIMPLvolumes!X480:AG480)</f>
        <v>0</v>
      </c>
      <c r="E452" s="317">
        <f>SIMPLvolumes!AP480*SUM(SIMPLvolumes!X480:AG480)</f>
        <v>0</v>
      </c>
      <c r="F452" s="317">
        <f>SIMPLvolumes!AQ480*SUM(SIMPLvolumes!X480:AG480)</f>
        <v>0</v>
      </c>
      <c r="G452" s="317">
        <f>SIMPLvolumes!AR480*SUM(SIMPLvolumes!X480:AG480)</f>
        <v>0</v>
      </c>
      <c r="H452" s="317">
        <f t="shared" si="4"/>
        <v>0</v>
      </c>
      <c r="I452" s="317">
        <f t="shared" si="5"/>
        <v>0</v>
      </c>
      <c r="J452" s="317">
        <f>SIMPLvolumes!AT480*SUM(SIMPLvolumes!X480:AG480)/3.125</f>
        <v>0</v>
      </c>
      <c r="K452" s="317" t="str">
        <f>SIMPLvolumes!AS480</f>
        <v/>
      </c>
    </row>
  </sheetData>
  <printOptions/>
  <pageMargins bottom="1.0" footer="0.0" header="0.0" left="0.75" right="0.75" top="1.0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