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clusion" sheetId="1" r:id="rId4"/>
    <sheet state="visible" name="Climbing Holds" sheetId="2" r:id="rId5"/>
  </sheets>
  <definedNames>
    <definedName localSheetId="1" name="Z_A8815CF7_577B_4353_A347_CF046D6DF8BA_.wvu.Cols">'Climbing Holds'!$AA:$AB</definedName>
    <definedName hidden="1" name="Google_Sheet_Link_579821031_821008286">Z_A8815CF7_577B_4353_A347_CF046D6DF8BA_.wvu.Cols</definedName>
  </definedNames>
  <calcPr/>
  <extLst>
    <ext uri="GoogleSheetsCustomDataVersion1">
      <go:sheetsCustomData xmlns:go="http://customooxmlschemas.google.com/" r:id="rId6" roundtripDataSignature="AMtx7mgtF9YhPoHIjG5PmxnZ0+UB4Hx/6g=="/>
    </ext>
  </extLst>
</workbook>
</file>

<file path=xl/sharedStrings.xml><?xml version="1.0" encoding="utf-8"?>
<sst xmlns="http://schemas.openxmlformats.org/spreadsheetml/2006/main" count="425" uniqueCount="185">
  <si>
    <t>Billing Adress / Shipping Adress</t>
  </si>
  <si>
    <t>Order Overview</t>
  </si>
  <si>
    <t>Company Name</t>
  </si>
  <si>
    <t>Number of Sets</t>
  </si>
  <si>
    <t>Street, No.</t>
  </si>
  <si>
    <t>Number of Holds</t>
  </si>
  <si>
    <t>Postal Code</t>
  </si>
  <si>
    <t>Total Weight (approx.)</t>
  </si>
  <si>
    <t>kg</t>
  </si>
  <si>
    <t>City</t>
  </si>
  <si>
    <t>Country</t>
  </si>
  <si>
    <t>VAT Ident. Number</t>
  </si>
  <si>
    <t>Net Price</t>
  </si>
  <si>
    <t>Contact Person</t>
  </si>
  <si>
    <t>Phone Number</t>
  </si>
  <si>
    <t>E-Mail</t>
  </si>
  <si>
    <t>Assured Discount</t>
  </si>
  <si>
    <t>%</t>
  </si>
  <si>
    <t>Req. delivery date</t>
  </si>
  <si>
    <t>Discounted Net Price</t>
  </si>
  <si>
    <t>€</t>
  </si>
  <si>
    <t>Comments</t>
  </si>
  <si>
    <t>Differing Shipping Adress</t>
  </si>
  <si>
    <t>des rabattierten Nettopreises</t>
  </si>
  <si>
    <t>Value of Goods (net)</t>
  </si>
  <si>
    <t>Min. quantity surcharge</t>
  </si>
  <si>
    <t>(under 500€ per color = 25€ )</t>
  </si>
  <si>
    <t>Net</t>
  </si>
  <si>
    <t xml:space="preserve">*All listed prices are in CHF, without VAT and shipping fees. Please use the Climbingholdsolds tab at the bottom of the spreadsheet to select your climbing holds or fiberglass macros.  </t>
  </si>
  <si>
    <t>Email your complete order to info@plasticfantasticshop.ch</t>
  </si>
  <si>
    <t>Valid:</t>
  </si>
  <si>
    <t>Picture</t>
  </si>
  <si>
    <t>Art.No.</t>
  </si>
  <si>
    <t>Name</t>
  </si>
  <si>
    <t>Level</t>
  </si>
  <si>
    <t>Size</t>
  </si>
  <si>
    <t>Holds</t>
  </si>
  <si>
    <t>Fixation</t>
  </si>
  <si>
    <t>Price</t>
  </si>
  <si>
    <t>RAL 3020      
RED</t>
  </si>
  <si>
    <r>
      <rPr>
        <rFont val="Poppins"/>
        <b/>
        <color theme="0"/>
        <sz val="10.0"/>
      </rPr>
      <t xml:space="preserve">Pant. </t>
    </r>
    <r>
      <rPr>
        <rFont val="Futura Lt BT"/>
        <b/>
        <color theme="0"/>
        <sz val="9.0"/>
      </rPr>
      <t>804C ORANGE</t>
    </r>
  </si>
  <si>
    <t xml:space="preserve">RAL 5015 
BLUE   </t>
  </si>
  <si>
    <t>RAL 6018 
GREEN</t>
  </si>
  <si>
    <t>RAL 1023
Yellow</t>
  </si>
  <si>
    <t xml:space="preserve">RAL 9005
BLACK     </t>
  </si>
  <si>
    <r>
      <rPr>
        <rFont val="Poppins"/>
        <b/>
        <color theme="1"/>
        <sz val="10.0"/>
      </rPr>
      <t xml:space="preserve">WHITE </t>
    </r>
    <r>
      <rPr>
        <rFont val="Futura Lt BT"/>
        <b/>
        <color theme="1"/>
        <sz val="10.0"/>
      </rPr>
      <t>on request</t>
    </r>
  </si>
  <si>
    <t>RAL 4008
Purple</t>
  </si>
  <si>
    <t>Pant. 806C
PINK</t>
  </si>
  <si>
    <t>Total</t>
  </si>
  <si>
    <t>Weight</t>
  </si>
  <si>
    <t>BATS XXL</t>
  </si>
  <si>
    <t>medium - hard</t>
  </si>
  <si>
    <t>XXL</t>
  </si>
  <si>
    <t>Bolt-on
Screw-on</t>
  </si>
  <si>
    <t>BATS XL</t>
  </si>
  <si>
    <t>XL</t>
  </si>
  <si>
    <t>BATS L Dualtex</t>
  </si>
  <si>
    <t>hard</t>
  </si>
  <si>
    <t>L</t>
  </si>
  <si>
    <t>BATS L</t>
  </si>
  <si>
    <t>Screw-on
Bolt-on</t>
  </si>
  <si>
    <t>BATS M Dualtex</t>
  </si>
  <si>
    <t>M</t>
  </si>
  <si>
    <t>BATS M</t>
  </si>
  <si>
    <t>BATS M2</t>
  </si>
  <si>
    <t>easy - medium</t>
  </si>
  <si>
    <t>BATS S2</t>
  </si>
  <si>
    <t>medium</t>
  </si>
  <si>
    <t>S</t>
  </si>
  <si>
    <t>Screw-on</t>
  </si>
  <si>
    <t>BATS S</t>
  </si>
  <si>
    <t>BATS XS Footholds</t>
  </si>
  <si>
    <t>XS</t>
  </si>
  <si>
    <t>BATS XS Holds</t>
  </si>
  <si>
    <t>BATS Complete 
(ohne Dualtex)</t>
  </si>
  <si>
    <t>mixed</t>
  </si>
  <si>
    <t>XS-XXL</t>
  </si>
  <si>
    <t>BATS Complete 
(mit Dualtex)</t>
  </si>
  <si>
    <t>910701
910708</t>
  </si>
  <si>
    <t>MACRO BATS I - VIII</t>
  </si>
  <si>
    <t>GIGA</t>
  </si>
  <si>
    <t>MACRO BATS
Complete</t>
  </si>
  <si>
    <r>
      <rPr>
        <rFont val="Poppins"/>
        <b/>
        <color theme="1"/>
        <sz val="11.0"/>
      </rPr>
      <t xml:space="preserve">MACRO BATS
Complete Dualtex 
</t>
    </r>
    <r>
      <rPr>
        <rFont val="Futura Lt BT"/>
        <b val="0"/>
        <color theme="1"/>
        <sz val="11.0"/>
      </rPr>
      <t>for colourmix type: 
0.4 grippy side / 0.6 slippy side</t>
    </r>
  </si>
  <si>
    <t>Sahara Edge XXL</t>
  </si>
  <si>
    <t>easy</t>
  </si>
  <si>
    <t>Sahara Jug XXL</t>
  </si>
  <si>
    <t xml:space="preserve"> Sahara Jug XXL II</t>
  </si>
  <si>
    <t>Sahara Sloper XL</t>
  </si>
  <si>
    <t>Sahara Sloper II XL</t>
  </si>
  <si>
    <t>Sahara Sloper III XL</t>
  </si>
  <si>
    <t>Sahara Edge XL</t>
  </si>
  <si>
    <t>Sahara Jug XL</t>
  </si>
  <si>
    <t>Sahara Jug XL II</t>
  </si>
  <si>
    <t>Sahara Sloper L I</t>
  </si>
  <si>
    <t>Sahara Sloper L II</t>
  </si>
  <si>
    <t>Sahara Sloper L III</t>
  </si>
  <si>
    <t>Sahara Edge L</t>
  </si>
  <si>
    <t>Sahara Jug L</t>
  </si>
  <si>
    <t>Sahara Jug L II</t>
  </si>
  <si>
    <t>Sahara Crimpy Ledge L</t>
  </si>
  <si>
    <t>Sahara Crimpy Ledge L II</t>
  </si>
  <si>
    <t>Sahara Crimps M</t>
  </si>
  <si>
    <t>Sahara Crimps M II</t>
  </si>
  <si>
    <t>Sahara Footholds S I</t>
  </si>
  <si>
    <t>Bolt-on</t>
  </si>
  <si>
    <t>Sahara Footholds S II</t>
  </si>
  <si>
    <t>Sahara Juggy Complete</t>
  </si>
  <si>
    <t>easy-medium</t>
  </si>
  <si>
    <t>S-XXL</t>
  </si>
  <si>
    <t>Bold-on
Screw-on</t>
  </si>
  <si>
    <t>Sahara Sloper Complete</t>
  </si>
  <si>
    <t>medium-hard</t>
  </si>
  <si>
    <t>Sahara Complete</t>
  </si>
  <si>
    <t>Mixed</t>
  </si>
  <si>
    <t>Geo Ledges L-XL</t>
  </si>
  <si>
    <t>L - XL</t>
  </si>
  <si>
    <t>Geo Crimps L</t>
  </si>
  <si>
    <t>Geo Crimps L2</t>
  </si>
  <si>
    <t>Geo Crimps M-L</t>
  </si>
  <si>
    <t>medium
hard</t>
  </si>
  <si>
    <t>M-L</t>
  </si>
  <si>
    <t>Geo Crimps M-L2</t>
  </si>
  <si>
    <t>Geo Crimps M</t>
  </si>
  <si>
    <t>Geo Crimps M2</t>
  </si>
  <si>
    <t>Geo Edges S-M</t>
  </si>
  <si>
    <t>S-M</t>
  </si>
  <si>
    <t>Geo Crimpy Ledges S-M</t>
  </si>
  <si>
    <t>Geo Crimpy Ledges S2</t>
  </si>
  <si>
    <t>Geo Crimps S</t>
  </si>
  <si>
    <t>Geo Footholds Bolt</t>
  </si>
  <si>
    <t>XS-S</t>
  </si>
  <si>
    <t>Geo Footholds Spax</t>
  </si>
  <si>
    <t>Geo Complete</t>
  </si>
  <si>
    <t>S-L</t>
  </si>
  <si>
    <t>Moon Edge XL</t>
  </si>
  <si>
    <t>Moon 
Sloper-Crimp L-XL</t>
  </si>
  <si>
    <t>L-XL</t>
  </si>
  <si>
    <t>Moon Jugs L</t>
  </si>
  <si>
    <t>Moon Sloper  L-XL</t>
  </si>
  <si>
    <t>Moon Pinches L2</t>
  </si>
  <si>
    <t>Moon Edges L</t>
  </si>
  <si>
    <t>Moon Jugs M-L2</t>
  </si>
  <si>
    <t>Moon Jugs M-L</t>
  </si>
  <si>
    <t>Moon 
Crimpy-Pinches M-L</t>
  </si>
  <si>
    <t>Moon Crimps S-M</t>
  </si>
  <si>
    <t>Moon Crimps S-M2</t>
  </si>
  <si>
    <t>Moon Footholds Bolt</t>
  </si>
  <si>
    <t xml:space="preserve">Bolt-on
</t>
  </si>
  <si>
    <t>Moon Footholds Spax</t>
  </si>
  <si>
    <t>Scrow-on</t>
  </si>
  <si>
    <t>Moon Crinch Complete</t>
  </si>
  <si>
    <t>S-XL</t>
  </si>
  <si>
    <t>Moon Juggy Complete</t>
  </si>
  <si>
    <t>medium -
hard</t>
  </si>
  <si>
    <t xml:space="preserve">Moon Complete </t>
  </si>
  <si>
    <t>Fullmoon Jug XL</t>
  </si>
  <si>
    <t xml:space="preserve">easy </t>
  </si>
  <si>
    <t>Fullmoon Sloper XL</t>
  </si>
  <si>
    <t>Fullmoon Crimps L-XL</t>
  </si>
  <si>
    <t>Fullmoon Sloper L</t>
  </si>
  <si>
    <t>Fullmoon Jugs L</t>
  </si>
  <si>
    <t>Fullmoon Sloper M-L</t>
  </si>
  <si>
    <t>Fullmoon Jugs M-L</t>
  </si>
  <si>
    <t>Fullmoon Jugs M</t>
  </si>
  <si>
    <t>Fullmoon Crimps M</t>
  </si>
  <si>
    <t>Fullmoon Footholds Bolt S</t>
  </si>
  <si>
    <t>Fullmoon Footholds Spax XS</t>
  </si>
  <si>
    <t>Fullmoon Juggy Complete</t>
  </si>
  <si>
    <t>XS - XL</t>
  </si>
  <si>
    <t>Fullmoon Sloper Complete</t>
  </si>
  <si>
    <t>Fullmoon Complete</t>
  </si>
  <si>
    <t>POLYBOARD SET</t>
  </si>
  <si>
    <t>POLYBOARD</t>
  </si>
  <si>
    <t>-</t>
  </si>
  <si>
    <t>Trainingsholds</t>
  </si>
  <si>
    <t>POLYBALL 2er SET</t>
  </si>
  <si>
    <t>Ø80mm</t>
  </si>
  <si>
    <t>carabiner</t>
  </si>
  <si>
    <t>Talonhook</t>
  </si>
  <si>
    <t>HEFTY</t>
  </si>
  <si>
    <t>TINY</t>
  </si>
  <si>
    <t>Total Sets</t>
  </si>
  <si>
    <t>Total Holds</t>
  </si>
  <si>
    <r>
      <rPr>
        <rFont val="Futura Lt BT"/>
        <b/>
        <color theme="1"/>
        <sz val="16.0"/>
      </rPr>
      <t>Total:</t>
    </r>
    <r>
      <rPr>
        <rFont val="Futura Lt BT"/>
        <color theme="1"/>
        <sz val="16.0"/>
      </rPr>
      <t xml:space="preserve">
ex. VAT. and shipping</t>
    </r>
  </si>
  <si>
    <t>Total weight in kg: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</si>
</sst>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CHF]#,##0.00"/>
    <numFmt numFmtId="165" formatCode="_-* #,##0\ &quot;€&quot;_-;\-* #,##0\ &quot;€&quot;_-;_-* &quot;-&quot;??\ &quot;€&quot;_-;_-@"/>
  </numFmts>
  <fonts count="17">
    <font>
      <sz val="11.0"/>
      <color theme="1"/>
      <name val="Calibri"/>
    </font>
    <font>
      <sz val="11.0"/>
      <color theme="1"/>
      <name val="Poppins"/>
    </font>
    <font>
      <b/>
      <sz val="12.0"/>
      <color theme="1"/>
      <name val="Poppins"/>
    </font>
    <font/>
    <font>
      <b/>
      <sz val="11.0"/>
      <color theme="1"/>
      <name val="Poppins"/>
    </font>
    <font>
      <u/>
      <sz val="11.0"/>
      <color theme="10"/>
      <name val="Calibri"/>
    </font>
    <font>
      <sz val="11.0"/>
      <color theme="0"/>
      <name val="Poppins"/>
    </font>
    <font>
      <b/>
      <sz val="11.0"/>
      <color theme="0"/>
      <name val="Poppins"/>
    </font>
    <font>
      <sz val="11.0"/>
      <color theme="0"/>
      <name val="Calibri"/>
    </font>
    <font>
      <sz val="8.0"/>
      <color theme="1"/>
      <name val="Poppins"/>
    </font>
    <font>
      <sz val="8.0"/>
      <color theme="0"/>
      <name val="Poppins"/>
    </font>
    <font>
      <sz val="11.0"/>
      <color rgb="FF000000"/>
      <name val="Arial"/>
    </font>
    <font>
      <b/>
      <color rgb="FF000000"/>
      <name val="Roboto"/>
    </font>
    <font>
      <b/>
      <sz val="10.0"/>
      <color theme="0"/>
      <name val="Poppins"/>
    </font>
    <font>
      <b/>
      <sz val="10.0"/>
      <color theme="1"/>
      <name val="Poppins"/>
    </font>
    <font>
      <sz val="16.0"/>
      <color theme="1"/>
      <name val="Poppins"/>
    </font>
    <font>
      <b/>
      <sz val="16.0"/>
      <color theme="1"/>
      <name val="Poppins"/>
    </font>
  </fonts>
  <fills count="20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B1E10"/>
        <bgColor rgb="FFBB1E10"/>
      </patternFill>
    </fill>
    <fill>
      <patternFill patternType="solid">
        <fgColor rgb="FFFF6600"/>
        <bgColor rgb="FFFF6600"/>
      </patternFill>
    </fill>
    <fill>
      <patternFill patternType="solid">
        <fgColor rgb="FF007CB0"/>
        <bgColor rgb="FF007CB0"/>
      </patternFill>
    </fill>
    <fill>
      <patternFill patternType="solid">
        <fgColor rgb="FF61993B"/>
        <bgColor rgb="FF61993B"/>
      </patternFill>
    </fill>
    <fill>
      <patternFill patternType="solid">
        <fgColor rgb="FFFFFF00"/>
        <bgColor rgb="FFFFFF00"/>
      </patternFill>
    </fill>
    <fill>
      <patternFill patternType="solid">
        <fgColor rgb="FF0E0E10"/>
        <bgColor rgb="FF0E0E10"/>
      </patternFill>
    </fill>
    <fill>
      <patternFill patternType="solid">
        <fgColor rgb="FFF2F2F2"/>
        <bgColor rgb="FFF2F2F2"/>
      </patternFill>
    </fill>
    <fill>
      <patternFill patternType="solid">
        <fgColor rgb="FF7030A0"/>
        <bgColor rgb="FF7030A0"/>
      </patternFill>
    </fill>
    <fill>
      <patternFill patternType="solid">
        <fgColor rgb="FFFF3399"/>
        <bgColor rgb="FFFF3399"/>
      </patternFill>
    </fill>
    <fill>
      <patternFill patternType="solid">
        <fgColor rgb="FFF16055"/>
        <bgColor rgb="FFF16055"/>
      </patternFill>
    </fill>
    <fill>
      <patternFill patternType="solid">
        <fgColor rgb="FF00A1E2"/>
        <bgColor rgb="FF00A1E2"/>
      </patternFill>
    </fill>
    <fill>
      <patternFill patternType="solid">
        <fgColor rgb="FFA2CF83"/>
        <bgColor rgb="FFA2CF83"/>
      </patternFill>
    </fill>
    <fill>
      <patternFill patternType="solid">
        <fgColor rgb="FFFFFF99"/>
        <bgColor rgb="FFFFFF99"/>
      </patternFill>
    </fill>
    <fill>
      <patternFill patternType="solid">
        <fgColor rgb="FF595959"/>
        <bgColor rgb="FF595959"/>
      </patternFill>
    </fill>
    <fill>
      <patternFill patternType="solid">
        <fgColor rgb="FFCC00FF"/>
        <bgColor rgb="FFCC00FF"/>
      </patternFill>
    </fill>
    <fill>
      <patternFill patternType="solid">
        <fgColor rgb="FFFF93C9"/>
        <bgColor rgb="FFFF93C9"/>
      </patternFill>
    </fill>
  </fills>
  <borders count="219">
    <border/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top/>
      <bottom/>
    </border>
    <border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/>
      <bottom/>
    </border>
    <border>
      <bottom/>
    </border>
    <border>
      <right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 style="medium">
        <color theme="1"/>
      </left>
      <top style="medium">
        <color theme="1"/>
      </top>
      <bottom style="medium">
        <color theme="1"/>
      </bottom>
    </border>
    <border>
      <top style="medium">
        <color theme="1"/>
      </top>
      <bottom style="medium">
        <color theme="1"/>
      </bottom>
    </border>
    <border>
      <right style="medium">
        <color theme="1"/>
      </right>
      <top style="medium">
        <color theme="1"/>
      </top>
      <bottom style="medium">
        <color theme="1"/>
      </bottom>
    </border>
    <border>
      <right style="medium">
        <color rgb="FF000000"/>
      </right>
      <top style="medium">
        <color theme="1"/>
      </top>
      <bottom style="medium">
        <color theme="1"/>
      </bottom>
    </border>
    <border>
      <left/>
      <right/>
      <top style="medium">
        <color theme="1"/>
      </top>
      <bottom style="medium">
        <color theme="1"/>
      </bottom>
    </border>
    <border>
      <left/>
      <top style="medium">
        <color theme="1"/>
      </top>
      <bottom style="medium">
        <color theme="1"/>
      </bottom>
    </border>
    <border>
      <right/>
      <top style="medium">
        <color theme="1"/>
      </top>
      <bottom style="medium">
        <color theme="1"/>
      </bottom>
    </border>
    <border>
      <left style="medium">
        <color rgb="FF000000"/>
      </left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right style="thin">
        <color rgb="FFA2CF83"/>
      </right>
      <top style="thin">
        <color rgb="FFA2CF83"/>
      </top>
      <bottom style="thin">
        <color rgb="FFA2CF83"/>
      </bottom>
    </border>
    <border>
      <left style="thin">
        <color rgb="FFA2CF83"/>
      </left>
      <right style="thin">
        <color rgb="FF92D050"/>
      </right>
      <bottom style="thin">
        <color rgb="FFA2CF83"/>
      </bottom>
    </border>
    <border>
      <right style="thin">
        <color rgb="FFA2CF83"/>
      </right>
      <bottom style="thin">
        <color rgb="FFA2CF83"/>
      </bottom>
    </border>
    <border>
      <right style="thin">
        <color rgb="FF92D050"/>
      </right>
    </border>
    <border>
      <left style="thin">
        <color rgb="FF92D050"/>
      </left>
      <right style="thin">
        <color rgb="FF92D050"/>
      </right>
      <bottom style="thin">
        <color rgb="FFA2CF83"/>
      </bottom>
    </border>
    <border>
      <left style="thin">
        <color rgb="FF92D050"/>
      </left>
      <right style="medium">
        <color rgb="FF000000"/>
      </right>
    </border>
    <border>
      <left style="medium">
        <color rgb="FF000000"/>
      </left>
      <right style="medium">
        <color theme="1"/>
      </right>
    </border>
    <border>
      <left style="medium">
        <color theme="1"/>
      </left>
      <right style="dotted">
        <color theme="1"/>
      </right>
      <top/>
      <bottom style="dotted">
        <color theme="1"/>
      </bottom>
    </border>
    <border>
      <left/>
      <right/>
      <top/>
      <bottom style="dotted">
        <color theme="1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/>
    </border>
    <border>
      <left style="dotted">
        <color rgb="FF000000"/>
      </left>
      <right style="dotted">
        <color rgb="FF000000"/>
      </right>
      <top style="dotted">
        <color theme="1"/>
      </top>
      <bottom style="dotted">
        <color theme="1"/>
      </bottom>
    </border>
    <border>
      <left style="dotted">
        <color rgb="FF000000"/>
      </left>
      <right/>
      <top style="dotted">
        <color theme="1"/>
      </top>
      <bottom style="dotted">
        <color theme="1"/>
      </bottom>
    </border>
    <border>
      <left style="dotted">
        <color rgb="FF000000"/>
      </left>
      <right style="medium">
        <color theme="1"/>
      </right>
      <top style="dotted">
        <color theme="1"/>
      </top>
      <bottom style="dotted">
        <color theme="1"/>
      </bottom>
    </border>
    <border>
      <left/>
      <right style="medium">
        <color rgb="FF000000"/>
      </right>
      <top/>
      <bottom/>
    </border>
    <border>
      <left style="medium">
        <color theme="1"/>
      </left>
      <right style="medium">
        <color theme="1"/>
      </right>
    </border>
    <border>
      <left style="medium">
        <color theme="1"/>
      </left>
      <right style="medium">
        <color theme="1"/>
      </right>
      <top style="thin">
        <color rgb="FF92D050"/>
      </top>
    </border>
    <border>
      <left style="thin">
        <color rgb="FF92D050"/>
      </left>
      <right style="medium">
        <color rgb="FF000000"/>
      </right>
      <top style="thin">
        <color rgb="FFA2CF83"/>
      </top>
    </border>
    <border>
      <left style="thin">
        <color rgb="FF92D050"/>
      </left>
      <right style="medium">
        <color rgb="FF000000"/>
      </right>
      <bottom style="thin">
        <color rgb="FF92D050"/>
      </bottom>
    </border>
    <border>
      <right style="thin">
        <color rgb="FF92D050"/>
      </right>
      <bottom style="thin">
        <color rgb="FFA2CF83"/>
      </bottom>
    </border>
    <border>
      <left style="thin">
        <color rgb="FFA2CF83"/>
      </left>
      <right style="thin">
        <color rgb="FF92D050"/>
      </right>
    </border>
    <border>
      <right style="thin">
        <color rgb="FFA2CF83"/>
      </right>
    </border>
    <border>
      <left style="thin">
        <color rgb="FF92D050"/>
      </left>
      <right style="thin">
        <color rgb="FF92D050"/>
      </right>
    </border>
    <border>
      <left style="thin">
        <color rgb="FF92D050"/>
      </left>
      <right style="thin">
        <color rgb="FF92D050"/>
      </right>
      <top style="thin">
        <color rgb="FF92D050"/>
      </top>
    </border>
    <border>
      <left style="medium">
        <color rgb="FF000000"/>
      </left>
    </border>
    <border>
      <left style="dotted">
        <color rgb="FF000000"/>
      </left>
      <right/>
      <top style="dotted">
        <color rgb="FF000000"/>
      </top>
      <bottom/>
    </border>
    <border>
      <left style="dotted">
        <color rgb="FF000000"/>
      </left>
      <right style="medium">
        <color theme="1"/>
      </right>
      <top style="dotted">
        <color rgb="FF000000"/>
      </top>
      <bottom/>
    </border>
    <border>
      <left style="medium">
        <color rgb="FF000000"/>
      </left>
      <right/>
      <top/>
      <bottom/>
    </border>
    <border>
      <left style="medium">
        <color rgb="FF000000"/>
      </left>
      <right style="thin">
        <color rgb="FFA2CF83"/>
      </right>
      <top style="thin">
        <color rgb="FFA2CF83"/>
      </top>
      <bottom/>
    </border>
    <border>
      <left style="thin">
        <color rgb="FF92D050"/>
      </left>
    </border>
    <border>
      <right style="medium">
        <color rgb="FF000000"/>
      </right>
    </border>
    <border>
      <left style="medium">
        <color rgb="FF000000"/>
      </left>
      <right style="thin">
        <color rgb="FFA2CF83"/>
      </right>
      <top style="thin">
        <color rgb="FFA2CF83"/>
      </top>
      <bottom style="medium">
        <color rgb="FF000000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rgb="FF000000"/>
      </bottom>
    </border>
    <border>
      <left style="thin">
        <color rgb="FF92D050"/>
      </left>
      <right style="thin">
        <color rgb="FFA2CF83"/>
      </right>
      <bottom style="medium">
        <color rgb="FF000000"/>
      </bottom>
    </border>
    <border>
      <right style="thin">
        <color rgb="FF92D050"/>
      </right>
      <bottom style="medium">
        <color rgb="FF000000"/>
      </bottom>
    </border>
    <border>
      <left style="thin">
        <color rgb="FF92D05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theme="1"/>
      </left>
      <right style="dotted">
        <color rgb="FF000000"/>
      </right>
      <top/>
      <bottom style="medium">
        <color theme="1"/>
      </bottom>
    </border>
    <border>
      <left/>
      <right style="dotted">
        <color rgb="FF000000"/>
      </right>
      <top/>
      <bottom style="medium">
        <color theme="1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theme="1"/>
      </bottom>
    </border>
    <border>
      <left style="dotted">
        <color rgb="FF000000"/>
      </left>
      <right/>
      <top style="dotted">
        <color rgb="FF000000"/>
      </top>
      <bottom style="medium">
        <color theme="1"/>
      </bottom>
    </border>
    <border>
      <left style="dotted">
        <color rgb="FF000000"/>
      </left>
      <right style="medium">
        <color theme="1"/>
      </right>
      <top style="dotted">
        <color rgb="FF000000"/>
      </top>
      <bottom style="medium">
        <color theme="1"/>
      </bottom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rgb="FF000000"/>
      </bottom>
    </border>
    <border>
      <left style="medium">
        <color rgb="FF000000"/>
      </left>
      <right style="thin">
        <color rgb="FFA2CF83"/>
      </right>
      <top/>
      <bottom style="dotted">
        <color rgb="FF000000"/>
      </bottom>
    </border>
    <border>
      <bottom style="dotted">
        <color rgb="FF000000"/>
      </bottom>
    </border>
    <border>
      <right style="thin">
        <color rgb="FFA2CF83"/>
      </right>
      <bottom style="dotted">
        <color rgb="FF000000"/>
      </bottom>
    </border>
    <border>
      <right style="medium">
        <color rgb="FF000000"/>
      </right>
      <bottom style="dotted">
        <color rgb="FF000000"/>
      </bottom>
    </border>
    <border>
      <left style="medium">
        <color rgb="FF000000"/>
      </left>
      <top style="medium">
        <color rgb="FF000000"/>
      </top>
      <bottom style="dotted">
        <color rgb="FF000000"/>
      </bottom>
    </border>
    <border>
      <left style="medium">
        <color rgb="FF000000"/>
      </left>
      <right style="dotted">
        <color rgb="FF000000"/>
      </right>
      <top style="medium">
        <color theme="1"/>
      </top>
      <bottom style="dotted">
        <color rgb="FF000000"/>
      </bottom>
    </border>
    <border>
      <left/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/>
      <top/>
      <bottom style="dotted">
        <color rgb="FF000000"/>
      </bottom>
    </border>
    <border>
      <left style="dotted">
        <color rgb="FF000000"/>
      </left>
      <right/>
      <top style="medium">
        <color theme="1"/>
      </top>
      <bottom style="dotted">
        <color rgb="FF000000"/>
      </bottom>
    </border>
    <border>
      <left style="medium">
        <color rgb="FF000000"/>
      </left>
      <right style="thin">
        <color rgb="FFA2CF83"/>
      </righ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top style="dotted">
        <color rgb="FF000000"/>
      </top>
      <bottom style="dotted">
        <color rgb="FF000000"/>
      </bottom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/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/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thin">
        <color rgb="FFA2CF83"/>
      </right>
      <top/>
      <bottom/>
    </border>
    <border>
      <right style="thin">
        <color rgb="FFA2CF83"/>
      </right>
      <top style="dotted">
        <color rgb="FF000000"/>
      </top>
      <bottom style="medium">
        <color rgb="FF000000"/>
      </bottom>
    </border>
    <border>
      <left style="medium">
        <color rgb="FF000000"/>
      </left>
      <right style="dotted">
        <color rgb="FF000000"/>
      </right>
      <top/>
      <bottom style="medium">
        <color rgb="FF000000"/>
      </bottom>
    </border>
    <border>
      <left/>
      <right style="dotted">
        <color rgb="FF000000"/>
      </right>
      <top/>
      <bottom/>
    </border>
    <border>
      <left style="dotted">
        <color rgb="FF000000"/>
      </left>
      <right style="dotted">
        <color rgb="FF000000"/>
      </right>
      <top/>
      <bottom/>
    </border>
    <border>
      <left style="dotted">
        <color rgb="FF000000"/>
      </left>
      <right/>
      <top/>
      <bottom/>
    </border>
    <border>
      <left style="dotted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A2CF83"/>
      </right>
      <top style="medium">
        <color rgb="FF000000"/>
      </top>
    </border>
    <border>
      <left style="thin">
        <color rgb="FFA2CF83"/>
      </left>
      <right style="thin">
        <color rgb="FFA2CF83"/>
      </right>
      <top style="medium">
        <color rgb="FF000000"/>
      </top>
    </border>
    <border>
      <left style="thin">
        <color rgb="FFA2CF83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 style="thin">
        <color rgb="FF92D050"/>
      </bottom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</border>
    <border>
      <left/>
      <right style="dotted">
        <color rgb="FF000000"/>
      </right>
      <top style="medium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dotted">
        <color rgb="FF000000"/>
      </bottom>
    </border>
    <border>
      <left style="dotted">
        <color rgb="FF000000"/>
      </left>
      <right/>
      <top style="medium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dotted">
        <color rgb="FF000000"/>
      </bottom>
    </border>
    <border>
      <left style="medium">
        <color rgb="FF000000"/>
      </left>
      <right style="thin">
        <color rgb="FFA2CF83"/>
      </right>
    </border>
    <border>
      <left style="thin">
        <color rgb="FFA2CF83"/>
      </left>
      <right style="thin">
        <color rgb="FFA2CF83"/>
      </right>
    </border>
    <border>
      <left style="thin">
        <color rgb="FFA2CF83"/>
      </left>
    </border>
    <border>
      <left style="medium">
        <color rgb="FF000000"/>
      </left>
      <right style="medium">
        <color rgb="FF000000"/>
      </right>
      <top style="thin">
        <color rgb="FF92D050"/>
      </top>
      <bottom style="thin">
        <color rgb="FF92D050"/>
      </bottom>
    </border>
    <border>
      <left style="medium">
        <color rgb="FF000000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medium">
        <color rgb="FF000000"/>
      </right>
      <top/>
      <bottom style="dotted">
        <color rgb="FF00000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/>
    </border>
    <border>
      <left/>
      <right/>
      <top/>
      <bottom style="thin">
        <color rgb="FF92D050"/>
      </bottom>
    </border>
    <border>
      <left style="medium">
        <color rgb="FF000000"/>
      </left>
      <right style="dotted">
        <color rgb="FF000000"/>
      </right>
      <top/>
      <bottom/>
    </border>
    <border>
      <left style="dotted">
        <color rgb="FF000000"/>
      </left>
      <right style="medium">
        <color rgb="FF000000"/>
      </right>
      <top/>
      <bottom/>
    </border>
    <border>
      <left style="thin">
        <color rgb="FFA2CF83"/>
      </left>
      <right style="medium">
        <color rgb="FF000000"/>
      </right>
    </border>
    <border>
      <left style="medium">
        <color rgb="FF000000"/>
      </left>
      <right style="thin">
        <color rgb="FFA2CF83"/>
      </right>
      <bottom style="medium">
        <color rgb="FF000000"/>
      </bottom>
    </border>
    <border>
      <left style="thin">
        <color rgb="FFA2CF83"/>
      </left>
      <right style="thin">
        <color rgb="FFA2CF83"/>
      </right>
      <bottom style="medium">
        <color rgb="FF000000"/>
      </bottom>
    </border>
    <border>
      <left style="thin">
        <color rgb="FFA2CF83"/>
      </left>
      <bottom style="medium">
        <color rgb="FF000000"/>
      </bottom>
    </border>
    <border>
      <left style="thin">
        <color rgb="FFA2CF83"/>
      </left>
      <right style="medium">
        <color rgb="FF000000"/>
      </right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dotted">
        <color rgb="FF000000"/>
      </right>
      <top/>
      <bottom style="medium">
        <color rgb="FF000000"/>
      </bottom>
    </border>
    <border>
      <left style="dotted">
        <color rgb="FF000000"/>
      </left>
      <right style="dotted">
        <color rgb="FF000000"/>
      </right>
      <top/>
      <bottom style="medium">
        <color rgb="FF000000"/>
      </bottom>
    </border>
    <border>
      <left style="dotted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theme="1"/>
      </left>
      <right style="thin">
        <color rgb="FF92D050"/>
      </right>
      <top/>
      <bottom style="thin">
        <color rgb="FF92D050"/>
      </bottom>
    </border>
    <border>
      <left style="thin">
        <color rgb="FF92D050"/>
      </left>
      <right style="thin">
        <color rgb="FF92D050"/>
      </right>
      <bottom style="thin">
        <color rgb="FF92D050"/>
      </bottom>
    </border>
    <border>
      <left style="thin">
        <color rgb="FF92D050"/>
      </left>
      <right style="thin">
        <color rgb="FF92D050"/>
      </right>
      <top/>
      <bottom style="thin">
        <color rgb="FF92D050"/>
      </bottom>
    </border>
    <border>
      <left style="thin">
        <color rgb="FF92D050"/>
      </left>
      <right/>
      <top/>
      <bottom style="thin">
        <color rgb="FF92D050"/>
      </bottom>
    </border>
    <border>
      <left style="thin">
        <color rgb="FFA2CF83"/>
      </left>
      <right style="medium">
        <color theme="1"/>
      </right>
      <top/>
      <bottom style="thin">
        <color rgb="FFA2CF83"/>
      </bottom>
    </border>
    <border>
      <left/>
      <right style="medium">
        <color theme="1"/>
      </right>
      <top/>
      <bottom style="thin">
        <color rgb="FF92D050"/>
      </bottom>
    </border>
    <border>
      <left style="medium">
        <color theme="1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medium">
        <color theme="1"/>
      </right>
      <top/>
      <bottom style="dotted">
        <color rgb="FF000000"/>
      </bottom>
    </border>
    <border>
      <left style="medium">
        <color theme="1"/>
      </left>
      <right style="medium">
        <color theme="1"/>
      </right>
      <bottom style="thin">
        <color rgb="FF92D050"/>
      </bottom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medium">
        <color theme="1"/>
      </right>
      <top/>
      <bottom style="thin">
        <color rgb="FF92D050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theme="1"/>
      </right>
      <top style="dotted">
        <color rgb="FF000000"/>
      </top>
      <bottom style="dotted">
        <color rgb="FF000000"/>
      </bottom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medium">
        <color theme="1"/>
      </right>
      <bottom style="thin">
        <color rgb="FF92D050"/>
      </bottom>
    </border>
    <border>
      <left style="medium">
        <color theme="1"/>
      </left>
      <right style="thin">
        <color rgb="FF92D050"/>
      </right>
      <top style="thin">
        <color rgb="FF92D050"/>
      </top>
      <bottom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</border>
    <border>
      <left/>
      <right style="medium">
        <color theme="1"/>
      </right>
      <top/>
      <bottom/>
    </border>
    <border>
      <left style="medium">
        <color theme="1"/>
      </left>
      <right style="dotted">
        <color rgb="FF000000"/>
      </right>
      <top style="dotted">
        <color rgb="FF000000"/>
      </top>
      <bottom/>
    </border>
    <border>
      <left/>
      <right style="dotted">
        <color rgb="FF000000"/>
      </right>
      <top style="dotted">
        <color rgb="FF000000"/>
      </top>
      <bottom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</border>
    <border>
      <left style="thin">
        <color rgb="FF92D050"/>
      </left>
      <right style="medium">
        <color theme="1"/>
      </right>
      <bottom style="medium">
        <color theme="1"/>
      </bottom>
    </border>
    <border>
      <right style="medium">
        <color theme="1"/>
      </right>
      <top style="thin">
        <color rgb="FFA2CF83"/>
      </top>
      <bottom style="medium">
        <color theme="1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medium">
        <color theme="1"/>
      </bottom>
    </border>
    <border>
      <left/>
      <right style="dotted">
        <color rgb="FF000000"/>
      </right>
      <top style="dotted">
        <color rgb="FF000000"/>
      </top>
      <bottom style="medium">
        <color theme="1"/>
      </bottom>
    </border>
    <border>
      <left style="medium">
        <color rgb="FF000000"/>
      </left>
      <right style="thin">
        <color rgb="FFA2CF83"/>
      </right>
      <bottom style="thin">
        <color rgb="FFA2CF83"/>
      </bottom>
    </border>
    <border>
      <left style="thin">
        <color rgb="FFA2CF83"/>
      </left>
      <right style="thin">
        <color rgb="FFA2CF83"/>
      </right>
      <bottom style="thin">
        <color rgb="FFA2CF83"/>
      </bottom>
    </border>
    <border>
      <right style="medium">
        <color rgb="FF000000"/>
      </right>
      <bottom style="thin">
        <color rgb="FF92D050"/>
      </bottom>
    </border>
    <border>
      <left style="medium">
        <color rgb="FF000000"/>
      </left>
      <right/>
      <top style="medium">
        <color theme="1"/>
      </top>
      <bottom style="thin">
        <color rgb="FFA2CF83"/>
      </bottom>
    </border>
    <border>
      <left style="medium">
        <color theme="1"/>
      </left>
      <right style="dotted">
        <color rgb="FF000000"/>
      </right>
      <top style="medium">
        <color theme="1"/>
      </top>
      <bottom style="dotted">
        <color theme="1"/>
      </bottom>
    </border>
    <border>
      <left/>
      <right style="dotted">
        <color rgb="FF000000"/>
      </right>
      <top style="medium">
        <color theme="1"/>
      </top>
      <bottom style="dotted">
        <color theme="1"/>
      </bottom>
    </border>
    <border>
      <left style="dotted">
        <color rgb="FF000000"/>
      </left>
      <right style="dotted">
        <color rgb="FF000000"/>
      </right>
      <top style="medium">
        <color theme="1"/>
      </top>
      <bottom style="dotted">
        <color theme="1"/>
      </bottom>
    </border>
    <border>
      <left style="dotted">
        <color rgb="FF000000"/>
      </left>
      <right/>
      <top style="medium">
        <color theme="1"/>
      </top>
      <bottom style="dotted">
        <color theme="1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92D050"/>
      </bottom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</border>
    <border>
      <left/>
      <right style="thin">
        <color rgb="FF92D050"/>
      </right>
      <top/>
      <bottom style="thin">
        <color rgb="FF92D050"/>
      </bottom>
    </border>
    <border>
      <left style="thin">
        <color rgb="FF92D050"/>
      </left>
      <right style="medium">
        <color rgb="FF000000"/>
      </right>
      <top/>
      <bottom style="thin">
        <color rgb="FF92D050"/>
      </bottom>
    </border>
    <border>
      <left style="medium">
        <color rgb="FF000000"/>
      </left>
      <right style="medium">
        <color rgb="FF000000"/>
      </right>
      <bottom style="thin">
        <color rgb="FF92D050"/>
      </bottom>
    </border>
    <border>
      <right style="thin">
        <color rgb="FF92D050"/>
      </right>
      <bottom style="thin">
        <color rgb="FF92D050"/>
      </bottom>
    </border>
    <border>
      <left/>
      <right style="thin">
        <color rgb="FF92D050"/>
      </right>
      <top style="thin">
        <color rgb="FF92D050"/>
      </top>
      <bottom style="thin">
        <color rgb="FF92D050"/>
      </bottom>
    </border>
    <border>
      <right style="thin">
        <color rgb="FF92D050"/>
      </right>
      <top style="thin">
        <color rgb="FF92D050"/>
      </top>
      <bottom style="thin">
        <color rgb="FF92D050"/>
      </bottom>
    </border>
    <border>
      <left/>
      <right style="thin">
        <color rgb="FF92D050"/>
      </right>
      <top style="thin">
        <color rgb="FF92D050"/>
      </top>
      <bottom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</border>
    <border>
      <left style="thin">
        <color rgb="FFA2CF83"/>
      </left>
      <right style="thin">
        <color rgb="FFA2CF83"/>
      </right>
      <top style="thin">
        <color rgb="FFA2CF83"/>
      </top>
      <bottom/>
    </border>
    <border>
      <left style="thin">
        <color rgb="FFA2CF83"/>
      </left>
      <right/>
      <top style="thin">
        <color rgb="FFA2CF83"/>
      </top>
      <bottom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rgb="FF000000"/>
      </bottom>
    </border>
    <border>
      <left style="thin">
        <color rgb="FFA2CF83"/>
      </left>
      <top style="thin">
        <color rgb="FFA2CF83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/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/>
      <top style="dotted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 style="medium">
        <color rgb="FF000000"/>
      </bottom>
    </border>
    <border>
      <left style="medium">
        <color rgb="FF000000"/>
      </left>
      <right style="thin">
        <color rgb="FFA2CF83"/>
      </right>
      <top/>
      <bottom style="thin">
        <color rgb="FFA2CF83"/>
      </bottom>
    </border>
    <border>
      <left style="medium">
        <color rgb="FF000000"/>
      </left>
      <right/>
      <top/>
      <bottom style="thin">
        <color rgb="FF92D050"/>
      </bottom>
    </border>
    <border>
      <left style="medium">
        <color theme="1"/>
      </left>
      <right style="dotted">
        <color rgb="FF000000"/>
      </right>
      <top/>
      <bottom/>
    </border>
    <border>
      <left style="dotted">
        <color rgb="FF000000"/>
      </left>
      <right style="medium">
        <color theme="1"/>
      </right>
      <top/>
      <bottom/>
    </border>
    <border>
      <left style="thin">
        <color rgb="FFA2CF83"/>
      </left>
      <right style="thin">
        <color rgb="FF92D050"/>
      </right>
      <top style="thin">
        <color rgb="FFA2CF83"/>
      </top>
    </border>
    <border>
      <left style="thin">
        <color rgb="FF92D050"/>
      </left>
      <right style="medium">
        <color rgb="FF000000"/>
      </right>
      <top style="thin">
        <color rgb="FF92D050"/>
      </top>
      <bottom style="thin">
        <color rgb="FFA2CF83"/>
      </bottom>
    </border>
    <border>
      <left style="medium">
        <color theme="1"/>
      </left>
      <right style="dotted">
        <color theme="1"/>
      </right>
      <top style="dotted">
        <color theme="1"/>
      </top>
      <bottom style="dotted">
        <color theme="1"/>
      </bottom>
    </border>
    <border>
      <left/>
      <right/>
      <top style="dotted">
        <color theme="1"/>
      </top>
      <bottom style="dotted">
        <color theme="1"/>
      </bottom>
    </border>
    <border>
      <left style="dotted">
        <color theme="1"/>
      </left>
      <right style="dotted">
        <color rgb="FF000000"/>
      </right>
      <top style="dotted">
        <color theme="1"/>
      </top>
      <bottom style="dotted">
        <color theme="1"/>
      </bottom>
    </border>
    <border>
      <left/>
      <right style="dotted">
        <color rgb="FF000000"/>
      </right>
      <top style="dotted">
        <color theme="1"/>
      </top>
      <bottom style="dotted">
        <color theme="1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</border>
    <border>
      <left style="thin">
        <color rgb="FF92D050"/>
      </left>
      <right style="medium">
        <color rgb="FF000000"/>
      </right>
      <bottom style="thin">
        <color rgb="FFA2CF83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</border>
    <border>
      <left style="thin">
        <color rgb="FFA2CF83"/>
      </left>
      <right style="thin">
        <color rgb="FF92D050"/>
      </right>
      <bottom style="medium">
        <color rgb="FF000000"/>
      </bottom>
    </border>
    <border>
      <right style="thin">
        <color rgb="FFA2CF83"/>
      </right>
      <bottom style="medium">
        <color rgb="FF000000"/>
      </bottom>
    </border>
    <border>
      <left style="thin">
        <color rgb="FF92D050"/>
      </left>
      <right style="thin">
        <color rgb="FF92D050"/>
      </right>
      <bottom style="medium">
        <color rgb="FF000000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rgb="FF000000"/>
      </bottom>
    </border>
    <border>
      <left style="thin">
        <color rgb="FF92D050"/>
      </left>
      <right style="medium">
        <color rgb="FF000000"/>
      </right>
      <top style="thin">
        <color rgb="FFA2CF83"/>
      </top>
      <bottom style="medium">
        <color rgb="FF000000"/>
      </bottom>
    </border>
    <border>
      <left style="medium">
        <color theme="1"/>
      </left>
      <right/>
      <top style="medium">
        <color theme="1"/>
      </top>
      <bottom style="medium">
        <color rgb="FF000000"/>
      </bottom>
    </border>
    <border>
      <left/>
      <right/>
      <top style="medium">
        <color theme="1"/>
      </top>
      <bottom style="medium">
        <color rgb="FF000000"/>
      </bottom>
    </border>
    <border>
      <left/>
      <right style="medium">
        <color rgb="FF000000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medium">
        <color theme="1"/>
      </top>
      <bottom style="medium">
        <color theme="1"/>
      </bottom>
    </border>
    <border>
      <left style="dotted">
        <color rgb="FF000000"/>
      </left>
      <right/>
      <top style="medium">
        <color theme="1"/>
      </top>
      <bottom style="medium">
        <color theme="1"/>
      </bottom>
    </border>
    <border>
      <left style="dotted">
        <color rgb="FF000000"/>
      </left>
      <right style="medium">
        <color theme="1"/>
      </right>
      <top style="medium">
        <color theme="1"/>
      </top>
      <bottom style="medium">
        <color theme="1"/>
      </bottom>
    </border>
    <border>
      <left/>
      <top/>
      <bottom style="medium">
        <color theme="1"/>
      </bottom>
    </border>
    <border>
      <top/>
      <bottom style="medium">
        <color theme="1"/>
      </bottom>
    </border>
    <border>
      <right/>
      <top/>
      <bottom style="medium">
        <color theme="1"/>
      </bottom>
    </border>
    <border>
      <left style="medium">
        <color theme="1"/>
      </left>
      <right style="medium">
        <color theme="1"/>
      </right>
      <bottom style="medium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</border>
  </borders>
  <cellStyleXfs count="1">
    <xf borderId="0" fillId="0" fontId="0" numFmtId="0" applyAlignment="1" applyFont="1"/>
  </cellStyleXfs>
  <cellXfs count="376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2" fillId="2" fontId="1" numFmtId="0" xfId="0" applyAlignment="1" applyBorder="1" applyFont="1">
      <alignment horizontal="center"/>
    </xf>
    <xf borderId="3" fillId="0" fontId="3" numFmtId="0" xfId="0" applyBorder="1" applyFont="1"/>
    <xf borderId="1" fillId="2" fontId="1" numFmtId="1" xfId="0" applyBorder="1" applyFont="1" applyNumberFormat="1"/>
    <xf borderId="1" fillId="2" fontId="1" numFmtId="2" xfId="0" applyBorder="1" applyFont="1" applyNumberFormat="1"/>
    <xf borderId="4" fillId="2" fontId="4" numFmtId="0" xfId="0" applyBorder="1" applyFont="1"/>
    <xf borderId="4" fillId="2" fontId="4" numFmtId="164" xfId="0" applyBorder="1" applyFont="1" applyNumberFormat="1"/>
    <xf borderId="2" fillId="2" fontId="5" numFmtId="0" xfId="0" applyAlignment="1" applyBorder="1" applyFont="1">
      <alignment horizontal="center"/>
    </xf>
    <xf borderId="1" fillId="2" fontId="6" numFmtId="0" xfId="0" applyBorder="1" applyFont="1"/>
    <xf borderId="1" fillId="2" fontId="6" numFmtId="2" xfId="0" applyBorder="1" applyFont="1" applyNumberFormat="1"/>
    <xf borderId="5" fillId="2" fontId="1" numFmtId="0" xfId="0" applyAlignment="1" applyBorder="1" applyFont="1">
      <alignment horizontal="center"/>
    </xf>
    <xf borderId="6" fillId="0" fontId="3" numFmtId="0" xfId="0" applyBorder="1" applyFont="1"/>
    <xf borderId="1" fillId="2" fontId="7" numFmtId="0" xfId="0" applyBorder="1" applyFont="1"/>
    <xf borderId="0" fillId="0" fontId="8" numFmtId="0" xfId="0" applyFont="1"/>
    <xf borderId="1" fillId="2" fontId="7" numFmtId="2" xfId="0" applyBorder="1" applyFont="1" applyNumberFormat="1"/>
    <xf borderId="1" fillId="2" fontId="4" numFmtId="0" xfId="0" applyBorder="1" applyFont="1"/>
    <xf borderId="1" fillId="2" fontId="1" numFmtId="10" xfId="0" applyBorder="1" applyFont="1" applyNumberFormat="1"/>
    <xf borderId="7" fillId="2" fontId="9" numFmtId="0" xfId="0" applyAlignment="1" applyBorder="1" applyFont="1">
      <alignment horizontal="center" shrinkToFit="0" wrapText="1"/>
    </xf>
    <xf borderId="8" fillId="0" fontId="3" numFmtId="0" xfId="0" applyBorder="1" applyFont="1"/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" fillId="2" fontId="9" numFmtId="0" xfId="0" applyAlignment="1" applyBorder="1" applyFont="1">
      <alignment horizontal="center"/>
    </xf>
    <xf borderId="1" fillId="2" fontId="10" numFmtId="0" xfId="0" applyBorder="1" applyFont="1"/>
    <xf borderId="1" fillId="2" fontId="1" numFmtId="164" xfId="0" applyBorder="1" applyFont="1" applyNumberFormat="1"/>
    <xf borderId="1" fillId="2" fontId="9" numFmtId="0" xfId="0" applyBorder="1" applyFont="1"/>
    <xf borderId="1" fillId="2" fontId="4" numFmtId="164" xfId="0" applyBorder="1" applyFont="1" applyNumberFormat="1"/>
    <xf borderId="1" fillId="2" fontId="4" numFmtId="2" xfId="0" applyBorder="1" applyFont="1" applyNumberFormat="1"/>
    <xf borderId="4" fillId="2" fontId="2" numFmtId="2" xfId="0" applyBorder="1" applyFont="1" applyNumberFormat="1"/>
    <xf borderId="4" fillId="2" fontId="2" numFmtId="164" xfId="0" applyBorder="1" applyFont="1" applyNumberFormat="1"/>
    <xf borderId="7" fillId="2" fontId="9" numFmtId="0" xfId="0" applyAlignment="1" applyBorder="1" applyFont="1">
      <alignment horizontal="center"/>
    </xf>
    <xf borderId="5" fillId="3" fontId="11" numFmtId="0" xfId="0" applyAlignment="1" applyBorder="1" applyFill="1" applyFont="1">
      <alignment horizontal="center" readingOrder="0" shrinkToFit="0" vertical="center" wrapText="1"/>
    </xf>
    <xf borderId="13" fillId="0" fontId="3" numFmtId="0" xfId="0" applyBorder="1" applyFont="1"/>
    <xf borderId="14" fillId="3" fontId="12" numFmtId="0" xfId="0" applyAlignment="1" applyBorder="1" applyFont="1">
      <alignment horizontal="center" readingOrder="0" vertical="center"/>
    </xf>
    <xf borderId="14" fillId="0" fontId="3" numFmtId="0" xfId="0" applyBorder="1" applyFont="1"/>
    <xf borderId="15" fillId="0" fontId="3" numFmtId="0" xfId="0" applyBorder="1" applyFont="1"/>
    <xf borderId="1" fillId="2" fontId="0" numFmtId="0" xfId="0" applyBorder="1" applyFont="1"/>
    <xf borderId="1" fillId="2" fontId="1" numFmtId="0" xfId="0" applyAlignment="1" applyBorder="1" applyFont="1">
      <alignment horizontal="left"/>
    </xf>
    <xf borderId="0" fillId="0" fontId="0" numFmtId="0" xfId="0" applyFont="1"/>
    <xf borderId="16" fillId="2" fontId="4" numFmtId="0" xfId="0" applyAlignment="1" applyBorder="1" applyFont="1">
      <alignment horizontal="center"/>
    </xf>
    <xf borderId="17" fillId="2" fontId="4" numFmtId="0" xfId="0" applyAlignment="1" applyBorder="1" applyFont="1">
      <alignment horizontal="center" vertical="center"/>
    </xf>
    <xf borderId="18" fillId="0" fontId="2" numFmtId="0" xfId="0" applyAlignment="1" applyBorder="1" applyFont="1">
      <alignment horizontal="center" vertical="center"/>
    </xf>
    <xf borderId="19" fillId="0" fontId="2" numFmtId="0" xfId="0" applyAlignment="1" applyBorder="1" applyFont="1">
      <alignment horizontal="center" vertical="center"/>
    </xf>
    <xf borderId="20" fillId="0" fontId="2" numFmtId="0" xfId="0" applyAlignment="1" applyBorder="1" applyFont="1">
      <alignment horizontal="center" vertical="center"/>
    </xf>
    <xf borderId="21" fillId="0" fontId="2" numFmtId="0" xfId="0" applyAlignment="1" applyBorder="1" applyFont="1">
      <alignment horizontal="center" vertical="center"/>
    </xf>
    <xf borderId="22" fillId="4" fontId="13" numFmtId="0" xfId="0" applyAlignment="1" applyBorder="1" applyFill="1" applyFont="1">
      <alignment horizontal="center" shrinkToFit="0" wrapText="1"/>
    </xf>
    <xf borderId="22" fillId="5" fontId="13" numFmtId="0" xfId="0" applyAlignment="1" applyBorder="1" applyFill="1" applyFont="1">
      <alignment horizontal="center" shrinkToFit="0" wrapText="1"/>
    </xf>
    <xf borderId="22" fillId="6" fontId="13" numFmtId="0" xfId="0" applyAlignment="1" applyBorder="1" applyFill="1" applyFont="1">
      <alignment horizontal="center" shrinkToFit="0" wrapText="1"/>
    </xf>
    <xf borderId="22" fillId="7" fontId="13" numFmtId="0" xfId="0" applyAlignment="1" applyBorder="1" applyFill="1" applyFont="1">
      <alignment horizontal="center" shrinkToFit="0" wrapText="1"/>
    </xf>
    <xf borderId="22" fillId="8" fontId="14" numFmtId="0" xfId="0" applyAlignment="1" applyBorder="1" applyFill="1" applyFont="1">
      <alignment horizontal="center" shrinkToFit="0" wrapText="1"/>
    </xf>
    <xf borderId="22" fillId="9" fontId="13" numFmtId="0" xfId="0" applyAlignment="1" applyBorder="1" applyFill="1" applyFont="1">
      <alignment horizontal="center" shrinkToFit="0" wrapText="1"/>
    </xf>
    <xf borderId="22" fillId="10" fontId="14" numFmtId="0" xfId="0" applyAlignment="1" applyBorder="1" applyFill="1" applyFont="1">
      <alignment horizontal="center" shrinkToFit="0" wrapText="1"/>
    </xf>
    <xf borderId="22" fillId="11" fontId="13" numFmtId="0" xfId="0" applyAlignment="1" applyBorder="1" applyFill="1" applyFont="1">
      <alignment horizontal="center" shrinkToFit="0" wrapText="1"/>
    </xf>
    <xf borderId="22" fillId="12" fontId="13" numFmtId="0" xfId="0" applyAlignment="1" applyBorder="1" applyFill="1" applyFont="1">
      <alignment horizontal="center" shrinkToFit="0" wrapText="1"/>
    </xf>
    <xf borderId="23" fillId="2" fontId="14" numFmtId="0" xfId="0" applyAlignment="1" applyBorder="1" applyFont="1">
      <alignment horizontal="center" shrinkToFit="0" vertical="top" wrapText="1"/>
    </xf>
    <xf borderId="19" fillId="0" fontId="3" numFmtId="0" xfId="0" applyBorder="1" applyFont="1"/>
    <xf borderId="24" fillId="0" fontId="3" numFmtId="0" xfId="0" applyBorder="1" applyFont="1"/>
    <xf borderId="25" fillId="0" fontId="4" numFmtId="0" xfId="0" applyAlignment="1" applyBorder="1" applyFont="1">
      <alignment horizontal="center" vertical="center"/>
    </xf>
    <xf borderId="1" fillId="2" fontId="8" numFmtId="0" xfId="0" applyBorder="1" applyFont="1"/>
    <xf borderId="26" fillId="2" fontId="1" numFmtId="0" xfId="0" applyBorder="1" applyFont="1"/>
    <xf borderId="27" fillId="0" fontId="4" numFmtId="0" xfId="0" applyAlignment="1" applyBorder="1" applyFont="1">
      <alignment horizontal="center" vertical="center"/>
    </xf>
    <xf borderId="28" fillId="0" fontId="4" numFmtId="0" xfId="0" applyAlignment="1" applyBorder="1" applyFont="1">
      <alignment horizontal="left" vertical="center"/>
    </xf>
    <xf borderId="29" fillId="0" fontId="1" numFmtId="0" xfId="0" applyAlignment="1" applyBorder="1" applyFont="1">
      <alignment horizontal="center" vertical="center"/>
    </xf>
    <xf borderId="30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shrinkToFit="0" vertical="center" wrapText="1"/>
    </xf>
    <xf borderId="32" fillId="0" fontId="4" numFmtId="164" xfId="0" applyAlignment="1" applyBorder="1" applyFont="1" applyNumberFormat="1">
      <alignment horizontal="center" readingOrder="0" vertical="center"/>
    </xf>
    <xf borderId="33" fillId="13" fontId="4" numFmtId="1" xfId="0" applyAlignment="1" applyBorder="1" applyFill="1" applyFont="1" applyNumberFormat="1">
      <alignment horizontal="center" vertical="center"/>
    </xf>
    <xf borderId="34" fillId="5" fontId="4" numFmtId="1" xfId="0" applyAlignment="1" applyBorder="1" applyFont="1" applyNumberFormat="1">
      <alignment horizontal="center" vertical="center"/>
    </xf>
    <xf borderId="35" fillId="14" fontId="4" numFmtId="1" xfId="0" applyAlignment="1" applyBorder="1" applyFill="1" applyFont="1" applyNumberFormat="1">
      <alignment horizontal="center" vertical="center"/>
    </xf>
    <xf borderId="36" fillId="15" fontId="4" numFmtId="1" xfId="0" applyAlignment="1" applyBorder="1" applyFill="1" applyFont="1" applyNumberFormat="1">
      <alignment horizontal="center" readingOrder="0" vertical="center"/>
    </xf>
    <xf borderId="36" fillId="16" fontId="4" numFmtId="1" xfId="0" applyAlignment="1" applyBorder="1" applyFill="1" applyFont="1" applyNumberFormat="1">
      <alignment horizontal="center" vertical="center"/>
    </xf>
    <xf borderId="36" fillId="17" fontId="7" numFmtId="1" xfId="0" applyAlignment="1" applyBorder="1" applyFill="1" applyFont="1" applyNumberFormat="1">
      <alignment horizontal="center" vertical="center"/>
    </xf>
    <xf borderId="37" fillId="2" fontId="4" numFmtId="1" xfId="0" applyAlignment="1" applyBorder="1" applyFont="1" applyNumberFormat="1">
      <alignment horizontal="center" vertical="center"/>
    </xf>
    <xf borderId="37" fillId="18" fontId="7" numFmtId="1" xfId="0" applyAlignment="1" applyBorder="1" applyFill="1" applyFont="1" applyNumberFormat="1">
      <alignment horizontal="center" vertical="center"/>
    </xf>
    <xf borderId="38" fillId="19" fontId="4" numFmtId="1" xfId="0" applyAlignment="1" applyBorder="1" applyFill="1" applyFont="1" applyNumberFormat="1">
      <alignment horizontal="center" vertical="center"/>
    </xf>
    <xf borderId="1" fillId="2" fontId="1" numFmtId="0" xfId="0" applyAlignment="1" applyBorder="1" applyFont="1">
      <alignment horizontal="center" vertical="center"/>
    </xf>
    <xf borderId="39" fillId="2" fontId="1" numFmtId="0" xfId="0" applyAlignment="1" applyBorder="1" applyFont="1">
      <alignment horizontal="center" vertical="center"/>
    </xf>
    <xf borderId="40" fillId="0" fontId="4" numFmtId="164" xfId="0" applyAlignment="1" applyBorder="1" applyFont="1" applyNumberFormat="1">
      <alignment horizontal="center" vertical="center"/>
    </xf>
    <xf borderId="1" fillId="2" fontId="8" numFmtId="0" xfId="0" applyAlignment="1" applyBorder="1" applyFont="1">
      <alignment horizontal="center" vertical="center"/>
    </xf>
    <xf borderId="1" fillId="2" fontId="0" numFmtId="0" xfId="0" applyAlignment="1" applyBorder="1" applyFont="1">
      <alignment horizontal="center" vertical="center"/>
    </xf>
    <xf borderId="1" fillId="2" fontId="0" numFmtId="165" xfId="0" applyBorder="1" applyFont="1" applyNumberFormat="1"/>
    <xf borderId="36" fillId="15" fontId="4" numFmtId="1" xfId="0" applyAlignment="1" applyBorder="1" applyFont="1" applyNumberFormat="1">
      <alignment horizontal="center" vertical="center"/>
    </xf>
    <xf borderId="41" fillId="0" fontId="4" numFmtId="164" xfId="0" applyAlignment="1" applyBorder="1" applyFont="1" applyNumberFormat="1">
      <alignment horizontal="center" vertical="center"/>
    </xf>
    <xf borderId="42" fillId="0" fontId="1" numFmtId="0" xfId="0" applyAlignment="1" applyBorder="1" applyFont="1">
      <alignment horizontal="center" shrinkToFit="0" vertical="center" wrapText="1"/>
    </xf>
    <xf borderId="43" fillId="0" fontId="1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center" vertical="center"/>
    </xf>
    <xf borderId="1" fillId="2" fontId="7" numFmtId="0" xfId="0" applyAlignment="1" applyBorder="1" applyFont="1">
      <alignment horizontal="center" vertical="center"/>
    </xf>
    <xf borderId="45" fillId="0" fontId="4" numFmtId="0" xfId="0" applyAlignment="1" applyBorder="1" applyFont="1">
      <alignment horizontal="center" vertical="center"/>
    </xf>
    <xf borderId="46" fillId="0" fontId="4" numFmtId="0" xfId="0" applyAlignment="1" applyBorder="1" applyFont="1">
      <alignment horizontal="left" vertical="center"/>
    </xf>
    <xf borderId="47" fillId="0" fontId="1" numFmtId="0" xfId="0" applyAlignment="1" applyBorder="1" applyFont="1">
      <alignment horizontal="center" vertical="center"/>
    </xf>
    <xf borderId="48" fillId="0" fontId="1" numFmtId="0" xfId="0" applyAlignment="1" applyBorder="1" applyFont="1">
      <alignment horizontal="center" vertical="center"/>
    </xf>
    <xf borderId="49" fillId="0" fontId="4" numFmtId="164" xfId="0" applyAlignment="1" applyBorder="1" applyFont="1" applyNumberFormat="1">
      <alignment horizontal="center" readingOrder="0" vertical="center"/>
    </xf>
    <xf borderId="35" fillId="15" fontId="4" numFmtId="1" xfId="0" applyAlignment="1" applyBorder="1" applyFont="1" applyNumberFormat="1">
      <alignment horizontal="center" vertical="center"/>
    </xf>
    <xf borderId="35" fillId="16" fontId="4" numFmtId="1" xfId="0" applyAlignment="1" applyBorder="1" applyFont="1" applyNumberFormat="1">
      <alignment horizontal="center" vertical="center"/>
    </xf>
    <xf borderId="35" fillId="17" fontId="7" numFmtId="1" xfId="0" applyAlignment="1" applyBorder="1" applyFont="1" applyNumberFormat="1">
      <alignment horizontal="center" vertical="center"/>
    </xf>
    <xf borderId="50" fillId="2" fontId="4" numFmtId="1" xfId="0" applyAlignment="1" applyBorder="1" applyFont="1" applyNumberFormat="1">
      <alignment horizontal="center" vertical="center"/>
    </xf>
    <xf borderId="50" fillId="18" fontId="7" numFmtId="1" xfId="0" applyAlignment="1" applyBorder="1" applyFont="1" applyNumberFormat="1">
      <alignment horizontal="center" vertical="center"/>
    </xf>
    <xf borderId="51" fillId="19" fontId="4" numFmtId="1" xfId="0" applyAlignment="1" applyBorder="1" applyFont="1" applyNumberFormat="1">
      <alignment horizontal="center" vertical="center"/>
    </xf>
    <xf borderId="52" fillId="2" fontId="1" numFmtId="0" xfId="0" applyBorder="1" applyFont="1"/>
    <xf borderId="53" fillId="2" fontId="1" numFmtId="0" xfId="0" applyBorder="1" applyFont="1"/>
    <xf borderId="46" fillId="0" fontId="4" numFmtId="0" xfId="0" applyAlignment="1" applyBorder="1" applyFont="1">
      <alignment horizontal="left" shrinkToFit="0" vertical="center" wrapText="1"/>
    </xf>
    <xf borderId="54" fillId="0" fontId="1" numFmtId="0" xfId="0" applyAlignment="1" applyBorder="1" applyFont="1">
      <alignment horizontal="center" vertical="center"/>
    </xf>
    <xf borderId="55" fillId="0" fontId="1" numFmtId="0" xfId="0" applyAlignment="1" applyBorder="1" applyFont="1">
      <alignment horizontal="center" shrinkToFit="0" vertical="center" wrapText="1"/>
    </xf>
    <xf borderId="56" fillId="2" fontId="1" numFmtId="0" xfId="0" applyBorder="1" applyFont="1"/>
    <xf borderId="57" fillId="0" fontId="4" numFmtId="0" xfId="0" applyAlignment="1" applyBorder="1" applyFont="1">
      <alignment horizontal="center" vertical="center"/>
    </xf>
    <xf borderId="58" fillId="0" fontId="4" numFmtId="0" xfId="0" applyAlignment="1" applyBorder="1" applyFont="1">
      <alignment horizontal="left" shrinkToFit="0" vertical="center" wrapText="1"/>
    </xf>
    <xf borderId="59" fillId="0" fontId="1" numFmtId="0" xfId="0" applyAlignment="1" applyBorder="1" applyFont="1">
      <alignment horizontal="center" vertical="center"/>
    </xf>
    <xf borderId="60" fillId="0" fontId="1" numFmtId="0" xfId="0" applyAlignment="1" applyBorder="1" applyFont="1">
      <alignment horizontal="center" shrinkToFit="0" vertical="center" wrapText="1"/>
    </xf>
    <xf borderId="61" fillId="0" fontId="4" numFmtId="164" xfId="0" applyAlignment="1" applyBorder="1" applyFont="1" applyNumberFormat="1">
      <alignment horizontal="center" readingOrder="0" vertical="center"/>
    </xf>
    <xf borderId="62" fillId="13" fontId="4" numFmtId="1" xfId="0" applyAlignment="1" applyBorder="1" applyFont="1" applyNumberFormat="1">
      <alignment horizontal="center" vertical="center"/>
    </xf>
    <xf borderId="63" fillId="5" fontId="4" numFmtId="1" xfId="0" applyAlignment="1" applyBorder="1" applyFont="1" applyNumberFormat="1">
      <alignment horizontal="center" vertical="center"/>
    </xf>
    <xf borderId="64" fillId="14" fontId="4" numFmtId="1" xfId="0" applyAlignment="1" applyBorder="1" applyFont="1" applyNumberFormat="1">
      <alignment horizontal="center" vertical="center"/>
    </xf>
    <xf borderId="64" fillId="15" fontId="4" numFmtId="1" xfId="0" applyAlignment="1" applyBorder="1" applyFont="1" applyNumberFormat="1">
      <alignment horizontal="center" vertical="center"/>
    </xf>
    <xf borderId="64" fillId="16" fontId="4" numFmtId="1" xfId="0" applyAlignment="1" applyBorder="1" applyFont="1" applyNumberFormat="1">
      <alignment horizontal="center" vertical="center"/>
    </xf>
    <xf borderId="64" fillId="17" fontId="7" numFmtId="1" xfId="0" applyAlignment="1" applyBorder="1" applyFont="1" applyNumberFormat="1">
      <alignment horizontal="center" vertical="center"/>
    </xf>
    <xf borderId="65" fillId="2" fontId="4" numFmtId="1" xfId="0" applyAlignment="1" applyBorder="1" applyFont="1" applyNumberFormat="1">
      <alignment horizontal="center" vertical="center"/>
    </xf>
    <xf borderId="65" fillId="18" fontId="7" numFmtId="1" xfId="0" applyAlignment="1" applyBorder="1" applyFont="1" applyNumberFormat="1">
      <alignment horizontal="center" vertical="center"/>
    </xf>
    <xf borderId="66" fillId="19" fontId="4" numFmtId="1" xfId="0" applyAlignment="1" applyBorder="1" applyFont="1" applyNumberFormat="1">
      <alignment horizontal="center" vertical="center"/>
    </xf>
    <xf borderId="67" fillId="0" fontId="4" numFmtId="164" xfId="0" applyAlignment="1" applyBorder="1" applyFont="1" applyNumberFormat="1">
      <alignment horizontal="center" vertical="center"/>
    </xf>
    <xf borderId="68" fillId="2" fontId="1" numFmtId="0" xfId="0" applyBorder="1" applyFont="1"/>
    <xf borderId="69" fillId="0" fontId="4" numFmtId="0" xfId="0" applyAlignment="1" applyBorder="1" applyFont="1">
      <alignment horizontal="center" shrinkToFit="0" vertical="center" wrapText="1"/>
    </xf>
    <xf borderId="70" fillId="0" fontId="4" numFmtId="0" xfId="0" applyAlignment="1" applyBorder="1" applyFont="1">
      <alignment horizontal="left" shrinkToFit="0" vertical="center" wrapText="1"/>
    </xf>
    <xf borderId="69" fillId="0" fontId="1" numFmtId="0" xfId="0" applyAlignment="1" applyBorder="1" applyFont="1">
      <alignment horizontal="center" vertical="center"/>
    </xf>
    <xf borderId="71" fillId="0" fontId="1" numFmtId="0" xfId="0" applyAlignment="1" applyBorder="1" applyFont="1">
      <alignment horizontal="center" shrinkToFit="0" vertical="center" wrapText="1"/>
    </xf>
    <xf borderId="72" fillId="0" fontId="4" numFmtId="164" xfId="0" applyAlignment="1" applyBorder="1" applyFont="1" applyNumberFormat="1">
      <alignment horizontal="center" vertical="center"/>
    </xf>
    <xf borderId="73" fillId="13" fontId="4" numFmtId="1" xfId="0" applyAlignment="1" applyBorder="1" applyFont="1" applyNumberFormat="1">
      <alignment horizontal="center" vertical="center"/>
    </xf>
    <xf borderId="74" fillId="5" fontId="4" numFmtId="1" xfId="0" applyAlignment="1" applyBorder="1" applyFont="1" applyNumberFormat="1">
      <alignment horizontal="center" vertical="center"/>
    </xf>
    <xf borderId="75" fillId="14" fontId="4" numFmtId="1" xfId="0" applyAlignment="1" applyBorder="1" applyFont="1" applyNumberFormat="1">
      <alignment horizontal="center" vertical="center"/>
    </xf>
    <xf borderId="75" fillId="15" fontId="4" numFmtId="1" xfId="0" applyAlignment="1" applyBorder="1" applyFont="1" applyNumberFormat="1">
      <alignment horizontal="center" vertical="center"/>
    </xf>
    <xf borderId="75" fillId="16" fontId="4" numFmtId="1" xfId="0" applyAlignment="1" applyBorder="1" applyFont="1" applyNumberFormat="1">
      <alignment horizontal="center" vertical="center"/>
    </xf>
    <xf borderId="75" fillId="17" fontId="7" numFmtId="1" xfId="0" applyAlignment="1" applyBorder="1" applyFont="1" applyNumberFormat="1">
      <alignment horizontal="center" vertical="center"/>
    </xf>
    <xf borderId="76" fillId="2" fontId="4" numFmtId="1" xfId="0" applyAlignment="1" applyBorder="1" applyFont="1" applyNumberFormat="1">
      <alignment horizontal="center" vertical="center"/>
    </xf>
    <xf borderId="76" fillId="18" fontId="7" numFmtId="1" xfId="0" applyAlignment="1" applyBorder="1" applyFont="1" applyNumberFormat="1">
      <alignment horizontal="center" vertical="center"/>
    </xf>
    <xf borderId="77" fillId="19" fontId="4" numFmtId="1" xfId="0" applyAlignment="1" applyBorder="1" applyFont="1" applyNumberFormat="1">
      <alignment horizontal="center" vertical="center"/>
    </xf>
    <xf borderId="52" fillId="2" fontId="1" numFmtId="0" xfId="0" applyAlignment="1" applyBorder="1" applyFont="1">
      <alignment horizontal="center" vertical="center"/>
    </xf>
    <xf borderId="78" fillId="2" fontId="1" numFmtId="0" xfId="0" applyBorder="1" applyFont="1"/>
    <xf borderId="79" fillId="0" fontId="4" numFmtId="0" xfId="0" applyAlignment="1" applyBorder="1" applyFont="1">
      <alignment horizontal="center" shrinkToFit="0" vertical="center" wrapText="1"/>
    </xf>
    <xf borderId="79" fillId="0" fontId="1" numFmtId="0" xfId="0" applyAlignment="1" applyBorder="1" applyFont="1">
      <alignment horizontal="center" vertical="center"/>
    </xf>
    <xf borderId="80" fillId="0" fontId="1" numFmtId="0" xfId="0" applyAlignment="1" applyBorder="1" applyFont="1">
      <alignment horizontal="center" shrinkToFit="0" vertical="center" wrapText="1"/>
    </xf>
    <xf borderId="81" fillId="0" fontId="4" numFmtId="164" xfId="0" applyAlignment="1" applyBorder="1" applyFont="1" applyNumberFormat="1">
      <alignment horizontal="center" readingOrder="0" vertical="center"/>
    </xf>
    <xf borderId="82" fillId="13" fontId="4" numFmtId="1" xfId="0" applyAlignment="1" applyBorder="1" applyFont="1" applyNumberFormat="1">
      <alignment horizontal="center" vertical="center"/>
    </xf>
    <xf borderId="83" fillId="5" fontId="4" numFmtId="1" xfId="0" applyAlignment="1" applyBorder="1" applyFont="1" applyNumberFormat="1">
      <alignment horizontal="center" vertical="center"/>
    </xf>
    <xf borderId="84" fillId="14" fontId="4" numFmtId="1" xfId="0" applyAlignment="1" applyBorder="1" applyFont="1" applyNumberFormat="1">
      <alignment horizontal="center" vertical="center"/>
    </xf>
    <xf borderId="84" fillId="15" fontId="4" numFmtId="1" xfId="0" applyAlignment="1" applyBorder="1" applyFont="1" applyNumberFormat="1">
      <alignment horizontal="center" vertical="center"/>
    </xf>
    <xf borderId="84" fillId="16" fontId="4" numFmtId="1" xfId="0" applyAlignment="1" applyBorder="1" applyFont="1" applyNumberFormat="1">
      <alignment horizontal="center" vertical="center"/>
    </xf>
    <xf borderId="84" fillId="17" fontId="7" numFmtId="1" xfId="0" applyAlignment="1" applyBorder="1" applyFont="1" applyNumberFormat="1">
      <alignment horizontal="center" vertical="center"/>
    </xf>
    <xf borderId="85" fillId="2" fontId="4" numFmtId="1" xfId="0" applyAlignment="1" applyBorder="1" applyFont="1" applyNumberFormat="1">
      <alignment horizontal="center" vertical="center"/>
    </xf>
    <xf borderId="85" fillId="18" fontId="7" numFmtId="1" xfId="0" applyAlignment="1" applyBorder="1" applyFont="1" applyNumberFormat="1">
      <alignment horizontal="center" vertical="center"/>
    </xf>
    <xf borderId="86" fillId="19" fontId="4" numFmtId="1" xfId="0" applyAlignment="1" applyBorder="1" applyFont="1" applyNumberFormat="1">
      <alignment horizontal="center" vertical="center"/>
    </xf>
    <xf borderId="87" fillId="2" fontId="1" numFmtId="0" xfId="0" applyBorder="1" applyFont="1"/>
    <xf borderId="0" fillId="0" fontId="4" numFmtId="0" xfId="0" applyAlignment="1" applyFont="1">
      <alignment horizontal="center" vertical="center"/>
    </xf>
    <xf borderId="88" fillId="0" fontId="4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horizontal="center" vertical="center"/>
    </xf>
    <xf borderId="89" fillId="13" fontId="4" numFmtId="1" xfId="0" applyAlignment="1" applyBorder="1" applyFont="1" applyNumberFormat="1">
      <alignment horizontal="center" vertical="center"/>
    </xf>
    <xf borderId="90" fillId="5" fontId="4" numFmtId="1" xfId="0" applyAlignment="1" applyBorder="1" applyFont="1" applyNumberFormat="1">
      <alignment horizontal="center" vertical="center"/>
    </xf>
    <xf borderId="91" fillId="14" fontId="4" numFmtId="1" xfId="0" applyAlignment="1" applyBorder="1" applyFont="1" applyNumberFormat="1">
      <alignment horizontal="center" vertical="center"/>
    </xf>
    <xf borderId="91" fillId="15" fontId="4" numFmtId="1" xfId="0" applyAlignment="1" applyBorder="1" applyFont="1" applyNumberFormat="1">
      <alignment horizontal="center" vertical="center"/>
    </xf>
    <xf borderId="91" fillId="16" fontId="4" numFmtId="1" xfId="0" applyAlignment="1" applyBorder="1" applyFont="1" applyNumberFormat="1">
      <alignment horizontal="center" vertical="center"/>
    </xf>
    <xf borderId="91" fillId="17" fontId="7" numFmtId="1" xfId="0" applyAlignment="1" applyBorder="1" applyFont="1" applyNumberFormat="1">
      <alignment horizontal="center" vertical="center"/>
    </xf>
    <xf borderId="92" fillId="2" fontId="4" numFmtId="1" xfId="0" applyAlignment="1" applyBorder="1" applyFont="1" applyNumberFormat="1">
      <alignment horizontal="center" vertical="center"/>
    </xf>
    <xf borderId="92" fillId="18" fontId="7" numFmtId="1" xfId="0" applyAlignment="1" applyBorder="1" applyFont="1" applyNumberFormat="1">
      <alignment horizontal="center" vertical="center"/>
    </xf>
    <xf borderId="93" fillId="19" fontId="4" numFmtId="1" xfId="0" applyAlignment="1" applyBorder="1" applyFont="1" applyNumberFormat="1">
      <alignment horizontal="center" vertical="center"/>
    </xf>
    <xf borderId="94" fillId="0" fontId="1" numFmtId="0" xfId="0" applyBorder="1" applyFont="1"/>
    <xf borderId="95" fillId="0" fontId="4" numFmtId="0" xfId="0" applyAlignment="1" applyBorder="1" applyFont="1">
      <alignment horizontal="center" vertical="center"/>
    </xf>
    <xf borderId="95" fillId="0" fontId="4" numFmtId="0" xfId="0" applyAlignment="1" applyBorder="1" applyFont="1">
      <alignment horizontal="left" vertical="center"/>
    </xf>
    <xf borderId="95" fillId="0" fontId="1" numFmtId="0" xfId="0" applyAlignment="1" applyBorder="1" applyFont="1">
      <alignment horizontal="center" vertical="center"/>
    </xf>
    <xf borderId="96" fillId="0" fontId="1" numFmtId="0" xfId="0" applyAlignment="1" applyBorder="1" applyFont="1">
      <alignment horizontal="center" vertical="center"/>
    </xf>
    <xf borderId="97" fillId="0" fontId="1" numFmtId="0" xfId="0" applyAlignment="1" applyBorder="1" applyFont="1">
      <alignment horizontal="center" vertical="center"/>
    </xf>
    <xf borderId="98" fillId="0" fontId="1" numFmtId="0" xfId="0" applyAlignment="1" applyBorder="1" applyFont="1">
      <alignment horizontal="center" shrinkToFit="0" vertical="center" wrapText="1"/>
    </xf>
    <xf borderId="99" fillId="2" fontId="4" numFmtId="164" xfId="0" applyAlignment="1" applyBorder="1" applyFont="1" applyNumberFormat="1">
      <alignment horizontal="center" readingOrder="0" vertical="center"/>
    </xf>
    <xf borderId="100" fillId="13" fontId="4" numFmtId="1" xfId="0" applyAlignment="1" applyBorder="1" applyFont="1" applyNumberFormat="1">
      <alignment horizontal="center" vertical="center"/>
    </xf>
    <xf borderId="101" fillId="5" fontId="4" numFmtId="1" xfId="0" applyAlignment="1" applyBorder="1" applyFont="1" applyNumberFormat="1">
      <alignment horizontal="center" vertical="center"/>
    </xf>
    <xf borderId="102" fillId="14" fontId="4" numFmtId="1" xfId="0" applyAlignment="1" applyBorder="1" applyFont="1" applyNumberFormat="1">
      <alignment horizontal="center" vertical="center"/>
    </xf>
    <xf borderId="102" fillId="15" fontId="4" numFmtId="1" xfId="0" applyAlignment="1" applyBorder="1" applyFont="1" applyNumberFormat="1">
      <alignment horizontal="center" vertical="center"/>
    </xf>
    <xf borderId="102" fillId="16" fontId="4" numFmtId="1" xfId="0" applyAlignment="1" applyBorder="1" applyFont="1" applyNumberFormat="1">
      <alignment horizontal="center" vertical="center"/>
    </xf>
    <xf borderId="102" fillId="17" fontId="7" numFmtId="1" xfId="0" applyAlignment="1" applyBorder="1" applyFont="1" applyNumberFormat="1">
      <alignment horizontal="center" vertical="center"/>
    </xf>
    <xf borderId="103" fillId="2" fontId="4" numFmtId="1" xfId="0" applyAlignment="1" applyBorder="1" applyFont="1" applyNumberFormat="1">
      <alignment horizontal="center" vertical="center"/>
    </xf>
    <xf borderId="103" fillId="18" fontId="7" numFmtId="1" xfId="0" applyAlignment="1" applyBorder="1" applyFont="1" applyNumberFormat="1">
      <alignment horizontal="center" vertical="center"/>
    </xf>
    <xf borderId="104" fillId="19" fontId="4" numFmtId="1" xfId="0" applyAlignment="1" applyBorder="1" applyFont="1" applyNumberFormat="1">
      <alignment horizontal="center" vertical="center"/>
    </xf>
    <xf borderId="105" fillId="0" fontId="1" numFmtId="0" xfId="0" applyBorder="1" applyFont="1"/>
    <xf borderId="106" fillId="0" fontId="4" numFmtId="0" xfId="0" applyAlignment="1" applyBorder="1" applyFont="1">
      <alignment horizontal="center" vertical="center"/>
    </xf>
    <xf borderId="106" fillId="0" fontId="4" numFmtId="0" xfId="0" applyAlignment="1" applyBorder="1" applyFont="1">
      <alignment horizontal="left" vertical="center"/>
    </xf>
    <xf borderId="106" fillId="0" fontId="1" numFmtId="0" xfId="0" applyAlignment="1" applyBorder="1" applyFont="1">
      <alignment horizontal="center" vertical="center"/>
    </xf>
    <xf borderId="107" fillId="0" fontId="1" numFmtId="0" xfId="0" applyAlignment="1" applyBorder="1" applyFont="1">
      <alignment horizontal="center" vertical="center"/>
    </xf>
    <xf borderId="108" fillId="2" fontId="4" numFmtId="164" xfId="0" applyAlignment="1" applyBorder="1" applyFont="1" applyNumberFormat="1">
      <alignment horizontal="center" readingOrder="0" vertical="center"/>
    </xf>
    <xf borderId="109" fillId="13" fontId="4" numFmtId="1" xfId="0" applyAlignment="1" applyBorder="1" applyFont="1" applyNumberFormat="1">
      <alignment horizontal="center" vertical="center"/>
    </xf>
    <xf borderId="110" fillId="19" fontId="4" numFmtId="1" xfId="0" applyAlignment="1" applyBorder="1" applyFont="1" applyNumberFormat="1">
      <alignment horizontal="center" vertical="center"/>
    </xf>
    <xf borderId="111" fillId="2" fontId="4" numFmtId="164" xfId="0" applyAlignment="1" applyBorder="1" applyFont="1" applyNumberFormat="1">
      <alignment horizontal="center" readingOrder="0" vertical="center"/>
    </xf>
    <xf borderId="112" fillId="2" fontId="4" numFmtId="164" xfId="0" applyAlignment="1" applyBorder="1" applyFont="1" applyNumberFormat="1">
      <alignment horizontal="center" readingOrder="0" vertical="center"/>
    </xf>
    <xf borderId="113" fillId="13" fontId="4" numFmtId="1" xfId="0" applyAlignment="1" applyBorder="1" applyFont="1" applyNumberFormat="1">
      <alignment horizontal="center" vertical="center"/>
    </xf>
    <xf borderId="114" fillId="19" fontId="4" numFmtId="1" xfId="0" applyAlignment="1" applyBorder="1" applyFont="1" applyNumberFormat="1">
      <alignment horizontal="center" vertical="center"/>
    </xf>
    <xf borderId="115" fillId="0" fontId="1" numFmtId="0" xfId="0" applyAlignment="1" applyBorder="1" applyFont="1">
      <alignment horizontal="center" vertical="center"/>
    </xf>
    <xf borderId="115" fillId="0" fontId="1" numFmtId="0" xfId="0" applyAlignment="1" applyBorder="1" applyFont="1">
      <alignment horizontal="center" shrinkToFit="0" vertical="center" wrapText="1"/>
    </xf>
    <xf borderId="116" fillId="0" fontId="1" numFmtId="0" xfId="0" applyBorder="1" applyFont="1"/>
    <xf borderId="117" fillId="0" fontId="4" numFmtId="0" xfId="0" applyAlignment="1" applyBorder="1" applyFont="1">
      <alignment horizontal="center" vertical="center"/>
    </xf>
    <xf borderId="117" fillId="0" fontId="4" numFmtId="0" xfId="0" applyAlignment="1" applyBorder="1" applyFont="1">
      <alignment horizontal="left" vertical="center"/>
    </xf>
    <xf borderId="117" fillId="0" fontId="1" numFmtId="0" xfId="0" applyAlignment="1" applyBorder="1" applyFont="1">
      <alignment horizontal="center" vertical="center"/>
    </xf>
    <xf borderId="118" fillId="0" fontId="1" numFmtId="0" xfId="0" applyAlignment="1" applyBorder="1" applyFont="1">
      <alignment horizontal="center" vertical="center"/>
    </xf>
    <xf borderId="119" fillId="0" fontId="1" numFmtId="0" xfId="0" applyAlignment="1" applyBorder="1" applyFont="1">
      <alignment horizontal="center" vertical="center"/>
    </xf>
    <xf borderId="120" fillId="2" fontId="4" numFmtId="164" xfId="0" applyAlignment="1" applyBorder="1" applyFont="1" applyNumberFormat="1">
      <alignment horizontal="center" readingOrder="0" vertical="center"/>
    </xf>
    <xf borderId="121" fillId="5" fontId="4" numFmtId="1" xfId="0" applyAlignment="1" applyBorder="1" applyFont="1" applyNumberFormat="1">
      <alignment horizontal="center" vertical="center"/>
    </xf>
    <xf borderId="122" fillId="14" fontId="4" numFmtId="1" xfId="0" applyAlignment="1" applyBorder="1" applyFont="1" applyNumberFormat="1">
      <alignment horizontal="center" vertical="center"/>
    </xf>
    <xf borderId="122" fillId="15" fontId="4" numFmtId="1" xfId="0" applyAlignment="1" applyBorder="1" applyFont="1" applyNumberFormat="1">
      <alignment horizontal="center" vertical="center"/>
    </xf>
    <xf borderId="122" fillId="16" fontId="4" numFmtId="1" xfId="0" applyAlignment="1" applyBorder="1" applyFont="1" applyNumberFormat="1">
      <alignment horizontal="center" vertical="center"/>
    </xf>
    <xf borderId="122" fillId="17" fontId="7" numFmtId="1" xfId="0" applyAlignment="1" applyBorder="1" applyFont="1" applyNumberFormat="1">
      <alignment horizontal="center" vertical="center"/>
    </xf>
    <xf borderId="93" fillId="2" fontId="4" numFmtId="1" xfId="0" applyAlignment="1" applyBorder="1" applyFont="1" applyNumberFormat="1">
      <alignment horizontal="center" vertical="center"/>
    </xf>
    <xf borderId="93" fillId="18" fontId="7" numFmtId="1" xfId="0" applyAlignment="1" applyBorder="1" applyFont="1" applyNumberFormat="1">
      <alignment horizontal="center" vertical="center"/>
    </xf>
    <xf borderId="123" fillId="19" fontId="4" numFmtId="1" xfId="0" applyAlignment="1" applyBorder="1" applyFont="1" applyNumberFormat="1">
      <alignment horizontal="center" vertical="center"/>
    </xf>
    <xf borderId="120" fillId="2" fontId="1" numFmtId="0" xfId="0" applyAlignment="1" applyBorder="1" applyFont="1">
      <alignment horizontal="center" vertical="center"/>
    </xf>
    <xf borderId="1" fillId="2" fontId="8" numFmtId="2" xfId="0" applyAlignment="1" applyBorder="1" applyFont="1" applyNumberFormat="1">
      <alignment horizontal="center" vertical="center"/>
    </xf>
    <xf borderId="124" fillId="2" fontId="1" numFmtId="0" xfId="0" applyBorder="1" applyFont="1"/>
    <xf borderId="125" fillId="0" fontId="4" numFmtId="0" xfId="0" applyAlignment="1" applyBorder="1" applyFont="1">
      <alignment horizontal="center" vertical="center"/>
    </xf>
    <xf borderId="125" fillId="0" fontId="4" numFmtId="0" xfId="0" applyAlignment="1" applyBorder="1" applyFont="1">
      <alignment horizontal="left" shrinkToFit="0" vertical="center" wrapText="1"/>
    </xf>
    <xf borderId="125" fillId="0" fontId="1" numFmtId="0" xfId="0" applyAlignment="1" applyBorder="1" applyFont="1">
      <alignment horizontal="center" shrinkToFit="0" vertical="center" wrapText="1"/>
    </xf>
    <xf borderId="126" fillId="2" fontId="1" numFmtId="0" xfId="0" applyAlignment="1" applyBorder="1" applyFont="1">
      <alignment horizontal="center" vertical="center"/>
    </xf>
    <xf borderId="127" fillId="2" fontId="1" numFmtId="0" xfId="0" applyAlignment="1" applyBorder="1" applyFont="1">
      <alignment horizontal="center" vertical="center"/>
    </xf>
    <xf borderId="128" fillId="2" fontId="1" numFmtId="0" xfId="0" applyAlignment="1" applyBorder="1" applyFont="1">
      <alignment horizontal="center" shrinkToFit="0" vertical="center" wrapText="1"/>
    </xf>
    <xf borderId="129" fillId="2" fontId="4" numFmtId="164" xfId="0" applyAlignment="1" applyBorder="1" applyFont="1" applyNumberFormat="1">
      <alignment horizontal="center" readingOrder="0" vertical="center"/>
    </xf>
    <xf borderId="130" fillId="13" fontId="4" numFmtId="1" xfId="0" applyAlignment="1" applyBorder="1" applyFont="1" applyNumberFormat="1">
      <alignment horizontal="center" vertical="center"/>
    </xf>
    <xf borderId="131" fillId="19" fontId="4" numFmtId="1" xfId="0" applyAlignment="1" applyBorder="1" applyFont="1" applyNumberFormat="1">
      <alignment horizontal="center" vertical="center"/>
    </xf>
    <xf borderId="132" fillId="0" fontId="4" numFmtId="164" xfId="0" applyAlignment="1" applyBorder="1" applyFont="1" applyNumberFormat="1">
      <alignment horizontal="center" vertical="center"/>
    </xf>
    <xf borderId="133" fillId="2" fontId="1" numFmtId="0" xfId="0" applyBorder="1" applyFont="1"/>
    <xf borderId="134" fillId="0" fontId="4" numFmtId="0" xfId="0" applyAlignment="1" applyBorder="1" applyFont="1">
      <alignment horizontal="center" vertical="center"/>
    </xf>
    <xf borderId="134" fillId="0" fontId="4" numFmtId="0" xfId="0" applyAlignment="1" applyBorder="1" applyFont="1">
      <alignment horizontal="left" shrinkToFit="0" vertical="center" wrapText="1"/>
    </xf>
    <xf borderId="134" fillId="0" fontId="1" numFmtId="0" xfId="0" applyAlignment="1" applyBorder="1" applyFont="1">
      <alignment horizontal="center" shrinkToFit="0" vertical="center" wrapText="1"/>
    </xf>
    <xf borderId="134" fillId="2" fontId="1" numFmtId="0" xfId="0" applyAlignment="1" applyBorder="1" applyFont="1">
      <alignment horizontal="center" vertical="center"/>
    </xf>
    <xf borderId="135" fillId="2" fontId="1" numFmtId="0" xfId="0" applyAlignment="1" applyBorder="1" applyFont="1">
      <alignment horizontal="center" shrinkToFit="0" vertical="center" wrapText="1"/>
    </xf>
    <xf borderId="136" fillId="13" fontId="4" numFmtId="1" xfId="0" applyAlignment="1" applyBorder="1" applyFont="1" applyNumberFormat="1">
      <alignment horizontal="center" vertical="center"/>
    </xf>
    <xf borderId="137" fillId="19" fontId="4" numFmtId="1" xfId="0" applyAlignment="1" applyBorder="1" applyFont="1" applyNumberFormat="1">
      <alignment horizontal="center" vertical="center"/>
    </xf>
    <xf borderId="138" fillId="0" fontId="4" numFmtId="164" xfId="0" applyAlignment="1" applyBorder="1" applyFont="1" applyNumberFormat="1">
      <alignment horizontal="center" vertical="center"/>
    </xf>
    <xf borderId="134" fillId="2" fontId="4" numFmtId="0" xfId="0" applyAlignment="1" applyBorder="1" applyFont="1">
      <alignment horizontal="left" vertical="center"/>
    </xf>
    <xf borderId="134" fillId="2" fontId="1" numFmtId="0" xfId="0" applyAlignment="1" applyBorder="1" applyFont="1">
      <alignment horizontal="center" shrinkToFit="0" vertical="center" wrapText="1"/>
    </xf>
    <xf borderId="134" fillId="0" fontId="4" numFmtId="0" xfId="0" applyAlignment="1" applyBorder="1" applyFont="1">
      <alignment horizontal="left" vertical="center"/>
    </xf>
    <xf borderId="134" fillId="0" fontId="1" numFmtId="0" xfId="0" applyAlignment="1" applyBorder="1" applyFont="1">
      <alignment horizontal="center" vertical="center"/>
    </xf>
    <xf borderId="139" fillId="0" fontId="1" numFmtId="0" xfId="0" applyAlignment="1" applyBorder="1" applyFont="1">
      <alignment horizontal="center" shrinkToFit="0" vertical="center" wrapText="1"/>
    </xf>
    <xf borderId="140" fillId="2" fontId="1" numFmtId="0" xfId="0" applyBorder="1" applyFont="1"/>
    <xf borderId="48" fillId="0" fontId="4" numFmtId="0" xfId="0" applyAlignment="1" applyBorder="1" applyFont="1">
      <alignment horizontal="left" vertical="center"/>
    </xf>
    <xf borderId="141" fillId="0" fontId="1" numFmtId="0" xfId="0" applyAlignment="1" applyBorder="1" applyFont="1">
      <alignment horizontal="center" shrinkToFit="0" vertical="center" wrapText="1"/>
    </xf>
    <xf borderId="142" fillId="2" fontId="4" numFmtId="164" xfId="0" applyAlignment="1" applyBorder="1" applyFont="1" applyNumberFormat="1">
      <alignment horizontal="center" readingOrder="0" vertical="center"/>
    </xf>
    <xf borderId="143" fillId="13" fontId="4" numFmtId="1" xfId="0" applyAlignment="1" applyBorder="1" applyFont="1" applyNumberFormat="1">
      <alignment horizontal="center" vertical="center"/>
    </xf>
    <xf borderId="144" fillId="5" fontId="4" numFmtId="1" xfId="0" applyAlignment="1" applyBorder="1" applyFont="1" applyNumberFormat="1">
      <alignment horizontal="center" vertical="center"/>
    </xf>
    <xf borderId="145" fillId="0" fontId="1" numFmtId="0" xfId="0" applyBorder="1" applyFont="1"/>
    <xf borderId="146" fillId="0" fontId="4" numFmtId="0" xfId="0" applyAlignment="1" applyBorder="1" applyFont="1">
      <alignment horizontal="center" vertical="center"/>
    </xf>
    <xf borderId="146" fillId="0" fontId="4" numFmtId="0" xfId="0" applyAlignment="1" applyBorder="1" applyFont="1">
      <alignment horizontal="left" shrinkToFit="0" vertical="center" wrapText="1"/>
    </xf>
    <xf borderId="146" fillId="0" fontId="1" numFmtId="0" xfId="0" applyAlignment="1" applyBorder="1" applyFont="1">
      <alignment horizontal="center" shrinkToFit="0" vertical="center" wrapText="1"/>
    </xf>
    <xf borderId="146" fillId="0" fontId="1" numFmtId="0" xfId="0" applyAlignment="1" applyBorder="1" applyFont="1">
      <alignment horizontal="center" vertical="center"/>
    </xf>
    <xf borderId="147" fillId="0" fontId="1" numFmtId="0" xfId="0" applyAlignment="1" applyBorder="1" applyFont="1">
      <alignment horizontal="center" shrinkToFit="0" vertical="center" wrapText="1"/>
    </xf>
    <xf borderId="148" fillId="0" fontId="4" numFmtId="164" xfId="0" applyAlignment="1" applyBorder="1" applyFont="1" applyNumberFormat="1">
      <alignment horizontal="center" readingOrder="0" vertical="center"/>
    </xf>
    <xf borderId="149" fillId="13" fontId="4" numFmtId="1" xfId="0" applyAlignment="1" applyBorder="1" applyFont="1" applyNumberFormat="1">
      <alignment horizontal="center" vertical="center"/>
    </xf>
    <xf borderId="150" fillId="5" fontId="4" numFmtId="1" xfId="0" applyAlignment="1" applyBorder="1" applyFont="1" applyNumberFormat="1">
      <alignment horizontal="center" vertical="center"/>
    </xf>
    <xf borderId="151" fillId="0" fontId="1" numFmtId="0" xfId="0" applyBorder="1" applyFont="1"/>
    <xf borderId="152" fillId="0" fontId="4" numFmtId="0" xfId="0" applyAlignment="1" applyBorder="1" applyFont="1">
      <alignment horizontal="center" vertical="center"/>
    </xf>
    <xf borderId="152" fillId="0" fontId="4" numFmtId="0" xfId="0" applyAlignment="1" applyBorder="1" applyFont="1">
      <alignment horizontal="left" shrinkToFit="0" vertical="center" wrapText="1"/>
    </xf>
    <xf borderId="152" fillId="0" fontId="1" numFmtId="0" xfId="0" applyAlignment="1" applyBorder="1" applyFont="1">
      <alignment horizontal="center" shrinkToFit="0" vertical="center" wrapText="1"/>
    </xf>
    <xf borderId="152" fillId="0" fontId="1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 vertical="center"/>
    </xf>
    <xf borderId="153" fillId="0" fontId="1" numFmtId="0" xfId="0" applyAlignment="1" applyBorder="1" applyFont="1">
      <alignment horizontal="center" shrinkToFit="0" vertical="center" wrapText="1"/>
    </xf>
    <xf borderId="154" fillId="2" fontId="4" numFmtId="164" xfId="0" applyAlignment="1" applyBorder="1" applyFont="1" applyNumberFormat="1">
      <alignment horizontal="center" readingOrder="0" vertical="center"/>
    </xf>
    <xf borderId="155" fillId="13" fontId="4" numFmtId="1" xfId="0" applyAlignment="1" applyBorder="1" applyFont="1" applyNumberFormat="1">
      <alignment horizontal="center" vertical="center"/>
    </xf>
    <xf borderId="156" fillId="5" fontId="4" numFmtId="1" xfId="0" applyAlignment="1" applyBorder="1" applyFont="1" applyNumberFormat="1">
      <alignment horizontal="center" vertical="center"/>
    </xf>
    <xf borderId="157" fillId="14" fontId="4" numFmtId="1" xfId="0" applyAlignment="1" applyBorder="1" applyFont="1" applyNumberFormat="1">
      <alignment horizontal="center" vertical="center"/>
    </xf>
    <xf borderId="157" fillId="15" fontId="4" numFmtId="1" xfId="0" applyAlignment="1" applyBorder="1" applyFont="1" applyNumberFormat="1">
      <alignment horizontal="center" vertical="center"/>
    </xf>
    <xf borderId="157" fillId="16" fontId="4" numFmtId="1" xfId="0" applyAlignment="1" applyBorder="1" applyFont="1" applyNumberFormat="1">
      <alignment horizontal="center" vertical="center"/>
    </xf>
    <xf borderId="157" fillId="17" fontId="7" numFmtId="1" xfId="0" applyAlignment="1" applyBorder="1" applyFont="1" applyNumberFormat="1">
      <alignment horizontal="center" vertical="center"/>
    </xf>
    <xf borderId="158" fillId="2" fontId="4" numFmtId="1" xfId="0" applyAlignment="1" applyBorder="1" applyFont="1" applyNumberFormat="1">
      <alignment horizontal="center" vertical="center"/>
    </xf>
    <xf borderId="158" fillId="18" fontId="7" numFmtId="1" xfId="0" applyAlignment="1" applyBorder="1" applyFont="1" applyNumberFormat="1">
      <alignment horizontal="center" vertical="center"/>
    </xf>
    <xf borderId="158" fillId="19" fontId="4" numFmtId="1" xfId="0" applyAlignment="1" applyBorder="1" applyFont="1" applyNumberFormat="1">
      <alignment horizontal="center" vertical="center"/>
    </xf>
    <xf borderId="159" fillId="2" fontId="1" numFmtId="0" xfId="0" applyAlignment="1" applyBorder="1" applyFont="1">
      <alignment horizontal="center" vertical="center"/>
    </xf>
    <xf borderId="160" fillId="2" fontId="1" numFmtId="0" xfId="0" applyAlignment="1" applyBorder="1" applyFont="1">
      <alignment horizontal="center" vertical="center"/>
    </xf>
    <xf borderId="161" fillId="2" fontId="1" numFmtId="0" xfId="0" applyAlignment="1" applyBorder="1" applyFont="1">
      <alignment horizontal="center" vertical="center"/>
    </xf>
    <xf borderId="162" fillId="0" fontId="4" numFmtId="164" xfId="0" applyAlignment="1" applyBorder="1" applyFont="1" applyNumberFormat="1">
      <alignment horizontal="center" vertical="center"/>
    </xf>
    <xf borderId="163" fillId="2" fontId="4" numFmtId="0" xfId="0" applyAlignment="1" applyBorder="1" applyFont="1">
      <alignment horizontal="center" vertical="center"/>
    </xf>
    <xf borderId="163" fillId="2" fontId="4" numFmtId="0" xfId="0" applyAlignment="1" applyBorder="1" applyFont="1">
      <alignment horizontal="left" shrinkToFit="0" vertical="center" wrapText="1"/>
    </xf>
    <xf borderId="163" fillId="2" fontId="1" numFmtId="0" xfId="0" applyAlignment="1" applyBorder="1" applyFont="1">
      <alignment horizontal="center" vertical="center"/>
    </xf>
    <xf borderId="164" fillId="2" fontId="1" numFmtId="0" xfId="0" applyAlignment="1" applyBorder="1" applyFont="1">
      <alignment horizontal="center" vertical="center"/>
    </xf>
    <xf borderId="165" fillId="2" fontId="1" numFmtId="0" xfId="0" applyAlignment="1" applyBorder="1" applyFont="1">
      <alignment horizontal="center" shrinkToFit="0" vertical="center" wrapText="1"/>
    </xf>
    <xf borderId="76" fillId="19" fontId="4" numFmtId="1" xfId="0" applyAlignment="1" applyBorder="1" applyFont="1" applyNumberFormat="1">
      <alignment horizontal="center" vertical="center"/>
    </xf>
    <xf borderId="166" fillId="0" fontId="4" numFmtId="164" xfId="0" applyAlignment="1" applyBorder="1" applyFont="1" applyNumberFormat="1">
      <alignment horizontal="center" vertical="center"/>
    </xf>
    <xf borderId="163" fillId="0" fontId="4" numFmtId="0" xfId="0" applyAlignment="1" applyBorder="1" applyFont="1">
      <alignment horizontal="center" vertical="center"/>
    </xf>
    <xf borderId="163" fillId="0" fontId="4" numFmtId="0" xfId="0" applyAlignment="1" applyBorder="1" applyFont="1">
      <alignment horizontal="left" shrinkToFit="0" vertical="center" wrapText="1"/>
    </xf>
    <xf borderId="163" fillId="0" fontId="1" numFmtId="0" xfId="0" applyAlignment="1" applyBorder="1" applyFont="1">
      <alignment horizontal="center" vertical="center"/>
    </xf>
    <xf borderId="167" fillId="0" fontId="1" numFmtId="0" xfId="0" applyAlignment="1" applyBorder="1" applyFont="1">
      <alignment horizontal="center" vertical="center"/>
    </xf>
    <xf borderId="163" fillId="2" fontId="4" numFmtId="0" xfId="0" applyAlignment="1" applyBorder="1" applyFont="1">
      <alignment horizontal="left" vertical="center"/>
    </xf>
    <xf borderId="168" fillId="2" fontId="1" numFmtId="0" xfId="0" applyAlignment="1" applyBorder="1" applyFont="1">
      <alignment horizontal="center" vertical="center"/>
    </xf>
    <xf borderId="85" fillId="19" fontId="4" numFmtId="1" xfId="0" applyAlignment="1" applyBorder="1" applyFont="1" applyNumberFormat="1">
      <alignment horizontal="center" vertical="center"/>
    </xf>
    <xf borderId="108" fillId="0" fontId="4" numFmtId="164" xfId="0" applyAlignment="1" applyBorder="1" applyFont="1" applyNumberFormat="1">
      <alignment horizontal="center" vertical="center"/>
    </xf>
    <xf borderId="163" fillId="0" fontId="4" numFmtId="0" xfId="0" applyAlignment="1" applyBorder="1" applyFont="1">
      <alignment horizontal="left" vertical="center"/>
    </xf>
    <xf borderId="169" fillId="0" fontId="1" numFmtId="0" xfId="0" applyAlignment="1" applyBorder="1" applyFont="1">
      <alignment horizontal="center" vertical="center"/>
    </xf>
    <xf borderId="170" fillId="2" fontId="1" numFmtId="0" xfId="0" applyAlignment="1" applyBorder="1" applyFont="1">
      <alignment horizontal="center" vertical="center"/>
    </xf>
    <xf borderId="50" fillId="19" fontId="4" numFmtId="1" xfId="0" applyAlignment="1" applyBorder="1" applyFont="1" applyNumberFormat="1">
      <alignment horizontal="center" vertical="center"/>
    </xf>
    <xf borderId="171" fillId="2" fontId="1" numFmtId="0" xfId="0" applyAlignment="1" applyBorder="1" applyFont="1">
      <alignment horizontal="center" vertical="center"/>
    </xf>
    <xf borderId="172" fillId="2" fontId="4" numFmtId="0" xfId="0" applyAlignment="1" applyBorder="1" applyFont="1">
      <alignment horizontal="center" vertical="center"/>
    </xf>
    <xf borderId="172" fillId="2" fontId="4" numFmtId="0" xfId="0" applyAlignment="1" applyBorder="1" applyFont="1">
      <alignment horizontal="left" vertical="center"/>
    </xf>
    <xf borderId="172" fillId="2" fontId="1" numFmtId="0" xfId="0" applyAlignment="1" applyBorder="1" applyFont="1">
      <alignment horizontal="center" vertical="center"/>
    </xf>
    <xf borderId="172" fillId="2" fontId="1" numFmtId="0" xfId="0" applyAlignment="1" applyBorder="1" applyFont="1">
      <alignment horizontal="center" shrinkToFit="0" vertical="center" wrapText="1"/>
    </xf>
    <xf borderId="173" fillId="2" fontId="1" numFmtId="0" xfId="0" applyAlignment="1" applyBorder="1" applyFont="1">
      <alignment horizontal="center" vertical="center"/>
    </xf>
    <xf borderId="56" fillId="0" fontId="1" numFmtId="0" xfId="0" applyBorder="1" applyFont="1"/>
    <xf borderId="174" fillId="0" fontId="4" numFmtId="0" xfId="0" applyAlignment="1" applyBorder="1" applyFont="1">
      <alignment horizontal="center" vertical="center"/>
    </xf>
    <xf borderId="174" fillId="0" fontId="4" numFmtId="0" xfId="0" applyAlignment="1" applyBorder="1" applyFont="1">
      <alignment horizontal="left" vertical="center"/>
    </xf>
    <xf borderId="174" fillId="0" fontId="1" numFmtId="0" xfId="0" applyAlignment="1" applyBorder="1" applyFont="1">
      <alignment horizontal="center" vertical="center"/>
    </xf>
    <xf borderId="175" fillId="0" fontId="1" numFmtId="0" xfId="0" applyAlignment="1" applyBorder="1" applyFont="1">
      <alignment horizontal="center" vertical="center"/>
    </xf>
    <xf borderId="176" fillId="0" fontId="1" numFmtId="0" xfId="0" applyAlignment="1" applyBorder="1" applyFont="1">
      <alignment horizontal="center" shrinkToFit="0" vertical="center" wrapText="1"/>
    </xf>
    <xf borderId="177" fillId="13" fontId="4" numFmtId="1" xfId="0" applyAlignment="1" applyBorder="1" applyFont="1" applyNumberFormat="1">
      <alignment horizontal="center" vertical="center"/>
    </xf>
    <xf borderId="178" fillId="5" fontId="4" numFmtId="1" xfId="0" applyAlignment="1" applyBorder="1" applyFont="1" applyNumberFormat="1">
      <alignment horizontal="center" vertical="center"/>
    </xf>
    <xf borderId="179" fillId="14" fontId="4" numFmtId="1" xfId="0" applyAlignment="1" applyBorder="1" applyFont="1" applyNumberFormat="1">
      <alignment horizontal="center" vertical="center"/>
    </xf>
    <xf borderId="179" fillId="15" fontId="4" numFmtId="1" xfId="0" applyAlignment="1" applyBorder="1" applyFont="1" applyNumberFormat="1">
      <alignment horizontal="center" vertical="center"/>
    </xf>
    <xf borderId="179" fillId="16" fontId="4" numFmtId="1" xfId="0" applyAlignment="1" applyBorder="1" applyFont="1" applyNumberFormat="1">
      <alignment horizontal="center" vertical="center"/>
    </xf>
    <xf borderId="179" fillId="17" fontId="7" numFmtId="1" xfId="0" applyAlignment="1" applyBorder="1" applyFont="1" applyNumberFormat="1">
      <alignment horizontal="center" vertical="center"/>
    </xf>
    <xf borderId="180" fillId="2" fontId="4" numFmtId="1" xfId="0" applyAlignment="1" applyBorder="1" applyFont="1" applyNumberFormat="1">
      <alignment horizontal="center" vertical="center"/>
    </xf>
    <xf borderId="180" fillId="18" fontId="7" numFmtId="1" xfId="0" applyAlignment="1" applyBorder="1" applyFont="1" applyNumberFormat="1">
      <alignment horizontal="center" vertical="center"/>
    </xf>
    <xf borderId="180" fillId="19" fontId="4" numFmtId="1" xfId="0" applyAlignment="1" applyBorder="1" applyFont="1" applyNumberFormat="1">
      <alignment horizontal="center" vertical="center"/>
    </xf>
    <xf borderId="181" fillId="2" fontId="1" numFmtId="0" xfId="0" applyAlignment="1" applyBorder="1" applyFont="1">
      <alignment horizontal="center" vertical="center"/>
    </xf>
    <xf borderId="182" fillId="2" fontId="1" numFmtId="0" xfId="0" applyAlignment="1" applyBorder="1" applyFont="1">
      <alignment horizontal="center" vertical="center"/>
    </xf>
    <xf borderId="183" fillId="0" fontId="4" numFmtId="164" xfId="0" applyAlignment="1" applyBorder="1" applyFont="1" applyNumberFormat="1">
      <alignment horizontal="center" vertical="center"/>
    </xf>
    <xf borderId="184" fillId="2" fontId="1" numFmtId="0" xfId="0" applyBorder="1" applyFont="1"/>
    <xf borderId="152" fillId="0" fontId="4" numFmtId="0" xfId="0" applyAlignment="1" applyBorder="1" applyFont="1">
      <alignment horizontal="left" vertical="center"/>
    </xf>
    <xf borderId="185" fillId="2" fontId="4" numFmtId="164" xfId="0" applyAlignment="1" applyBorder="1" applyFont="1" applyNumberFormat="1">
      <alignment horizontal="center" readingOrder="0" vertical="center"/>
    </xf>
    <xf borderId="186" fillId="13" fontId="4" numFmtId="1" xfId="0" applyAlignment="1" applyBorder="1" applyFont="1" applyNumberFormat="1">
      <alignment horizontal="center" vertical="center"/>
    </xf>
    <xf borderId="187" fillId="19" fontId="4" numFmtId="1" xfId="0" applyAlignment="1" applyBorder="1" applyFont="1" applyNumberFormat="1">
      <alignment horizontal="center" vertical="center"/>
    </xf>
    <xf borderId="188" fillId="0" fontId="1" numFmtId="0" xfId="0" applyAlignment="1" applyBorder="1" applyFont="1">
      <alignment horizontal="center" vertical="center"/>
    </xf>
    <xf borderId="189" fillId="0" fontId="1" numFmtId="0" xfId="0" applyAlignment="1" applyBorder="1" applyFont="1">
      <alignment horizontal="center" shrinkToFit="0" vertical="center" wrapText="1"/>
    </xf>
    <xf borderId="190" fillId="13" fontId="4" numFmtId="1" xfId="0" applyAlignment="1" applyBorder="1" applyFont="1" applyNumberFormat="1">
      <alignment horizontal="center" vertical="center"/>
    </xf>
    <xf borderId="191" fillId="5" fontId="4" numFmtId="1" xfId="0" applyAlignment="1" applyBorder="1" applyFont="1" applyNumberFormat="1">
      <alignment horizontal="center" vertical="center"/>
    </xf>
    <xf borderId="192" fillId="14" fontId="4" numFmtId="1" xfId="0" applyAlignment="1" applyBorder="1" applyFont="1" applyNumberFormat="1">
      <alignment horizontal="center" vertical="center"/>
    </xf>
    <xf borderId="193" fillId="14" fontId="4" numFmtId="1" xfId="0" applyAlignment="1" applyBorder="1" applyFont="1" applyNumberFormat="1">
      <alignment horizontal="center" vertical="center"/>
    </xf>
    <xf borderId="194" fillId="0" fontId="1" numFmtId="0" xfId="0" applyAlignment="1" applyBorder="1" applyFont="1">
      <alignment horizontal="center" vertical="center"/>
    </xf>
    <xf borderId="195" fillId="0" fontId="1" numFmtId="0" xfId="0" applyAlignment="1" applyBorder="1" applyFont="1">
      <alignment horizontal="center" shrinkToFit="0" vertical="center" wrapText="1"/>
    </xf>
    <xf borderId="1" fillId="5" fontId="4" numFmtId="1" xfId="0" applyAlignment="1" applyBorder="1" applyFont="1" applyNumberFormat="1">
      <alignment horizontal="center" vertical="center"/>
    </xf>
    <xf borderId="90" fillId="14" fontId="4" numFmtId="1" xfId="0" applyAlignment="1" applyBorder="1" applyFont="1" applyNumberFormat="1">
      <alignment horizontal="center" vertical="center"/>
    </xf>
    <xf borderId="27" fillId="0" fontId="1" numFmtId="0" xfId="0" applyAlignment="1" applyBorder="1" applyFont="1">
      <alignment horizontal="center" vertical="center"/>
    </xf>
    <xf borderId="196" fillId="0" fontId="1" numFmtId="0" xfId="0" applyAlignment="1" applyBorder="1" applyFont="1">
      <alignment horizontal="center" vertical="center"/>
    </xf>
    <xf borderId="107" fillId="0" fontId="4" numFmtId="0" xfId="0" applyAlignment="1" applyBorder="1" applyFont="1">
      <alignment horizontal="center" vertical="center"/>
    </xf>
    <xf borderId="181" fillId="2" fontId="1" numFmtId="0" xfId="0" applyBorder="1" applyFont="1"/>
    <xf borderId="197" fillId="0" fontId="4" numFmtId="0" xfId="0" applyAlignment="1" applyBorder="1" applyFont="1">
      <alignment horizontal="center" vertical="center"/>
    </xf>
    <xf borderId="198" fillId="0" fontId="4" numFmtId="0" xfId="0" applyAlignment="1" applyBorder="1" applyFont="1">
      <alignment horizontal="left" vertical="center"/>
    </xf>
    <xf borderId="199" fillId="0" fontId="1" numFmtId="0" xfId="0" applyAlignment="1" applyBorder="1" applyFont="1">
      <alignment horizontal="center" vertical="center"/>
    </xf>
    <xf borderId="200" fillId="0" fontId="1" numFmtId="0" xfId="0" applyAlignment="1" applyBorder="1" applyFont="1">
      <alignment horizontal="center" vertical="center"/>
    </xf>
    <xf borderId="201" fillId="0" fontId="1" numFmtId="0" xfId="0" applyAlignment="1" applyBorder="1" applyFont="1">
      <alignment horizontal="center" shrinkToFit="0" vertical="center" wrapText="1"/>
    </xf>
    <xf borderId="202" fillId="2" fontId="1" numFmtId="0" xfId="0" applyAlignment="1" applyBorder="1" applyFont="1">
      <alignment horizontal="center" vertical="center"/>
    </xf>
    <xf borderId="203" fillId="2" fontId="1" numFmtId="0" xfId="0" applyAlignment="1" applyBorder="1" applyFont="1">
      <alignment horizontal="center" vertical="center"/>
    </xf>
    <xf borderId="204" fillId="2" fontId="1" numFmtId="0" xfId="0" applyAlignment="1" applyBorder="1" applyFont="1">
      <alignment horizontal="center" vertical="center"/>
    </xf>
    <xf borderId="205" fillId="0" fontId="4" numFmtId="164" xfId="0" applyAlignment="1" applyBorder="1" applyFont="1" applyNumberFormat="1">
      <alignment horizontal="center" vertical="center"/>
    </xf>
    <xf borderId="197" fillId="0" fontId="4" numFmtId="0" xfId="0" applyAlignment="1" applyBorder="1" applyFont="1">
      <alignment horizontal="center" shrinkToFit="0" vertical="center" wrapText="1"/>
    </xf>
    <xf borderId="1" fillId="2" fontId="1" numFmtId="0" xfId="0" applyAlignment="1" applyBorder="1" applyFont="1">
      <alignment horizontal="left" vertical="center"/>
    </xf>
    <xf borderId="5" fillId="2" fontId="1" numFmtId="0" xfId="0" applyAlignment="1" applyBorder="1" applyFont="1">
      <alignment horizontal="center" vertical="center"/>
    </xf>
    <xf borderId="206" fillId="2" fontId="4" numFmtId="0" xfId="0" applyAlignment="1" applyBorder="1" applyFont="1">
      <alignment horizontal="center" vertical="center"/>
    </xf>
    <xf borderId="90" fillId="13" fontId="4" numFmtId="1" xfId="0" applyAlignment="1" applyBorder="1" applyFont="1" applyNumberFormat="1">
      <alignment horizontal="center" vertical="center"/>
    </xf>
    <xf borderId="91" fillId="5" fontId="4" numFmtId="1" xfId="0" applyAlignment="1" applyBorder="1" applyFont="1" applyNumberFormat="1">
      <alignment horizontal="center" vertical="center"/>
    </xf>
    <xf borderId="207" fillId="2" fontId="4" numFmtId="1" xfId="0" applyAlignment="1" applyBorder="1" applyFont="1" applyNumberFormat="1">
      <alignment horizontal="center" vertical="center"/>
    </xf>
    <xf borderId="208" fillId="0" fontId="3" numFmtId="0" xfId="0" applyBorder="1" applyFont="1"/>
    <xf borderId="209" fillId="0" fontId="3" numFmtId="0" xfId="0" applyBorder="1" applyFont="1"/>
    <xf borderId="205" fillId="0" fontId="6" numFmtId="164" xfId="0" applyBorder="1" applyFont="1" applyNumberFormat="1"/>
    <xf borderId="210" fillId="2" fontId="4" numFmtId="0" xfId="0" applyAlignment="1" applyBorder="1" applyFont="1">
      <alignment horizontal="center" vertical="center"/>
    </xf>
    <xf borderId="22" fillId="13" fontId="4" numFmtId="1" xfId="0" applyAlignment="1" applyBorder="1" applyFont="1" applyNumberFormat="1">
      <alignment horizontal="center" vertical="center"/>
    </xf>
    <xf borderId="211" fillId="5" fontId="4" numFmtId="1" xfId="0" applyAlignment="1" applyBorder="1" applyFont="1" applyNumberFormat="1">
      <alignment horizontal="center" vertical="center"/>
    </xf>
    <xf borderId="211" fillId="14" fontId="4" numFmtId="1" xfId="0" applyAlignment="1" applyBorder="1" applyFont="1" applyNumberFormat="1">
      <alignment horizontal="center" vertical="center"/>
    </xf>
    <xf borderId="211" fillId="15" fontId="4" numFmtId="1" xfId="0" applyAlignment="1" applyBorder="1" applyFont="1" applyNumberFormat="1">
      <alignment horizontal="center" vertical="center"/>
    </xf>
    <xf borderId="211" fillId="16" fontId="4" numFmtId="1" xfId="0" applyAlignment="1" applyBorder="1" applyFont="1" applyNumberFormat="1">
      <alignment horizontal="center" vertical="center"/>
    </xf>
    <xf borderId="211" fillId="17" fontId="7" numFmtId="1" xfId="0" applyAlignment="1" applyBorder="1" applyFont="1" applyNumberFormat="1">
      <alignment horizontal="center" vertical="center"/>
    </xf>
    <xf borderId="212" fillId="2" fontId="4" numFmtId="1" xfId="0" applyAlignment="1" applyBorder="1" applyFont="1" applyNumberFormat="1">
      <alignment horizontal="center" vertical="center"/>
    </xf>
    <xf borderId="212" fillId="18" fontId="7" numFmtId="1" xfId="0" applyAlignment="1" applyBorder="1" applyFont="1" applyNumberFormat="1">
      <alignment horizontal="center" vertical="center"/>
    </xf>
    <xf borderId="213" fillId="19" fontId="4" numFmtId="1" xfId="0" applyAlignment="1" applyBorder="1" applyFont="1" applyNumberFormat="1">
      <alignment horizontal="center" vertical="center"/>
    </xf>
    <xf borderId="214" fillId="2" fontId="4" numFmtId="1" xfId="0" applyAlignment="1" applyBorder="1" applyFont="1" applyNumberFormat="1">
      <alignment horizontal="center" vertical="center"/>
    </xf>
    <xf borderId="215" fillId="0" fontId="3" numFmtId="0" xfId="0" applyBorder="1" applyFont="1"/>
    <xf borderId="216" fillId="0" fontId="3" numFmtId="0" xfId="0" applyBorder="1" applyFont="1"/>
    <xf borderId="217" fillId="0" fontId="1" numFmtId="0" xfId="0" applyBorder="1" applyFont="1"/>
    <xf borderId="18" fillId="2" fontId="15" numFmtId="0" xfId="0" applyAlignment="1" applyBorder="1" applyFont="1">
      <alignment horizontal="center" shrinkToFit="0" vertical="center" wrapText="1"/>
    </xf>
    <xf borderId="20" fillId="0" fontId="3" numFmtId="0" xfId="0" applyBorder="1" applyFont="1"/>
    <xf borderId="218" fillId="2" fontId="16" numFmtId="164" xfId="0" applyAlignment="1" applyBorder="1" applyFont="1" applyNumberFormat="1">
      <alignment horizontal="center" vertical="center"/>
    </xf>
    <xf borderId="18" fillId="2" fontId="1" numFmtId="0" xfId="0" applyAlignment="1" applyBorder="1" applyFont="1">
      <alignment horizontal="center" vertical="center"/>
    </xf>
    <xf borderId="218" fillId="2" fontId="1" numFmtId="0" xfId="0" applyAlignment="1" applyBorder="1" applyFont="1">
      <alignment horizontal="center" vertical="center"/>
    </xf>
    <xf borderId="1" fillId="2" fontId="0" numFmtId="0" xfId="0" applyAlignment="1" applyBorder="1" applyFon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4.jpg"/><Relationship Id="rId42" Type="http://schemas.openxmlformats.org/officeDocument/2006/relationships/image" Target="../media/image45.jpg"/><Relationship Id="rId41" Type="http://schemas.openxmlformats.org/officeDocument/2006/relationships/image" Target="../media/image43.jpg"/><Relationship Id="rId44" Type="http://schemas.openxmlformats.org/officeDocument/2006/relationships/image" Target="../media/image41.jpg"/><Relationship Id="rId43" Type="http://schemas.openxmlformats.org/officeDocument/2006/relationships/image" Target="../media/image42.jpg"/><Relationship Id="rId46" Type="http://schemas.openxmlformats.org/officeDocument/2006/relationships/image" Target="../media/image51.jpg"/><Relationship Id="rId45" Type="http://schemas.openxmlformats.org/officeDocument/2006/relationships/image" Target="../media/image48.jpg"/><Relationship Id="rId105" Type="http://schemas.openxmlformats.org/officeDocument/2006/relationships/image" Target="../media/image102.jpg"/><Relationship Id="rId104" Type="http://schemas.openxmlformats.org/officeDocument/2006/relationships/image" Target="../media/image104.jpg"/><Relationship Id="rId48" Type="http://schemas.openxmlformats.org/officeDocument/2006/relationships/image" Target="../media/image49.jpg"/><Relationship Id="rId47" Type="http://schemas.openxmlformats.org/officeDocument/2006/relationships/image" Target="../media/image64.jpg"/><Relationship Id="rId49" Type="http://schemas.openxmlformats.org/officeDocument/2006/relationships/image" Target="../media/image46.jpg"/><Relationship Id="rId103" Type="http://schemas.openxmlformats.org/officeDocument/2006/relationships/image" Target="../media/image106.jpg"/><Relationship Id="rId102" Type="http://schemas.openxmlformats.org/officeDocument/2006/relationships/image" Target="../media/image98.jpg"/><Relationship Id="rId101" Type="http://schemas.openxmlformats.org/officeDocument/2006/relationships/image" Target="../media/image105.jpg"/><Relationship Id="rId100" Type="http://schemas.openxmlformats.org/officeDocument/2006/relationships/image" Target="../media/image101.jpg"/><Relationship Id="rId31" Type="http://schemas.openxmlformats.org/officeDocument/2006/relationships/image" Target="../media/image30.jpg"/><Relationship Id="rId30" Type="http://schemas.openxmlformats.org/officeDocument/2006/relationships/image" Target="../media/image27.jpg"/><Relationship Id="rId33" Type="http://schemas.openxmlformats.org/officeDocument/2006/relationships/image" Target="../media/image29.jpg"/><Relationship Id="rId32" Type="http://schemas.openxmlformats.org/officeDocument/2006/relationships/image" Target="../media/image37.jpg"/><Relationship Id="rId35" Type="http://schemas.openxmlformats.org/officeDocument/2006/relationships/image" Target="../media/image38.jpg"/><Relationship Id="rId34" Type="http://schemas.openxmlformats.org/officeDocument/2006/relationships/image" Target="../media/image40.jpg"/><Relationship Id="rId37" Type="http://schemas.openxmlformats.org/officeDocument/2006/relationships/image" Target="../media/image31.jpg"/><Relationship Id="rId36" Type="http://schemas.openxmlformats.org/officeDocument/2006/relationships/image" Target="../media/image32.jpg"/><Relationship Id="rId39" Type="http://schemas.openxmlformats.org/officeDocument/2006/relationships/image" Target="../media/image39.jpg"/><Relationship Id="rId38" Type="http://schemas.openxmlformats.org/officeDocument/2006/relationships/image" Target="../media/image35.jpg"/><Relationship Id="rId20" Type="http://schemas.openxmlformats.org/officeDocument/2006/relationships/image" Target="../media/image22.jpg"/><Relationship Id="rId22" Type="http://schemas.openxmlformats.org/officeDocument/2006/relationships/image" Target="../media/image16.png"/><Relationship Id="rId21" Type="http://schemas.openxmlformats.org/officeDocument/2006/relationships/image" Target="../media/image9.jpg"/><Relationship Id="rId24" Type="http://schemas.openxmlformats.org/officeDocument/2006/relationships/image" Target="../media/image25.jpg"/><Relationship Id="rId23" Type="http://schemas.openxmlformats.org/officeDocument/2006/relationships/image" Target="../media/image10.png"/><Relationship Id="rId26" Type="http://schemas.openxmlformats.org/officeDocument/2006/relationships/image" Target="../media/image33.jpg"/><Relationship Id="rId25" Type="http://schemas.openxmlformats.org/officeDocument/2006/relationships/image" Target="../media/image26.jpg"/><Relationship Id="rId28" Type="http://schemas.openxmlformats.org/officeDocument/2006/relationships/image" Target="../media/image28.jpg"/><Relationship Id="rId27" Type="http://schemas.openxmlformats.org/officeDocument/2006/relationships/image" Target="../media/image36.jpg"/><Relationship Id="rId29" Type="http://schemas.openxmlformats.org/officeDocument/2006/relationships/image" Target="../media/image34.jpg"/><Relationship Id="rId95" Type="http://schemas.openxmlformats.org/officeDocument/2006/relationships/image" Target="../media/image92.jpg"/><Relationship Id="rId94" Type="http://schemas.openxmlformats.org/officeDocument/2006/relationships/image" Target="../media/image96.jpg"/><Relationship Id="rId97" Type="http://schemas.openxmlformats.org/officeDocument/2006/relationships/image" Target="../media/image100.jpg"/><Relationship Id="rId96" Type="http://schemas.openxmlformats.org/officeDocument/2006/relationships/image" Target="../media/image97.jpg"/><Relationship Id="rId11" Type="http://schemas.openxmlformats.org/officeDocument/2006/relationships/image" Target="../media/image4.jpg"/><Relationship Id="rId99" Type="http://schemas.openxmlformats.org/officeDocument/2006/relationships/image" Target="../media/image103.jpg"/><Relationship Id="rId10" Type="http://schemas.openxmlformats.org/officeDocument/2006/relationships/image" Target="../media/image23.jpg"/><Relationship Id="rId98" Type="http://schemas.openxmlformats.org/officeDocument/2006/relationships/image" Target="../media/image95.jpg"/><Relationship Id="rId13" Type="http://schemas.openxmlformats.org/officeDocument/2006/relationships/image" Target="../media/image11.jpg"/><Relationship Id="rId12" Type="http://schemas.openxmlformats.org/officeDocument/2006/relationships/image" Target="../media/image7.jpg"/><Relationship Id="rId91" Type="http://schemas.openxmlformats.org/officeDocument/2006/relationships/image" Target="../media/image94.jpg"/><Relationship Id="rId90" Type="http://schemas.openxmlformats.org/officeDocument/2006/relationships/image" Target="../media/image99.jpg"/><Relationship Id="rId93" Type="http://schemas.openxmlformats.org/officeDocument/2006/relationships/image" Target="../media/image93.jpg"/><Relationship Id="rId92" Type="http://schemas.openxmlformats.org/officeDocument/2006/relationships/image" Target="../media/image88.jpg"/><Relationship Id="rId15" Type="http://schemas.openxmlformats.org/officeDocument/2006/relationships/image" Target="../media/image6.jpg"/><Relationship Id="rId14" Type="http://schemas.openxmlformats.org/officeDocument/2006/relationships/image" Target="../media/image3.jpg"/><Relationship Id="rId17" Type="http://schemas.openxmlformats.org/officeDocument/2006/relationships/image" Target="../media/image20.jpg"/><Relationship Id="rId16" Type="http://schemas.openxmlformats.org/officeDocument/2006/relationships/image" Target="../media/image24.jpg"/><Relationship Id="rId19" Type="http://schemas.openxmlformats.org/officeDocument/2006/relationships/image" Target="../media/image17.jpg"/><Relationship Id="rId18" Type="http://schemas.openxmlformats.org/officeDocument/2006/relationships/image" Target="../media/image5.jpg"/><Relationship Id="rId84" Type="http://schemas.openxmlformats.org/officeDocument/2006/relationships/image" Target="../media/image77.jpg"/><Relationship Id="rId83" Type="http://schemas.openxmlformats.org/officeDocument/2006/relationships/image" Target="../media/image91.jpg"/><Relationship Id="rId86" Type="http://schemas.openxmlformats.org/officeDocument/2006/relationships/image" Target="../media/image82.jpg"/><Relationship Id="rId85" Type="http://schemas.openxmlformats.org/officeDocument/2006/relationships/image" Target="../media/image87.jpg"/><Relationship Id="rId88" Type="http://schemas.openxmlformats.org/officeDocument/2006/relationships/image" Target="../media/image78.jpg"/><Relationship Id="rId87" Type="http://schemas.openxmlformats.org/officeDocument/2006/relationships/image" Target="../media/image81.jpg"/><Relationship Id="rId89" Type="http://schemas.openxmlformats.org/officeDocument/2006/relationships/image" Target="../media/image90.jpg"/><Relationship Id="rId80" Type="http://schemas.openxmlformats.org/officeDocument/2006/relationships/image" Target="../media/image85.jpg"/><Relationship Id="rId82" Type="http://schemas.openxmlformats.org/officeDocument/2006/relationships/image" Target="../media/image84.jpg"/><Relationship Id="rId81" Type="http://schemas.openxmlformats.org/officeDocument/2006/relationships/image" Target="../media/image79.jpg"/><Relationship Id="rId1" Type="http://schemas.openxmlformats.org/officeDocument/2006/relationships/image" Target="../media/image1.png"/><Relationship Id="rId2" Type="http://schemas.openxmlformats.org/officeDocument/2006/relationships/image" Target="../media/image8.jpg"/><Relationship Id="rId3" Type="http://schemas.openxmlformats.org/officeDocument/2006/relationships/image" Target="../media/image21.jpg"/><Relationship Id="rId4" Type="http://schemas.openxmlformats.org/officeDocument/2006/relationships/image" Target="../media/image18.jpg"/><Relationship Id="rId9" Type="http://schemas.openxmlformats.org/officeDocument/2006/relationships/image" Target="../media/image14.jpg"/><Relationship Id="rId5" Type="http://schemas.openxmlformats.org/officeDocument/2006/relationships/image" Target="../media/image19.jpg"/><Relationship Id="rId6" Type="http://schemas.openxmlformats.org/officeDocument/2006/relationships/image" Target="../media/image13.jpg"/><Relationship Id="rId7" Type="http://schemas.openxmlformats.org/officeDocument/2006/relationships/image" Target="../media/image12.jpg"/><Relationship Id="rId8" Type="http://schemas.openxmlformats.org/officeDocument/2006/relationships/image" Target="../media/image15.jpg"/><Relationship Id="rId73" Type="http://schemas.openxmlformats.org/officeDocument/2006/relationships/image" Target="../media/image72.jpg"/><Relationship Id="rId72" Type="http://schemas.openxmlformats.org/officeDocument/2006/relationships/image" Target="../media/image89.jpg"/><Relationship Id="rId75" Type="http://schemas.openxmlformats.org/officeDocument/2006/relationships/image" Target="../media/image80.jpg"/><Relationship Id="rId74" Type="http://schemas.openxmlformats.org/officeDocument/2006/relationships/image" Target="../media/image75.jpg"/><Relationship Id="rId77" Type="http://schemas.openxmlformats.org/officeDocument/2006/relationships/image" Target="../media/image76.jpg"/><Relationship Id="rId76" Type="http://schemas.openxmlformats.org/officeDocument/2006/relationships/image" Target="../media/image83.jpg"/><Relationship Id="rId79" Type="http://schemas.openxmlformats.org/officeDocument/2006/relationships/image" Target="../media/image86.jpg"/><Relationship Id="rId78" Type="http://schemas.openxmlformats.org/officeDocument/2006/relationships/image" Target="../media/image74.jpg"/><Relationship Id="rId71" Type="http://schemas.openxmlformats.org/officeDocument/2006/relationships/image" Target="../media/image67.jpg"/><Relationship Id="rId70" Type="http://schemas.openxmlformats.org/officeDocument/2006/relationships/image" Target="../media/image71.jpg"/><Relationship Id="rId62" Type="http://schemas.openxmlformats.org/officeDocument/2006/relationships/image" Target="../media/image58.jpg"/><Relationship Id="rId61" Type="http://schemas.openxmlformats.org/officeDocument/2006/relationships/image" Target="../media/image60.jpg"/><Relationship Id="rId64" Type="http://schemas.openxmlformats.org/officeDocument/2006/relationships/image" Target="../media/image65.jpg"/><Relationship Id="rId63" Type="http://schemas.openxmlformats.org/officeDocument/2006/relationships/image" Target="../media/image68.jpg"/><Relationship Id="rId66" Type="http://schemas.openxmlformats.org/officeDocument/2006/relationships/image" Target="../media/image73.jpg"/><Relationship Id="rId65" Type="http://schemas.openxmlformats.org/officeDocument/2006/relationships/image" Target="../media/image66.jpg"/><Relationship Id="rId68" Type="http://schemas.openxmlformats.org/officeDocument/2006/relationships/image" Target="../media/image69.jpg"/><Relationship Id="rId67" Type="http://schemas.openxmlformats.org/officeDocument/2006/relationships/image" Target="../media/image61.jpg"/><Relationship Id="rId60" Type="http://schemas.openxmlformats.org/officeDocument/2006/relationships/image" Target="../media/image59.jpg"/><Relationship Id="rId69" Type="http://schemas.openxmlformats.org/officeDocument/2006/relationships/image" Target="../media/image70.jpg"/><Relationship Id="rId51" Type="http://schemas.openxmlformats.org/officeDocument/2006/relationships/image" Target="../media/image52.jpg"/><Relationship Id="rId50" Type="http://schemas.openxmlformats.org/officeDocument/2006/relationships/image" Target="../media/image57.png"/><Relationship Id="rId53" Type="http://schemas.openxmlformats.org/officeDocument/2006/relationships/image" Target="../media/image47.jpg"/><Relationship Id="rId52" Type="http://schemas.openxmlformats.org/officeDocument/2006/relationships/image" Target="../media/image50.jpg"/><Relationship Id="rId55" Type="http://schemas.openxmlformats.org/officeDocument/2006/relationships/image" Target="../media/image53.jpg"/><Relationship Id="rId54" Type="http://schemas.openxmlformats.org/officeDocument/2006/relationships/image" Target="../media/image56.jpg"/><Relationship Id="rId57" Type="http://schemas.openxmlformats.org/officeDocument/2006/relationships/image" Target="../media/image62.jpg"/><Relationship Id="rId56" Type="http://schemas.openxmlformats.org/officeDocument/2006/relationships/image" Target="../media/image55.jpg"/><Relationship Id="rId59" Type="http://schemas.openxmlformats.org/officeDocument/2006/relationships/image" Target="../media/image54.jpg"/><Relationship Id="rId58" Type="http://schemas.openxmlformats.org/officeDocument/2006/relationships/image" Target="../media/image6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190500</xdr:colOff>
      <xdr:row>0</xdr:row>
      <xdr:rowOff>0</xdr:rowOff>
    </xdr:from>
    <xdr:ext cx="1533525" cy="1057275"/>
    <xdr:pic>
      <xdr:nvPicPr>
        <xdr:cNvPr id="0" name="image1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2133600</xdr:colOff>
      <xdr:row>0</xdr:row>
      <xdr:rowOff>123825</xdr:rowOff>
    </xdr:from>
    <xdr:ext cx="2000250" cy="80962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0</xdr:row>
      <xdr:rowOff>38100</xdr:rowOff>
    </xdr:from>
    <xdr:ext cx="3448050" cy="23526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71</xdr:row>
      <xdr:rowOff>57150</xdr:rowOff>
    </xdr:from>
    <xdr:ext cx="514350" cy="447675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71</xdr:row>
      <xdr:rowOff>38100</xdr:rowOff>
    </xdr:from>
    <xdr:ext cx="504825" cy="381000"/>
    <xdr:pic>
      <xdr:nvPicPr>
        <xdr:cNvPr id="0" name="image2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1152525</xdr:colOff>
      <xdr:row>71</xdr:row>
      <xdr:rowOff>104775</xdr:rowOff>
    </xdr:from>
    <xdr:ext cx="800100" cy="533400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72</xdr:row>
      <xdr:rowOff>114300</xdr:rowOff>
    </xdr:from>
    <xdr:ext cx="742950" cy="552450"/>
    <xdr:pic>
      <xdr:nvPicPr>
        <xdr:cNvPr id="0" name="image1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72</xdr:row>
      <xdr:rowOff>200025</xdr:rowOff>
    </xdr:from>
    <xdr:ext cx="533400" cy="533400"/>
    <xdr:pic>
      <xdr:nvPicPr>
        <xdr:cNvPr id="0" name="image1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72</xdr:row>
      <xdr:rowOff>704850</xdr:rowOff>
    </xdr:from>
    <xdr:ext cx="800100" cy="533400"/>
    <xdr:pic>
      <xdr:nvPicPr>
        <xdr:cNvPr id="0" name="image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72</xdr:row>
      <xdr:rowOff>733425</xdr:rowOff>
    </xdr:from>
    <xdr:ext cx="600075" cy="542925"/>
    <xdr:pic>
      <xdr:nvPicPr>
        <xdr:cNvPr id="0" name="image1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1276350</xdr:colOff>
      <xdr:row>72</xdr:row>
      <xdr:rowOff>95250</xdr:rowOff>
    </xdr:from>
    <xdr:ext cx="704850" cy="552450"/>
    <xdr:pic>
      <xdr:nvPicPr>
        <xdr:cNvPr id="0" name="image1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71</xdr:row>
      <xdr:rowOff>666750</xdr:rowOff>
    </xdr:from>
    <xdr:ext cx="533400" cy="514350"/>
    <xdr:pic>
      <xdr:nvPicPr>
        <xdr:cNvPr id="0" name="image2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71</xdr:row>
      <xdr:rowOff>457200</xdr:rowOff>
    </xdr:from>
    <xdr:ext cx="666750" cy="400050"/>
    <xdr:pic>
      <xdr:nvPicPr>
        <xdr:cNvPr id="0" name="image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85</xdr:row>
      <xdr:rowOff>47625</xdr:rowOff>
    </xdr:from>
    <xdr:ext cx="647700" cy="400050"/>
    <xdr:pic>
      <xdr:nvPicPr>
        <xdr:cNvPr id="0" name="image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85</xdr:row>
      <xdr:rowOff>57150</xdr:rowOff>
    </xdr:from>
    <xdr:ext cx="790575" cy="581025"/>
    <xdr:pic>
      <xdr:nvPicPr>
        <xdr:cNvPr id="0" name="image1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85</xdr:row>
      <xdr:rowOff>495300</xdr:rowOff>
    </xdr:from>
    <xdr:ext cx="685800" cy="400050"/>
    <xdr:pic>
      <xdr:nvPicPr>
        <xdr:cNvPr id="0" name="image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85</xdr:row>
      <xdr:rowOff>542925</xdr:rowOff>
    </xdr:from>
    <xdr:ext cx="666750" cy="419100"/>
    <xdr:pic>
      <xdr:nvPicPr>
        <xdr:cNvPr id="0" name="image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86</xdr:row>
      <xdr:rowOff>38100</xdr:rowOff>
    </xdr:from>
    <xdr:ext cx="914400" cy="609600"/>
    <xdr:pic>
      <xdr:nvPicPr>
        <xdr:cNvPr id="0" name="image2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923925</xdr:colOff>
      <xdr:row>86</xdr:row>
      <xdr:rowOff>38100</xdr:rowOff>
    </xdr:from>
    <xdr:ext cx="990600" cy="609600"/>
    <xdr:pic>
      <xdr:nvPicPr>
        <xdr:cNvPr id="0" name="image2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86</xdr:row>
      <xdr:rowOff>609600</xdr:rowOff>
    </xdr:from>
    <xdr:ext cx="914400" cy="609600"/>
    <xdr:pic>
      <xdr:nvPicPr>
        <xdr:cNvPr id="0" name="image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93</xdr:row>
      <xdr:rowOff>200025</xdr:rowOff>
    </xdr:from>
    <xdr:ext cx="1524000" cy="723900"/>
    <xdr:pic>
      <xdr:nvPicPr>
        <xdr:cNvPr id="0" name="image1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92</xdr:row>
      <xdr:rowOff>247650</xdr:rowOff>
    </xdr:from>
    <xdr:ext cx="1400175" cy="876300"/>
    <xdr:pic>
      <xdr:nvPicPr>
        <xdr:cNvPr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8</xdr:row>
      <xdr:rowOff>47625</xdr:rowOff>
    </xdr:from>
    <xdr:ext cx="1762125" cy="1171575"/>
    <xdr:pic>
      <xdr:nvPicPr>
        <xdr:cNvPr descr="Ein Bild, das suchend, sitzend, braun, verschieden enthält.&#10;&#10;Automatisch generierte Beschreibung" id="0" name="image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11</xdr:row>
      <xdr:rowOff>200025</xdr:rowOff>
    </xdr:from>
    <xdr:ext cx="1466850" cy="990600"/>
    <xdr:pic>
      <xdr:nvPicPr>
        <xdr:cNvPr id="0" name="image1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83</xdr:row>
      <xdr:rowOff>38100</xdr:rowOff>
    </xdr:from>
    <xdr:ext cx="1724025" cy="1076325"/>
    <xdr:pic>
      <xdr:nvPicPr>
        <xdr:cNvPr id="0" name="image1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1066800</xdr:colOff>
      <xdr:row>85</xdr:row>
      <xdr:rowOff>923925</xdr:rowOff>
    </xdr:from>
    <xdr:ext cx="552450" cy="295275"/>
    <xdr:pic>
      <xdr:nvPicPr>
        <xdr:cNvPr id="0" name="image2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1428750</xdr:colOff>
      <xdr:row>85</xdr:row>
      <xdr:rowOff>542925</xdr:rowOff>
    </xdr:from>
    <xdr:ext cx="533400" cy="381000"/>
    <xdr:pic>
      <xdr:nvPicPr>
        <xdr:cNvPr id="0" name="image1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981075</xdr:colOff>
      <xdr:row>86</xdr:row>
      <xdr:rowOff>628650</xdr:rowOff>
    </xdr:from>
    <xdr:ext cx="533400" cy="381000"/>
    <xdr:pic>
      <xdr:nvPicPr>
        <xdr:cNvPr id="0" name="image1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1457325</xdr:colOff>
      <xdr:row>86</xdr:row>
      <xdr:rowOff>885825</xdr:rowOff>
    </xdr:from>
    <xdr:ext cx="542925" cy="295275"/>
    <xdr:pic>
      <xdr:nvPicPr>
        <xdr:cNvPr id="0" name="image2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85</xdr:row>
      <xdr:rowOff>914400</xdr:rowOff>
    </xdr:from>
    <xdr:ext cx="504825" cy="304800"/>
    <xdr:pic>
      <xdr:nvPicPr>
        <xdr:cNvPr id="0" name="image2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85</xdr:row>
      <xdr:rowOff>47625</xdr:rowOff>
    </xdr:from>
    <xdr:ext cx="666750" cy="428625"/>
    <xdr:pic>
      <xdr:nvPicPr>
        <xdr:cNvPr id="0" name="image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69</xdr:row>
      <xdr:rowOff>28575</xdr:rowOff>
    </xdr:from>
    <xdr:ext cx="1885950" cy="1171575"/>
    <xdr:pic>
      <xdr:nvPicPr>
        <xdr:cNvPr id="0" name="image3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70</xdr:row>
      <xdr:rowOff>85725</xdr:rowOff>
    </xdr:from>
    <xdr:ext cx="1800225" cy="1123950"/>
    <xdr:pic>
      <xdr:nvPicPr>
        <xdr:cNvPr id="0" name="image2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1409700</xdr:colOff>
      <xdr:row>71</xdr:row>
      <xdr:rowOff>819150</xdr:rowOff>
    </xdr:from>
    <xdr:ext cx="552450" cy="342900"/>
    <xdr:pic>
      <xdr:nvPicPr>
        <xdr:cNvPr id="0" name="image3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1476375</xdr:colOff>
      <xdr:row>72</xdr:row>
      <xdr:rowOff>571500</xdr:rowOff>
    </xdr:from>
    <xdr:ext cx="523875" cy="381000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72</xdr:row>
      <xdr:rowOff>990600</xdr:rowOff>
    </xdr:from>
    <xdr:ext cx="419100" cy="276225"/>
    <xdr:pic>
      <xdr:nvPicPr>
        <xdr:cNvPr id="0" name="image30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1419225</xdr:colOff>
      <xdr:row>71</xdr:row>
      <xdr:rowOff>571500</xdr:rowOff>
    </xdr:from>
    <xdr:ext cx="571500" cy="381000"/>
    <xdr:pic>
      <xdr:nvPicPr>
        <xdr:cNvPr id="0" name="image37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71</xdr:row>
      <xdr:rowOff>866775</xdr:rowOff>
    </xdr:from>
    <xdr:ext cx="800100" cy="381000"/>
    <xdr:pic>
      <xdr:nvPicPr>
        <xdr:cNvPr id="0" name="image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20</xdr:row>
      <xdr:rowOff>57150</xdr:rowOff>
    </xdr:from>
    <xdr:ext cx="1790700" cy="1190625"/>
    <xdr:pic>
      <xdr:nvPicPr>
        <xdr:cNvPr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38</xdr:row>
      <xdr:rowOff>219075</xdr:rowOff>
    </xdr:from>
    <xdr:ext cx="1143000" cy="981075"/>
    <xdr:pic>
      <xdr:nvPicPr>
        <xdr:cNvPr id="0" name="image40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40</xdr:row>
      <xdr:rowOff>133350</xdr:rowOff>
    </xdr:from>
    <xdr:ext cx="1047750" cy="962025"/>
    <xdr:pic>
      <xdr:nvPicPr>
        <xdr:cNvPr id="0" name="image3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24</xdr:row>
      <xdr:rowOff>200025</xdr:rowOff>
    </xdr:from>
    <xdr:ext cx="1381125" cy="962025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30</xdr:row>
      <xdr:rowOff>200025</xdr:rowOff>
    </xdr:from>
    <xdr:ext cx="990600" cy="762000"/>
    <xdr:pic>
      <xdr:nvPicPr>
        <xdr:cNvPr id="0" name="image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43</xdr:row>
      <xdr:rowOff>38100</xdr:rowOff>
    </xdr:from>
    <xdr:ext cx="1762125" cy="1171575"/>
    <xdr:pic>
      <xdr:nvPicPr>
        <xdr:cNvPr id="0" name="image3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29</xdr:row>
      <xdr:rowOff>352425</xdr:rowOff>
    </xdr:from>
    <xdr:ext cx="990600" cy="762000"/>
    <xdr:pic>
      <xdr:nvPicPr>
        <xdr:cNvPr id="0" name="image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31</xdr:row>
      <xdr:rowOff>247650</xdr:rowOff>
    </xdr:from>
    <xdr:ext cx="990600" cy="762000"/>
    <xdr:pic>
      <xdr:nvPicPr>
        <xdr:cNvPr id="0" name="image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23</xdr:row>
      <xdr:rowOff>200025</xdr:rowOff>
    </xdr:from>
    <xdr:ext cx="1381125" cy="962025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25</xdr:row>
      <xdr:rowOff>171450</xdr:rowOff>
    </xdr:from>
    <xdr:ext cx="1381125" cy="962025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895475" cy="1266825"/>
    <xdr:pic>
      <xdr:nvPicPr>
        <xdr:cNvPr id="0" name="image39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895475" cy="1266825"/>
    <xdr:pic>
      <xdr:nvPicPr>
        <xdr:cNvPr id="0" name="image44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895475" cy="1266825"/>
    <xdr:pic>
      <xdr:nvPicPr>
        <xdr:cNvPr id="0" name="image4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895475" cy="1266825"/>
    <xdr:pic>
      <xdr:nvPicPr>
        <xdr:cNvPr id="0" name="image4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895475" cy="1266825"/>
    <xdr:pic>
      <xdr:nvPicPr>
        <xdr:cNvPr id="0" name="image42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895475" cy="1266825"/>
    <xdr:pic>
      <xdr:nvPicPr>
        <xdr:cNvPr id="0" name="image42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895475" cy="1266825"/>
    <xdr:pic>
      <xdr:nvPicPr>
        <xdr:cNvPr id="0" name="image4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895475" cy="1266825"/>
    <xdr:pic>
      <xdr:nvPicPr>
        <xdr:cNvPr id="0" name="image4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1895475" cy="1266825"/>
    <xdr:pic>
      <xdr:nvPicPr>
        <xdr:cNvPr id="0" name="image51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895475" cy="1266825"/>
    <xdr:pic>
      <xdr:nvPicPr>
        <xdr:cNvPr id="0" name="image6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895475" cy="1266825"/>
    <xdr:pic>
      <xdr:nvPicPr>
        <xdr:cNvPr id="0" name="image4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895475" cy="1266825"/>
    <xdr:pic>
      <xdr:nvPicPr>
        <xdr:cNvPr id="0" name="image4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790700" cy="1266825"/>
    <xdr:pic>
      <xdr:nvPicPr>
        <xdr:cNvPr id="0" name="image57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790700" cy="1266825"/>
    <xdr:pic>
      <xdr:nvPicPr>
        <xdr:cNvPr id="0" name="image57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895475" cy="1266825"/>
    <xdr:pic>
      <xdr:nvPicPr>
        <xdr:cNvPr id="0" name="image52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895475" cy="1266825"/>
    <xdr:pic>
      <xdr:nvPicPr>
        <xdr:cNvPr id="0" name="image5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895475" cy="1266825"/>
    <xdr:pic>
      <xdr:nvPicPr>
        <xdr:cNvPr id="0" name="image47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895475" cy="1266825"/>
    <xdr:pic>
      <xdr:nvPicPr>
        <xdr:cNvPr id="0" name="image56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895475" cy="1266825"/>
    <xdr:pic>
      <xdr:nvPicPr>
        <xdr:cNvPr id="0" name="image5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895475" cy="1266825"/>
    <xdr:pic>
      <xdr:nvPicPr>
        <xdr:cNvPr id="0" name="image55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895475" cy="1266825"/>
    <xdr:pic>
      <xdr:nvPicPr>
        <xdr:cNvPr id="0" name="image62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895475" cy="1266825"/>
    <xdr:pic>
      <xdr:nvPicPr>
        <xdr:cNvPr id="0" name="image63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895475" cy="1266825"/>
    <xdr:pic>
      <xdr:nvPicPr>
        <xdr:cNvPr id="0" name="image5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895475" cy="1266825"/>
    <xdr:pic>
      <xdr:nvPicPr>
        <xdr:cNvPr id="0" name="image59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1895475" cy="1266825"/>
    <xdr:pic>
      <xdr:nvPicPr>
        <xdr:cNvPr id="0" name="image6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1895475" cy="1266825"/>
    <xdr:pic>
      <xdr:nvPicPr>
        <xdr:cNvPr id="0" name="image58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895475" cy="1266825"/>
    <xdr:pic>
      <xdr:nvPicPr>
        <xdr:cNvPr id="0" name="image6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1895475" cy="1266825"/>
    <xdr:pic>
      <xdr:nvPicPr>
        <xdr:cNvPr id="0" name="image65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1895475" cy="1266825"/>
    <xdr:pic>
      <xdr:nvPicPr>
        <xdr:cNvPr id="0" name="image6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895475" cy="1266825"/>
    <xdr:pic>
      <xdr:nvPicPr>
        <xdr:cNvPr id="0" name="image73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1895475" cy="1266825"/>
    <xdr:pic>
      <xdr:nvPicPr>
        <xdr:cNvPr id="0" name="image61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1895475" cy="1266825"/>
    <xdr:pic>
      <xdr:nvPicPr>
        <xdr:cNvPr id="0" name="image69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1895475" cy="1266825"/>
    <xdr:pic>
      <xdr:nvPicPr>
        <xdr:cNvPr id="0" name="image70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1895475" cy="1266825"/>
    <xdr:pic>
      <xdr:nvPicPr>
        <xdr:cNvPr id="0" name="image71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895475" cy="1266825"/>
    <xdr:pic>
      <xdr:nvPicPr>
        <xdr:cNvPr id="0" name="image6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1895475" cy="1266825"/>
    <xdr:pic>
      <xdr:nvPicPr>
        <xdr:cNvPr id="0" name="image8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1895475" cy="1266825"/>
    <xdr:pic>
      <xdr:nvPicPr>
        <xdr:cNvPr id="0" name="image72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1895475" cy="1266825"/>
    <xdr:pic>
      <xdr:nvPicPr>
        <xdr:cNvPr id="0" name="image75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1895475" cy="1266825"/>
    <xdr:pic>
      <xdr:nvPicPr>
        <xdr:cNvPr id="0" name="image80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895475" cy="1266825"/>
    <xdr:pic>
      <xdr:nvPicPr>
        <xdr:cNvPr id="0" name="image83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1895475" cy="1266825"/>
    <xdr:pic>
      <xdr:nvPicPr>
        <xdr:cNvPr id="0" name="image76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1895475" cy="1266825"/>
    <xdr:pic>
      <xdr:nvPicPr>
        <xdr:cNvPr id="0" name="image74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1914525" cy="1266825"/>
    <xdr:pic>
      <xdr:nvPicPr>
        <xdr:cNvPr id="0" name="image8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895475" cy="1266825"/>
    <xdr:pic>
      <xdr:nvPicPr>
        <xdr:cNvPr id="0" name="image85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1885950" cy="1266825"/>
    <xdr:pic>
      <xdr:nvPicPr>
        <xdr:cNvPr id="0" name="image7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1895475" cy="1266825"/>
    <xdr:pic>
      <xdr:nvPicPr>
        <xdr:cNvPr id="0" name="image84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895475" cy="1266825"/>
    <xdr:pic>
      <xdr:nvPicPr>
        <xdr:cNvPr id="0" name="image91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1895475" cy="1266825"/>
    <xdr:pic>
      <xdr:nvPicPr>
        <xdr:cNvPr id="0" name="image77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1885950" cy="1266825"/>
    <xdr:pic>
      <xdr:nvPicPr>
        <xdr:cNvPr id="0" name="image87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1895475" cy="1266825"/>
    <xdr:pic>
      <xdr:nvPicPr>
        <xdr:cNvPr id="0" name="image82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1895475" cy="1266825"/>
    <xdr:pic>
      <xdr:nvPicPr>
        <xdr:cNvPr id="0" name="image8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1895475" cy="1266825"/>
    <xdr:pic>
      <xdr:nvPicPr>
        <xdr:cNvPr id="0" name="image78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1895475" cy="1266825"/>
    <xdr:pic>
      <xdr:nvPicPr>
        <xdr:cNvPr id="0" name="image9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</xdr:row>
      <xdr:rowOff>0</xdr:rowOff>
    </xdr:from>
    <xdr:ext cx="1895475" cy="1266825"/>
    <xdr:pic>
      <xdr:nvPicPr>
        <xdr:cNvPr id="0" name="image9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1895475" cy="1266825"/>
    <xdr:pic>
      <xdr:nvPicPr>
        <xdr:cNvPr id="0" name="image9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</xdr:row>
      <xdr:rowOff>0</xdr:rowOff>
    </xdr:from>
    <xdr:ext cx="1895475" cy="1266825"/>
    <xdr:pic>
      <xdr:nvPicPr>
        <xdr:cNvPr id="0" name="image88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1895475" cy="1266825"/>
    <xdr:pic>
      <xdr:nvPicPr>
        <xdr:cNvPr id="0" name="image93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1895475" cy="1266825"/>
    <xdr:pic>
      <xdr:nvPicPr>
        <xdr:cNvPr id="0" name="image96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</xdr:row>
      <xdr:rowOff>0</xdr:rowOff>
    </xdr:from>
    <xdr:ext cx="1895475" cy="1266825"/>
    <xdr:pic>
      <xdr:nvPicPr>
        <xdr:cNvPr id="0" name="image92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</xdr:row>
      <xdr:rowOff>0</xdr:rowOff>
    </xdr:from>
    <xdr:ext cx="1895475" cy="1266825"/>
    <xdr:pic>
      <xdr:nvPicPr>
        <xdr:cNvPr id="0" name="image97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</xdr:row>
      <xdr:rowOff>0</xdr:rowOff>
    </xdr:from>
    <xdr:ext cx="1895475" cy="1266825"/>
    <xdr:pic>
      <xdr:nvPicPr>
        <xdr:cNvPr id="0" name="image100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1895475" cy="1266825"/>
    <xdr:pic>
      <xdr:nvPicPr>
        <xdr:cNvPr id="0" name="image95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1895475" cy="1266825"/>
    <xdr:pic>
      <xdr:nvPicPr>
        <xdr:cNvPr id="0" name="image103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1895475" cy="1266825"/>
    <xdr:pic>
      <xdr:nvPicPr>
        <xdr:cNvPr id="0" name="image101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1895475" cy="1266825"/>
    <xdr:pic>
      <xdr:nvPicPr>
        <xdr:cNvPr id="0" name="image10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1895475" cy="1266825"/>
    <xdr:pic>
      <xdr:nvPicPr>
        <xdr:cNvPr id="0" name="image98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1895475" cy="1266825"/>
    <xdr:pic>
      <xdr:nvPicPr>
        <xdr:cNvPr id="0" name="image106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1895475" cy="1266825"/>
    <xdr:pic>
      <xdr:nvPicPr>
        <xdr:cNvPr id="0" name="image104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1828800" cy="1266825"/>
    <xdr:pic>
      <xdr:nvPicPr>
        <xdr:cNvPr id="0" name="image102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14"/>
    <col customWidth="1" min="2" max="2" width="40.86"/>
    <col customWidth="1" min="3" max="3" width="10.71"/>
    <col customWidth="1" min="4" max="4" width="14.86"/>
    <col customWidth="1" min="5" max="5" width="2.86"/>
    <col customWidth="1" min="6" max="6" width="22.86"/>
    <col customWidth="1" min="7" max="7" width="14.29"/>
    <col customWidth="1" min="8" max="8" width="2.29"/>
    <col customWidth="1" min="9" max="28" width="11.43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ht="14.25" customHeight="1">
      <c r="A8" s="1"/>
      <c r="B8" s="2" t="s">
        <v>0</v>
      </c>
      <c r="C8" s="2"/>
      <c r="D8" s="1"/>
      <c r="E8" s="1"/>
      <c r="F8" s="2" t="s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ht="14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ht="14.25" customHeight="1">
      <c r="A10" s="1"/>
      <c r="B10" s="1" t="s">
        <v>2</v>
      </c>
      <c r="C10" s="3"/>
      <c r="D10" s="4"/>
      <c r="E10" s="1"/>
      <c r="F10" s="1" t="s">
        <v>3</v>
      </c>
      <c r="G10" s="5">
        <f>'Climbing Holds'!S95</f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ht="14.25" customHeight="1">
      <c r="A11" s="1"/>
      <c r="B11" s="1" t="s">
        <v>4</v>
      </c>
      <c r="C11" s="3"/>
      <c r="D11" s="4"/>
      <c r="E11" s="1"/>
      <c r="F11" s="1" t="s">
        <v>5</v>
      </c>
      <c r="G11" s="5">
        <f>'Climbing Holds'!S96</f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ht="14.25" customHeight="1">
      <c r="A12" s="1"/>
      <c r="B12" s="1" t="s">
        <v>6</v>
      </c>
      <c r="C12" s="3"/>
      <c r="D12" s="4"/>
      <c r="E12" s="1"/>
      <c r="F12" s="1" t="s">
        <v>7</v>
      </c>
      <c r="G12" s="6">
        <f>'Climbing Holds'!Y98</f>
        <v>0</v>
      </c>
      <c r="H12" s="1" t="s">
        <v>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ht="14.25" customHeight="1">
      <c r="A13" s="1"/>
      <c r="B13" s="1" t="s">
        <v>9</v>
      </c>
      <c r="C13" s="3"/>
      <c r="D13" s="4"/>
      <c r="E13" s="1"/>
      <c r="F13" s="1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ht="14.25" customHeight="1">
      <c r="A14" s="1"/>
      <c r="B14" s="1" t="s">
        <v>10</v>
      </c>
      <c r="C14" s="3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ht="14.25" customHeight="1">
      <c r="A15" s="1"/>
      <c r="B15" s="1" t="s">
        <v>11</v>
      </c>
      <c r="C15" s="3"/>
      <c r="D15" s="4"/>
      <c r="E15" s="1"/>
      <c r="F15" s="7" t="s">
        <v>12</v>
      </c>
      <c r="G15" s="8">
        <f>'Climbing Holds'!Y97</f>
        <v>0</v>
      </c>
      <c r="H15" s="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ht="14.25" customHeight="1">
      <c r="A16" s="1"/>
      <c r="B16" s="1" t="s">
        <v>13</v>
      </c>
      <c r="C16" s="3"/>
      <c r="D16" s="4"/>
      <c r="E16" s="1"/>
      <c r="F16" s="1"/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ht="14.25" customHeight="1">
      <c r="A17" s="1"/>
      <c r="B17" s="1" t="s">
        <v>14</v>
      </c>
      <c r="C17" s="9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ht="14.25" customHeight="1">
      <c r="A18" s="1"/>
      <c r="B18" s="1" t="s">
        <v>15</v>
      </c>
      <c r="C18" s="3"/>
      <c r="D18" s="4"/>
      <c r="E18" s="1"/>
      <c r="F18" s="10" t="s">
        <v>16</v>
      </c>
      <c r="G18" s="11"/>
      <c r="H18" s="10" t="s">
        <v>17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ht="14.25" customHeight="1">
      <c r="A19" s="1"/>
      <c r="B19" s="1"/>
      <c r="C19" s="12"/>
      <c r="D19" s="13"/>
      <c r="E19" s="1"/>
      <c r="F19" s="14"/>
      <c r="G19" s="15"/>
      <c r="H19" s="14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ht="14.25" customHeight="1">
      <c r="A20" s="1"/>
      <c r="B20" s="1" t="s">
        <v>18</v>
      </c>
      <c r="C20" s="3"/>
      <c r="D20" s="4"/>
      <c r="E20" s="1"/>
      <c r="F20" s="14" t="s">
        <v>19</v>
      </c>
      <c r="G20" s="16">
        <f>G$15*(1-(G$18*0.01))</f>
        <v>0</v>
      </c>
      <c r="H20" s="14" t="s">
        <v>20</v>
      </c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ht="14.25" customHeight="1">
      <c r="A21" s="1"/>
      <c r="B21" s="1"/>
      <c r="C21" s="1"/>
      <c r="D21" s="1"/>
      <c r="E21" s="1"/>
      <c r="F21" s="14"/>
      <c r="G21" s="17"/>
      <c r="H21" s="14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14.25" customHeight="1">
      <c r="A23" s="1"/>
      <c r="B23" s="1" t="s">
        <v>21</v>
      </c>
      <c r="C23" s="1"/>
      <c r="D23" s="1"/>
      <c r="E23" s="1"/>
      <c r="F23" s="1"/>
      <c r="G23" s="18"/>
      <c r="H23" s="1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14.25" customHeight="1">
      <c r="A24" s="1"/>
      <c r="B24" s="19"/>
      <c r="C24" s="20"/>
      <c r="D24" s="21"/>
      <c r="E24" s="1"/>
      <c r="F24" s="1"/>
      <c r="G24" s="18"/>
      <c r="H24" s="1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ht="14.25" customHeight="1">
      <c r="A25" s="1"/>
      <c r="B25" s="22"/>
      <c r="C25" s="23"/>
      <c r="D25" s="24"/>
      <c r="E25" s="1"/>
      <c r="F25" s="1"/>
      <c r="G25" s="18"/>
      <c r="H25" s="1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14.25" customHeight="1">
      <c r="A26" s="1"/>
      <c r="B26" s="25"/>
      <c r="C26" s="25"/>
      <c r="D26" s="25"/>
      <c r="E26" s="1"/>
      <c r="F26" s="1"/>
      <c r="G26" s="18"/>
      <c r="H26" s="1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14.25" customHeight="1">
      <c r="A27" s="1"/>
      <c r="B27" s="2" t="s">
        <v>22</v>
      </c>
      <c r="C27" s="2"/>
      <c r="D27" s="1"/>
      <c r="E27" s="1"/>
      <c r="F27" s="26" t="s">
        <v>23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14.25" customHeight="1">
      <c r="A28" s="1"/>
      <c r="B28" s="1"/>
      <c r="C28" s="1"/>
      <c r="D28" s="1"/>
      <c r="E28" s="1"/>
      <c r="F28" s="1"/>
      <c r="G28" s="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14.25" customHeight="1">
      <c r="A29" s="1"/>
      <c r="B29" s="1" t="s">
        <v>2</v>
      </c>
      <c r="C29" s="3"/>
      <c r="D29" s="4"/>
      <c r="E29" s="1"/>
      <c r="F29" s="7" t="s">
        <v>24</v>
      </c>
      <c r="G29" s="8">
        <f>G20</f>
        <v>0</v>
      </c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4.25" customHeight="1">
      <c r="A30" s="1"/>
      <c r="B30" s="1" t="s">
        <v>4</v>
      </c>
      <c r="C30" s="3"/>
      <c r="D30" s="4"/>
      <c r="E30" s="1"/>
      <c r="F30" s="1"/>
      <c r="G30" s="2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14.25" customHeight="1">
      <c r="A31" s="1"/>
      <c r="B31" s="1" t="s">
        <v>6</v>
      </c>
      <c r="C31" s="3"/>
      <c r="D31" s="4"/>
      <c r="E31" s="1"/>
      <c r="F31" s="1" t="s">
        <v>25</v>
      </c>
      <c r="G31" s="27">
        <f>IF(G$29&lt;500,25*'Climbing Holds'!Y$95,0)</f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ht="14.25" customHeight="1">
      <c r="A32" s="1"/>
      <c r="B32" s="1" t="s">
        <v>9</v>
      </c>
      <c r="C32" s="3"/>
      <c r="D32" s="4"/>
      <c r="E32" s="1"/>
      <c r="F32" s="28" t="s">
        <v>26</v>
      </c>
      <c r="G32" s="29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ht="14.25" customHeight="1">
      <c r="A33" s="1"/>
      <c r="B33" s="1" t="s">
        <v>10</v>
      </c>
      <c r="C33" s="3"/>
      <c r="D33" s="4"/>
      <c r="E33" s="1"/>
      <c r="F33" s="1"/>
      <c r="G33" s="2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ht="14.25" customHeight="1">
      <c r="A34" s="1"/>
      <c r="B34" s="1" t="s">
        <v>13</v>
      </c>
      <c r="C34" s="3"/>
      <c r="D34" s="4"/>
      <c r="E34" s="1"/>
      <c r="F34" s="1"/>
      <c r="G34" s="2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ht="14.25" customHeight="1">
      <c r="A35" s="1"/>
      <c r="B35" s="1" t="s">
        <v>14</v>
      </c>
      <c r="C35" s="3"/>
      <c r="D35" s="4"/>
      <c r="E35" s="1"/>
      <c r="F35" s="28"/>
      <c r="G35" s="2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ht="14.25" customHeight="1">
      <c r="A36" s="1"/>
      <c r="B36" s="1" t="s">
        <v>15</v>
      </c>
      <c r="C36" s="3"/>
      <c r="D36" s="4"/>
      <c r="E36" s="1"/>
      <c r="F36" s="28"/>
      <c r="G36" s="27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ht="14.25" customHeight="1">
      <c r="A37" s="1"/>
      <c r="B37" s="1"/>
      <c r="C37" s="1"/>
      <c r="D37" s="1"/>
      <c r="E37" s="1"/>
      <c r="F37" s="30"/>
      <c r="G37" s="29"/>
      <c r="H37" s="3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14.25" customHeight="1">
      <c r="A38" s="1"/>
      <c r="B38" s="1" t="s">
        <v>21</v>
      </c>
      <c r="C38" s="1"/>
      <c r="D38" s="1"/>
      <c r="E38" s="1"/>
      <c r="F38" s="31" t="s">
        <v>27</v>
      </c>
      <c r="G38" s="32">
        <f>SUM(G29,G31,G34)</f>
        <v>0</v>
      </c>
      <c r="H38" s="3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14.25" customHeight="1">
      <c r="A39" s="1"/>
      <c r="B39" s="33"/>
      <c r="C39" s="20"/>
      <c r="D39" s="21"/>
      <c r="E39" s="1"/>
      <c r="F39" s="1"/>
      <c r="G39" s="27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14.25" customHeight="1">
      <c r="A40" s="1"/>
      <c r="B40" s="22"/>
      <c r="C40" s="23"/>
      <c r="D40" s="24"/>
      <c r="E40" s="1"/>
      <c r="F40" s="1"/>
      <c r="G40" s="27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9.0" customHeight="1">
      <c r="A41" s="1"/>
      <c r="B41" s="1"/>
      <c r="C41" s="1"/>
      <c r="D41" s="1"/>
      <c r="E41" s="1"/>
      <c r="F41" s="1"/>
      <c r="G41" s="27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46.5" customHeight="1">
      <c r="A44" s="1"/>
      <c r="B44" s="34" t="s">
        <v>28</v>
      </c>
      <c r="C44" s="35"/>
      <c r="D44" s="35"/>
      <c r="E44" s="35"/>
      <c r="F44" s="35"/>
      <c r="G44" s="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32.25" customHeight="1">
      <c r="A45" s="1"/>
      <c r="B45" s="36" t="s">
        <v>29</v>
      </c>
      <c r="C45" s="37"/>
      <c r="D45" s="37"/>
      <c r="E45" s="37"/>
      <c r="F45" s="37"/>
      <c r="G45" s="3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ht="14.2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</row>
    <row r="57" ht="14.2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</row>
    <row r="58" ht="14.2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</row>
    <row r="59" ht="14.2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</row>
    <row r="60" ht="14.2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</row>
    <row r="61" ht="14.2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</row>
    <row r="62" ht="14.2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</row>
    <row r="63" ht="14.2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</row>
    <row r="64" ht="14.2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</row>
    <row r="65" ht="14.2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</row>
    <row r="66" ht="14.2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</row>
    <row r="67" ht="14.2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</row>
    <row r="68" ht="14.2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</row>
    <row r="69" ht="14.2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</row>
    <row r="70" ht="14.2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</row>
    <row r="71" ht="14.2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</row>
    <row r="72" ht="14.2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</row>
    <row r="73" ht="14.2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</row>
    <row r="74" ht="14.2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</row>
    <row r="75" ht="14.2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</row>
    <row r="76" ht="14.2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</row>
    <row r="77" ht="14.2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</row>
    <row r="78" ht="14.2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</row>
    <row r="79" ht="14.2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</row>
    <row r="80" ht="14.2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</row>
    <row r="81" ht="14.2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</row>
    <row r="82" ht="14.2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</row>
    <row r="83" ht="14.2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</row>
    <row r="84" ht="14.2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</row>
    <row r="85" ht="14.2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</row>
    <row r="86" ht="14.2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</row>
    <row r="87" ht="14.2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</row>
    <row r="88" ht="14.2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</row>
    <row r="89" ht="14.2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</row>
    <row r="90" ht="14.2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</row>
    <row r="91" ht="14.2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</row>
    <row r="92" ht="14.2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</row>
    <row r="93" ht="14.2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</row>
    <row r="94" ht="14.2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</row>
    <row r="95" ht="14.2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</row>
    <row r="96" ht="14.2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</row>
    <row r="97" ht="14.2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</row>
    <row r="98" ht="14.2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</row>
    <row r="99" ht="14.2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</row>
    <row r="100" ht="14.2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</row>
    <row r="101" ht="14.2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 ht="14.2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</row>
    <row r="103" ht="14.2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</row>
    <row r="104" ht="14.2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</row>
    <row r="105" ht="14.2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</row>
    <row r="106" ht="14.2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ht="14.2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</row>
    <row r="108" ht="14.2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</row>
    <row r="109" ht="14.2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 ht="14.2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</row>
    <row r="111" ht="14.2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</row>
    <row r="112" ht="14.2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</row>
    <row r="113" ht="14.2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</row>
    <row r="114" ht="14.2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</row>
    <row r="115" ht="14.2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</row>
    <row r="116" ht="14.2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</row>
    <row r="117" ht="14.2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</row>
    <row r="118" ht="14.2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</row>
    <row r="119" ht="14.2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</row>
    <row r="120" ht="14.2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</row>
    <row r="121" ht="14.2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</row>
    <row r="122" ht="14.2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</row>
    <row r="123" ht="14.2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</row>
    <row r="124" ht="14.2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</row>
    <row r="125" ht="14.2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</row>
    <row r="126" ht="14.2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</row>
    <row r="127" ht="14.2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</row>
    <row r="128" ht="14.2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</row>
    <row r="129" ht="14.2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</row>
    <row r="130" ht="14.2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</row>
    <row r="131" ht="14.2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</row>
    <row r="132" ht="14.2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</row>
    <row r="133" ht="14.2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</row>
    <row r="134" ht="14.2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</row>
    <row r="135" ht="14.2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</row>
    <row r="136" ht="14.2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</row>
    <row r="137" ht="14.2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</row>
    <row r="138" ht="14.2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</row>
    <row r="139" ht="14.2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</row>
    <row r="140" ht="14.2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</row>
    <row r="141" ht="14.2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</row>
    <row r="142" ht="14.2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</row>
    <row r="143" ht="14.2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</row>
    <row r="144" ht="14.2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</row>
    <row r="145" ht="14.2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</row>
    <row r="146" ht="14.2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</row>
    <row r="147" ht="14.2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</row>
    <row r="148" ht="14.2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</row>
    <row r="149" ht="14.2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</row>
    <row r="150" ht="14.2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</row>
    <row r="151" ht="14.2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</row>
    <row r="152" ht="14.2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</row>
    <row r="153" ht="14.2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</row>
    <row r="154" ht="14.2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</row>
    <row r="155" ht="14.2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</row>
    <row r="156" ht="14.2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</row>
    <row r="157" ht="14.2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</row>
    <row r="158" ht="14.2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</row>
    <row r="159" ht="14.2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</row>
    <row r="160" ht="14.2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</row>
    <row r="161" ht="14.2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</row>
    <row r="162" ht="14.2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</row>
    <row r="163" ht="14.2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</row>
    <row r="164" ht="14.2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</row>
    <row r="165" ht="14.2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</row>
    <row r="166" ht="14.2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 ht="14.2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 ht="14.2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 ht="14.2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 ht="14.2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 ht="14.2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</row>
    <row r="172" ht="14.2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</row>
    <row r="173" ht="14.2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</row>
    <row r="174" ht="14.2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</row>
    <row r="175" ht="14.2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</row>
    <row r="176" ht="14.2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</row>
    <row r="177" ht="14.2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</row>
    <row r="178" ht="14.2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</row>
    <row r="179" ht="14.2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ht="14.2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 ht="14.2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</row>
    <row r="182" ht="14.2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</row>
    <row r="183" ht="14.2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</row>
    <row r="184" ht="14.2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</row>
    <row r="185" ht="14.2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</row>
    <row r="186" ht="14.2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</row>
    <row r="187" ht="14.2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</row>
    <row r="188" ht="14.2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</row>
    <row r="189" ht="14.2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</row>
    <row r="190" ht="14.2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</row>
    <row r="191" ht="14.2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</row>
    <row r="192" ht="14.2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</row>
    <row r="193" ht="14.2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</row>
    <row r="194" ht="14.2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</row>
    <row r="195" ht="14.2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</row>
    <row r="196" ht="14.2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</row>
    <row r="197" ht="14.2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</row>
    <row r="198" ht="14.2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</row>
    <row r="199" ht="14.2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</row>
    <row r="200" ht="14.2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</row>
    <row r="201" ht="14.2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</row>
    <row r="202" ht="14.2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</row>
    <row r="203" ht="14.2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</row>
    <row r="204" ht="14.2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</row>
    <row r="205" ht="14.2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</row>
    <row r="206" ht="14.2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</row>
    <row r="207" ht="14.2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</row>
    <row r="208" ht="14.2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</row>
    <row r="209" ht="14.2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</row>
    <row r="210" ht="14.2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</row>
    <row r="211" ht="14.2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</row>
    <row r="212" ht="14.2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</row>
    <row r="213" ht="14.2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</row>
    <row r="214" ht="14.2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</row>
    <row r="215" ht="14.2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</row>
    <row r="216" ht="14.2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</row>
    <row r="217" ht="14.2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</row>
    <row r="218" ht="14.2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</row>
    <row r="219" ht="14.2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</row>
    <row r="220" ht="14.2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</row>
    <row r="221" ht="14.2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</row>
    <row r="222" ht="14.2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</row>
    <row r="223" ht="14.2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</row>
    <row r="224" ht="14.2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</row>
    <row r="225" ht="14.2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</row>
    <row r="226" ht="14.2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</row>
    <row r="227" ht="14.2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</row>
    <row r="228" ht="14.2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</row>
    <row r="229" ht="14.2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</row>
    <row r="230" ht="14.2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</row>
    <row r="231" ht="14.2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</row>
    <row r="232" ht="14.2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</row>
    <row r="233" ht="14.2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</row>
    <row r="234" ht="14.2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</row>
    <row r="235" ht="14.2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</row>
    <row r="236" ht="14.2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</row>
    <row r="237" ht="14.2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</row>
    <row r="238" ht="14.2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</row>
    <row r="239" ht="14.2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</row>
    <row r="240" ht="14.2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</row>
    <row r="241" ht="14.2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</row>
    <row r="242" ht="14.2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</row>
    <row r="243" ht="14.2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</row>
    <row r="244" ht="14.2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</row>
    <row r="245" ht="14.2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</row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3"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B24:D25"/>
    <mergeCell ref="C29:D29"/>
    <mergeCell ref="C30:D30"/>
    <mergeCell ref="C31:D31"/>
    <mergeCell ref="C32:D32"/>
    <mergeCell ref="C33:D33"/>
    <mergeCell ref="C34:D34"/>
    <mergeCell ref="C35:D35"/>
    <mergeCell ref="C36:D36"/>
    <mergeCell ref="B39:D40"/>
    <mergeCell ref="B44:G44"/>
    <mergeCell ref="B45:G45"/>
  </mergeCells>
  <printOptions/>
  <pageMargins bottom="0.787401575" footer="0.0" header="0.0" left="0.7" right="0.7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57"/>
    <col customWidth="1" min="2" max="2" width="30.14"/>
    <col customWidth="1" min="3" max="3" width="11.43"/>
    <col customWidth="1" min="4" max="4" width="29.71"/>
    <col customWidth="1" min="5" max="5" width="17.71"/>
    <col customWidth="1" min="6" max="6" width="13.86"/>
    <col customWidth="1" min="7" max="7" width="8.43"/>
    <col customWidth="1" min="8" max="8" width="12.71"/>
    <col customWidth="1" min="9" max="9" width="15.0"/>
    <col customWidth="1" min="10" max="10" width="10.0"/>
    <col customWidth="1" min="11" max="11" width="10.57"/>
    <col customWidth="1" min="12" max="17" width="10.0"/>
    <col customWidth="1" min="18" max="18" width="10.71"/>
    <col customWidth="1" min="19" max="19" width="1.86"/>
    <col customWidth="1" min="20" max="21" width="1.71"/>
    <col customWidth="1" min="22" max="22" width="1.86"/>
    <col customWidth="1" min="23" max="23" width="2.0"/>
    <col customWidth="1" min="24" max="24" width="1.71"/>
    <col customWidth="1" min="25" max="25" width="22.43"/>
    <col customWidth="1" min="26" max="26" width="10.86"/>
    <col customWidth="1" min="27" max="27" width="12.57"/>
    <col customWidth="1" min="28" max="28" width="10.71"/>
    <col customWidth="1" min="29" max="29" width="9.71"/>
    <col customWidth="1" min="30" max="48" width="11.43"/>
  </cols>
  <sheetData>
    <row r="1" ht="146.25" customHeight="1">
      <c r="A1" s="1"/>
      <c r="B1" s="1"/>
      <c r="C1" s="1"/>
      <c r="D1" s="4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41"/>
    </row>
    <row r="2" ht="21.0" customHeight="1">
      <c r="A2" s="1"/>
      <c r="B2" s="1"/>
      <c r="C2" s="1"/>
      <c r="D2" s="40"/>
      <c r="E2" s="1"/>
      <c r="F2" s="1"/>
      <c r="G2" s="1"/>
      <c r="H2" s="1"/>
      <c r="I2" s="42" t="s">
        <v>30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41"/>
    </row>
    <row r="3" ht="30.75" customHeight="1">
      <c r="A3" s="1"/>
      <c r="B3" s="1"/>
      <c r="C3" s="1"/>
      <c r="D3" s="40"/>
      <c r="E3" s="1"/>
      <c r="F3" s="1"/>
      <c r="G3" s="1"/>
      <c r="H3" s="1"/>
      <c r="I3" s="43">
        <v>2022.0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41"/>
    </row>
    <row r="4" ht="45.0" customHeight="1">
      <c r="A4" s="1"/>
      <c r="B4" s="44" t="s">
        <v>31</v>
      </c>
      <c r="C4" s="45" t="s">
        <v>32</v>
      </c>
      <c r="D4" s="45" t="s">
        <v>33</v>
      </c>
      <c r="E4" s="45" t="s">
        <v>34</v>
      </c>
      <c r="F4" s="45" t="s">
        <v>35</v>
      </c>
      <c r="G4" s="45" t="s">
        <v>36</v>
      </c>
      <c r="H4" s="46" t="s">
        <v>37</v>
      </c>
      <c r="I4" s="47" t="s">
        <v>38</v>
      </c>
      <c r="J4" s="48" t="s">
        <v>39</v>
      </c>
      <c r="K4" s="49" t="s">
        <v>40</v>
      </c>
      <c r="L4" s="50" t="s">
        <v>41</v>
      </c>
      <c r="M4" s="51" t="s">
        <v>42</v>
      </c>
      <c r="N4" s="52" t="s">
        <v>43</v>
      </c>
      <c r="O4" s="53" t="s">
        <v>44</v>
      </c>
      <c r="P4" s="54" t="s">
        <v>45</v>
      </c>
      <c r="Q4" s="55" t="s">
        <v>46</v>
      </c>
      <c r="R4" s="56" t="s">
        <v>47</v>
      </c>
      <c r="S4" s="57"/>
      <c r="T4" s="58"/>
      <c r="U4" s="58"/>
      <c r="V4" s="58"/>
      <c r="W4" s="58"/>
      <c r="X4" s="59"/>
      <c r="Y4" s="60" t="s">
        <v>48</v>
      </c>
      <c r="Z4" s="1"/>
      <c r="AA4" s="61" t="s">
        <v>49</v>
      </c>
      <c r="AB4" s="61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41"/>
    </row>
    <row r="5" ht="99.75" customHeight="1">
      <c r="A5" s="1"/>
      <c r="B5" s="62"/>
      <c r="C5" s="63">
        <v>910408.0</v>
      </c>
      <c r="D5" s="64" t="s">
        <v>50</v>
      </c>
      <c r="E5" s="65" t="s">
        <v>51</v>
      </c>
      <c r="F5" s="66" t="s">
        <v>52</v>
      </c>
      <c r="G5" s="66">
        <v>2.0</v>
      </c>
      <c r="H5" s="67" t="s">
        <v>53</v>
      </c>
      <c r="I5" s="68">
        <v>197.2</v>
      </c>
      <c r="J5" s="69"/>
      <c r="K5" s="70"/>
      <c r="L5" s="71"/>
      <c r="M5" s="72"/>
      <c r="N5" s="73"/>
      <c r="O5" s="74"/>
      <c r="P5" s="75"/>
      <c r="Q5" s="76"/>
      <c r="R5" s="77"/>
      <c r="S5" s="78"/>
      <c r="T5" s="78"/>
      <c r="U5" s="78"/>
      <c r="V5" s="78"/>
      <c r="W5" s="78"/>
      <c r="X5" s="79"/>
      <c r="Y5" s="80">
        <f t="shared" ref="Y5:Y94" si="1">SUM(J5:R5)*I5</f>
        <v>0</v>
      </c>
      <c r="Z5" s="78"/>
      <c r="AA5" s="81">
        <v>2.8</v>
      </c>
      <c r="AB5" s="81">
        <f t="shared" ref="AB5:AB17" si="2">SUM(J5:R5)*AA5</f>
        <v>0</v>
      </c>
      <c r="AC5" s="82"/>
      <c r="AD5" s="82"/>
      <c r="AE5" s="39"/>
      <c r="AF5" s="39"/>
      <c r="AG5" s="39"/>
      <c r="AH5" s="83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41"/>
    </row>
    <row r="6" ht="99.75" customHeight="1">
      <c r="A6" s="1"/>
      <c r="B6" s="62"/>
      <c r="C6" s="63">
        <v>910407.0</v>
      </c>
      <c r="D6" s="64" t="s">
        <v>54</v>
      </c>
      <c r="E6" s="65" t="s">
        <v>51</v>
      </c>
      <c r="F6" s="66" t="s">
        <v>55</v>
      </c>
      <c r="G6" s="66">
        <v>6.0</v>
      </c>
      <c r="H6" s="67" t="s">
        <v>53</v>
      </c>
      <c r="I6" s="68">
        <v>187.7</v>
      </c>
      <c r="J6" s="69"/>
      <c r="K6" s="70"/>
      <c r="L6" s="71"/>
      <c r="M6" s="84"/>
      <c r="N6" s="73"/>
      <c r="O6" s="74"/>
      <c r="P6" s="75"/>
      <c r="Q6" s="76"/>
      <c r="R6" s="77"/>
      <c r="S6" s="78"/>
      <c r="T6" s="78"/>
      <c r="U6" s="78"/>
      <c r="V6" s="78"/>
      <c r="W6" s="78"/>
      <c r="X6" s="79"/>
      <c r="Y6" s="85">
        <f t="shared" si="1"/>
        <v>0</v>
      </c>
      <c r="Z6" s="78"/>
      <c r="AA6" s="81">
        <v>3.3</v>
      </c>
      <c r="AB6" s="81">
        <f t="shared" si="2"/>
        <v>0</v>
      </c>
      <c r="AC6" s="82"/>
      <c r="AD6" s="82"/>
      <c r="AE6" s="39"/>
      <c r="AF6" s="39"/>
      <c r="AG6" s="39"/>
      <c r="AH6" s="83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41"/>
    </row>
    <row r="7" ht="99.75" customHeight="1">
      <c r="A7" s="1"/>
      <c r="B7" s="62"/>
      <c r="C7" s="63">
        <v>910406.0</v>
      </c>
      <c r="D7" s="64" t="s">
        <v>56</v>
      </c>
      <c r="E7" s="65" t="s">
        <v>57</v>
      </c>
      <c r="F7" s="66" t="s">
        <v>58</v>
      </c>
      <c r="G7" s="66">
        <v>6.0</v>
      </c>
      <c r="H7" s="86" t="s">
        <v>53</v>
      </c>
      <c r="I7" s="68">
        <v>153.7</v>
      </c>
      <c r="J7" s="69"/>
      <c r="K7" s="70"/>
      <c r="L7" s="71"/>
      <c r="M7" s="84"/>
      <c r="N7" s="73"/>
      <c r="O7" s="74"/>
      <c r="P7" s="75"/>
      <c r="Q7" s="76"/>
      <c r="R7" s="77"/>
      <c r="S7" s="78"/>
      <c r="T7" s="78"/>
      <c r="U7" s="78"/>
      <c r="V7" s="78"/>
      <c r="W7" s="78"/>
      <c r="X7" s="79"/>
      <c r="Y7" s="85">
        <f t="shared" si="1"/>
        <v>0</v>
      </c>
      <c r="Z7" s="78"/>
      <c r="AA7" s="81">
        <v>2.0</v>
      </c>
      <c r="AB7" s="81">
        <f t="shared" si="2"/>
        <v>0</v>
      </c>
      <c r="AC7" s="82"/>
      <c r="AD7" s="82"/>
      <c r="AE7" s="39"/>
      <c r="AF7" s="39"/>
      <c r="AG7" s="39"/>
      <c r="AH7" s="83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41"/>
    </row>
    <row r="8" ht="99.75" customHeight="1">
      <c r="A8" s="1"/>
      <c r="B8" s="62"/>
      <c r="C8" s="63">
        <v>910405.0</v>
      </c>
      <c r="D8" s="64" t="s">
        <v>59</v>
      </c>
      <c r="E8" s="65" t="s">
        <v>51</v>
      </c>
      <c r="F8" s="66" t="s">
        <v>58</v>
      </c>
      <c r="G8" s="66">
        <v>6.0</v>
      </c>
      <c r="H8" s="87" t="s">
        <v>60</v>
      </c>
      <c r="I8" s="68">
        <v>135.7</v>
      </c>
      <c r="J8" s="69"/>
      <c r="K8" s="70"/>
      <c r="L8" s="71"/>
      <c r="M8" s="84"/>
      <c r="N8" s="73"/>
      <c r="O8" s="74"/>
      <c r="P8" s="75"/>
      <c r="Q8" s="76"/>
      <c r="R8" s="77"/>
      <c r="S8" s="78"/>
      <c r="T8" s="78"/>
      <c r="U8" s="78"/>
      <c r="V8" s="78"/>
      <c r="W8" s="78"/>
      <c r="X8" s="79"/>
      <c r="Y8" s="85">
        <f t="shared" si="1"/>
        <v>0</v>
      </c>
      <c r="Z8" s="78"/>
      <c r="AA8" s="81">
        <v>1.4</v>
      </c>
      <c r="AB8" s="81">
        <f t="shared" si="2"/>
        <v>0</v>
      </c>
      <c r="AC8" s="82"/>
      <c r="AD8" s="82"/>
      <c r="AE8" s="39"/>
      <c r="AF8" s="39"/>
      <c r="AG8" s="39"/>
      <c r="AH8" s="83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41"/>
    </row>
    <row r="9" ht="99.75" customHeight="1">
      <c r="A9" s="1"/>
      <c r="B9" s="62"/>
      <c r="C9" s="63">
        <v>910404.0</v>
      </c>
      <c r="D9" s="64" t="s">
        <v>61</v>
      </c>
      <c r="E9" s="88" t="s">
        <v>57</v>
      </c>
      <c r="F9" s="66" t="s">
        <v>62</v>
      </c>
      <c r="G9" s="66">
        <v>6.0</v>
      </c>
      <c r="H9" s="67" t="s">
        <v>53</v>
      </c>
      <c r="I9" s="68">
        <v>113.5</v>
      </c>
      <c r="J9" s="69"/>
      <c r="K9" s="70"/>
      <c r="L9" s="71"/>
      <c r="M9" s="84"/>
      <c r="N9" s="73"/>
      <c r="O9" s="74"/>
      <c r="P9" s="75"/>
      <c r="Q9" s="76"/>
      <c r="R9" s="77"/>
      <c r="S9" s="78"/>
      <c r="T9" s="78"/>
      <c r="U9" s="78"/>
      <c r="V9" s="78"/>
      <c r="W9" s="78"/>
      <c r="X9" s="79"/>
      <c r="Y9" s="85">
        <f t="shared" si="1"/>
        <v>0</v>
      </c>
      <c r="Z9" s="78"/>
      <c r="AA9" s="81">
        <v>0.9</v>
      </c>
      <c r="AB9" s="81">
        <f t="shared" si="2"/>
        <v>0</v>
      </c>
      <c r="AC9" s="82"/>
      <c r="AD9" s="82"/>
      <c r="AE9" s="39"/>
      <c r="AF9" s="39"/>
      <c r="AG9" s="39"/>
      <c r="AH9" s="83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41"/>
    </row>
    <row r="10" ht="99.75" customHeight="1">
      <c r="A10" s="1"/>
      <c r="B10" s="62"/>
      <c r="C10" s="63">
        <v>910403.0</v>
      </c>
      <c r="D10" s="64" t="s">
        <v>63</v>
      </c>
      <c r="E10" s="65" t="s">
        <v>51</v>
      </c>
      <c r="F10" s="66" t="s">
        <v>62</v>
      </c>
      <c r="G10" s="66">
        <v>6.0</v>
      </c>
      <c r="H10" s="67" t="s">
        <v>53</v>
      </c>
      <c r="I10" s="68">
        <v>93.3</v>
      </c>
      <c r="J10" s="69"/>
      <c r="K10" s="70"/>
      <c r="L10" s="71"/>
      <c r="M10" s="84"/>
      <c r="N10" s="73"/>
      <c r="O10" s="74"/>
      <c r="P10" s="75"/>
      <c r="Q10" s="76"/>
      <c r="R10" s="77"/>
      <c r="S10" s="78"/>
      <c r="T10" s="78"/>
      <c r="U10" s="78"/>
      <c r="V10" s="78"/>
      <c r="W10" s="78"/>
      <c r="X10" s="79"/>
      <c r="Y10" s="85">
        <f t="shared" si="1"/>
        <v>0</v>
      </c>
      <c r="Z10" s="78"/>
      <c r="AA10" s="81">
        <v>0.9</v>
      </c>
      <c r="AB10" s="81">
        <f t="shared" si="2"/>
        <v>0</v>
      </c>
      <c r="AC10" s="82"/>
      <c r="AD10" s="82"/>
      <c r="AE10" s="39"/>
      <c r="AF10" s="39"/>
      <c r="AG10" s="39"/>
      <c r="AH10" s="83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41"/>
    </row>
    <row r="11" ht="99.75" customHeight="1">
      <c r="A11" s="1"/>
      <c r="B11" s="62"/>
      <c r="C11" s="63">
        <v>910409.0</v>
      </c>
      <c r="D11" s="64" t="s">
        <v>64</v>
      </c>
      <c r="E11" s="65" t="s">
        <v>65</v>
      </c>
      <c r="F11" s="66" t="s">
        <v>62</v>
      </c>
      <c r="G11" s="66">
        <v>6.0</v>
      </c>
      <c r="H11" s="67" t="s">
        <v>53</v>
      </c>
      <c r="I11" s="68">
        <v>93.3</v>
      </c>
      <c r="J11" s="69"/>
      <c r="K11" s="70"/>
      <c r="L11" s="71"/>
      <c r="M11" s="84"/>
      <c r="N11" s="73"/>
      <c r="O11" s="74"/>
      <c r="P11" s="75"/>
      <c r="Q11" s="76"/>
      <c r="R11" s="77"/>
      <c r="S11" s="78"/>
      <c r="T11" s="78"/>
      <c r="U11" s="78"/>
      <c r="V11" s="78"/>
      <c r="W11" s="78"/>
      <c r="X11" s="79"/>
      <c r="Y11" s="85">
        <f t="shared" si="1"/>
        <v>0</v>
      </c>
      <c r="Z11" s="78"/>
      <c r="AA11" s="81">
        <v>0.9</v>
      </c>
      <c r="AB11" s="81">
        <f t="shared" si="2"/>
        <v>0</v>
      </c>
      <c r="AC11" s="82"/>
      <c r="AD11" s="82"/>
      <c r="AE11" s="39"/>
      <c r="AF11" s="39"/>
      <c r="AG11" s="39"/>
      <c r="AH11" s="83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41"/>
    </row>
    <row r="12" ht="99.75" customHeight="1">
      <c r="A12" s="1"/>
      <c r="B12" s="62"/>
      <c r="C12" s="63">
        <v>910410.0</v>
      </c>
      <c r="D12" s="64" t="s">
        <v>66</v>
      </c>
      <c r="E12" s="65" t="s">
        <v>67</v>
      </c>
      <c r="F12" s="66" t="s">
        <v>68</v>
      </c>
      <c r="G12" s="66">
        <v>6.0</v>
      </c>
      <c r="H12" s="67" t="s">
        <v>69</v>
      </c>
      <c r="I12" s="68">
        <v>76.4</v>
      </c>
      <c r="J12" s="69"/>
      <c r="K12" s="70"/>
      <c r="L12" s="71"/>
      <c r="M12" s="84"/>
      <c r="N12" s="73"/>
      <c r="O12" s="74"/>
      <c r="P12" s="75"/>
      <c r="Q12" s="76"/>
      <c r="R12" s="77"/>
      <c r="S12" s="78"/>
      <c r="T12" s="78"/>
      <c r="U12" s="78"/>
      <c r="V12" s="78"/>
      <c r="W12" s="78"/>
      <c r="X12" s="79"/>
      <c r="Y12" s="85">
        <f t="shared" si="1"/>
        <v>0</v>
      </c>
      <c r="Z12" s="89"/>
      <c r="AA12" s="90">
        <v>0.3</v>
      </c>
      <c r="AB12" s="81">
        <f t="shared" si="2"/>
        <v>0</v>
      </c>
      <c r="AC12" s="82"/>
      <c r="AD12" s="82"/>
      <c r="AE12" s="82"/>
      <c r="AF12" s="39"/>
      <c r="AG12" s="39"/>
      <c r="AH12" s="83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</row>
    <row r="13" ht="99.75" customHeight="1">
      <c r="A13" s="1"/>
      <c r="B13" s="62"/>
      <c r="C13" s="63">
        <v>910402.0</v>
      </c>
      <c r="D13" s="64" t="s">
        <v>70</v>
      </c>
      <c r="E13" s="65" t="s">
        <v>51</v>
      </c>
      <c r="F13" s="66" t="s">
        <v>68</v>
      </c>
      <c r="G13" s="66">
        <v>8.0</v>
      </c>
      <c r="H13" s="86" t="s">
        <v>69</v>
      </c>
      <c r="I13" s="68">
        <v>76.4</v>
      </c>
      <c r="J13" s="69"/>
      <c r="K13" s="70"/>
      <c r="L13" s="71"/>
      <c r="M13" s="84"/>
      <c r="N13" s="73"/>
      <c r="O13" s="74"/>
      <c r="P13" s="75"/>
      <c r="Q13" s="76"/>
      <c r="R13" s="77"/>
      <c r="S13" s="78"/>
      <c r="T13" s="78"/>
      <c r="U13" s="78"/>
      <c r="V13" s="78"/>
      <c r="W13" s="78"/>
      <c r="X13" s="79"/>
      <c r="Y13" s="85">
        <f t="shared" si="1"/>
        <v>0</v>
      </c>
      <c r="Z13" s="78"/>
      <c r="AA13" s="81">
        <v>0.2</v>
      </c>
      <c r="AB13" s="81">
        <f t="shared" si="2"/>
        <v>0</v>
      </c>
      <c r="AC13" s="82"/>
      <c r="AD13" s="82"/>
      <c r="AE13" s="39"/>
      <c r="AF13" s="39"/>
      <c r="AG13" s="39"/>
      <c r="AH13" s="83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41"/>
    </row>
    <row r="14" ht="99.75" customHeight="1">
      <c r="A14" s="1"/>
      <c r="B14" s="62"/>
      <c r="C14" s="91">
        <v>910401.0</v>
      </c>
      <c r="D14" s="92" t="s">
        <v>71</v>
      </c>
      <c r="E14" s="65" t="s">
        <v>51</v>
      </c>
      <c r="F14" s="93" t="s">
        <v>72</v>
      </c>
      <c r="G14" s="94">
        <v>6.0</v>
      </c>
      <c r="H14" s="86" t="s">
        <v>69</v>
      </c>
      <c r="I14" s="95">
        <v>28.7</v>
      </c>
      <c r="J14" s="69"/>
      <c r="K14" s="70"/>
      <c r="L14" s="71"/>
      <c r="M14" s="96"/>
      <c r="N14" s="97"/>
      <c r="O14" s="98"/>
      <c r="P14" s="99"/>
      <c r="Q14" s="100"/>
      <c r="R14" s="101"/>
      <c r="S14" s="78"/>
      <c r="T14" s="78"/>
      <c r="U14" s="78"/>
      <c r="V14" s="78"/>
      <c r="W14" s="78"/>
      <c r="X14" s="79"/>
      <c r="Y14" s="85">
        <f t="shared" si="1"/>
        <v>0</v>
      </c>
      <c r="Z14" s="78"/>
      <c r="AA14" s="81">
        <v>0.08</v>
      </c>
      <c r="AB14" s="81">
        <f t="shared" si="2"/>
        <v>0</v>
      </c>
      <c r="AC14" s="82"/>
      <c r="AD14" s="82"/>
      <c r="AE14" s="39"/>
      <c r="AF14" s="39"/>
      <c r="AG14" s="39"/>
      <c r="AH14" s="83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41"/>
    </row>
    <row r="15" ht="99.75" customHeight="1">
      <c r="A15" s="1"/>
      <c r="B15" s="102"/>
      <c r="C15" s="91">
        <v>910400.0</v>
      </c>
      <c r="D15" s="92" t="s">
        <v>73</v>
      </c>
      <c r="E15" s="65" t="s">
        <v>51</v>
      </c>
      <c r="F15" s="93" t="s">
        <v>72</v>
      </c>
      <c r="G15" s="94">
        <v>6.0</v>
      </c>
      <c r="H15" s="86" t="s">
        <v>69</v>
      </c>
      <c r="I15" s="95">
        <v>41.4</v>
      </c>
      <c r="J15" s="69"/>
      <c r="K15" s="70"/>
      <c r="L15" s="71"/>
      <c r="M15" s="96"/>
      <c r="N15" s="97"/>
      <c r="O15" s="98"/>
      <c r="P15" s="99"/>
      <c r="Q15" s="100"/>
      <c r="R15" s="101"/>
      <c r="S15" s="78"/>
      <c r="T15" s="78"/>
      <c r="U15" s="78"/>
      <c r="V15" s="78"/>
      <c r="W15" s="78"/>
      <c r="X15" s="79"/>
      <c r="Y15" s="85">
        <f t="shared" si="1"/>
        <v>0</v>
      </c>
      <c r="Z15" s="78"/>
      <c r="AA15" s="81">
        <v>0.08</v>
      </c>
      <c r="AB15" s="81">
        <f t="shared" si="2"/>
        <v>0</v>
      </c>
      <c r="AC15" s="82"/>
      <c r="AD15" s="82"/>
      <c r="AE15" s="39"/>
      <c r="AF15" s="39"/>
      <c r="AG15" s="39"/>
      <c r="AH15" s="83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41"/>
    </row>
    <row r="16" ht="99.75" customHeight="1">
      <c r="A16" s="1"/>
      <c r="B16" s="103"/>
      <c r="C16" s="63">
        <v>910494.0</v>
      </c>
      <c r="D16" s="104" t="s">
        <v>74</v>
      </c>
      <c r="E16" s="65" t="s">
        <v>75</v>
      </c>
      <c r="F16" s="93" t="s">
        <v>76</v>
      </c>
      <c r="G16" s="105">
        <f>G5+G6+G8+G11+G13+G14+G15+G10+G12</f>
        <v>52</v>
      </c>
      <c r="H16" s="106" t="s">
        <v>53</v>
      </c>
      <c r="I16" s="95">
        <v>929.7</v>
      </c>
      <c r="J16" s="69"/>
      <c r="K16" s="70"/>
      <c r="L16" s="71"/>
      <c r="M16" s="96"/>
      <c r="N16" s="97"/>
      <c r="O16" s="98"/>
      <c r="P16" s="75"/>
      <c r="Q16" s="76"/>
      <c r="R16" s="77"/>
      <c r="S16" s="78"/>
      <c r="T16" s="78"/>
      <c r="U16" s="78"/>
      <c r="V16" s="78"/>
      <c r="W16" s="78"/>
      <c r="X16" s="79"/>
      <c r="Y16" s="85">
        <f t="shared" si="1"/>
        <v>0</v>
      </c>
      <c r="Z16" s="89"/>
      <c r="AA16" s="81">
        <v>9.96</v>
      </c>
      <c r="AB16" s="81">
        <f t="shared" si="2"/>
        <v>0</v>
      </c>
      <c r="AC16" s="41"/>
      <c r="AD16" s="82"/>
      <c r="AE16" s="82"/>
      <c r="AF16" s="39"/>
      <c r="AG16" s="39"/>
      <c r="AH16" s="83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</row>
    <row r="17" ht="99.75" customHeight="1">
      <c r="A17" s="1"/>
      <c r="B17" s="107"/>
      <c r="C17" s="108">
        <v>910495.0</v>
      </c>
      <c r="D17" s="109" t="s">
        <v>77</v>
      </c>
      <c r="E17" s="110" t="s">
        <v>75</v>
      </c>
      <c r="F17" s="110" t="s">
        <v>76</v>
      </c>
      <c r="G17" s="110">
        <f>G5+G6+G7+G8+G9+G11+G13+G14+G15+G10+G12</f>
        <v>64</v>
      </c>
      <c r="H17" s="111" t="s">
        <v>53</v>
      </c>
      <c r="I17" s="112">
        <v>1196.8</v>
      </c>
      <c r="J17" s="113"/>
      <c r="K17" s="114"/>
      <c r="L17" s="115"/>
      <c r="M17" s="116"/>
      <c r="N17" s="117"/>
      <c r="O17" s="118"/>
      <c r="P17" s="119"/>
      <c r="Q17" s="120"/>
      <c r="R17" s="121"/>
      <c r="S17" s="78"/>
      <c r="T17" s="78"/>
      <c r="U17" s="78"/>
      <c r="V17" s="78"/>
      <c r="W17" s="78"/>
      <c r="X17" s="79"/>
      <c r="Y17" s="122">
        <f t="shared" si="1"/>
        <v>0</v>
      </c>
      <c r="Z17" s="89"/>
      <c r="AA17" s="81">
        <v>12.860000000000001</v>
      </c>
      <c r="AB17" s="81">
        <f t="shared" si="2"/>
        <v>0</v>
      </c>
      <c r="AC17" s="82"/>
      <c r="AD17" s="82"/>
      <c r="AE17" s="82"/>
      <c r="AF17" s="39"/>
      <c r="AG17" s="39"/>
      <c r="AH17" s="83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</row>
    <row r="18" ht="99.75" customHeight="1">
      <c r="A18" s="1"/>
      <c r="B18" s="123"/>
      <c r="C18" s="124" t="s">
        <v>78</v>
      </c>
      <c r="D18" s="125" t="s">
        <v>79</v>
      </c>
      <c r="E18" s="126" t="s">
        <v>67</v>
      </c>
      <c r="F18" s="126" t="s">
        <v>80</v>
      </c>
      <c r="G18" s="126">
        <v>1.0</v>
      </c>
      <c r="H18" s="127" t="s">
        <v>69</v>
      </c>
      <c r="I18" s="128"/>
      <c r="J18" s="129"/>
      <c r="K18" s="130"/>
      <c r="L18" s="131"/>
      <c r="M18" s="132"/>
      <c r="N18" s="133"/>
      <c r="O18" s="134"/>
      <c r="P18" s="135"/>
      <c r="Q18" s="136"/>
      <c r="R18" s="137"/>
      <c r="S18" s="138"/>
      <c r="T18" s="78"/>
      <c r="U18" s="78"/>
      <c r="V18" s="78"/>
      <c r="W18" s="78"/>
      <c r="X18" s="79"/>
      <c r="Y18" s="122">
        <f t="shared" si="1"/>
        <v>0</v>
      </c>
      <c r="Z18" s="89"/>
      <c r="AA18" s="81"/>
      <c r="AB18" s="81"/>
      <c r="AC18" s="82"/>
      <c r="AD18" s="82"/>
      <c r="AE18" s="82"/>
      <c r="AF18" s="39"/>
      <c r="AG18" s="39"/>
      <c r="AH18" s="83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</row>
    <row r="19" ht="99.75" customHeight="1">
      <c r="A19" s="1"/>
      <c r="B19" s="139"/>
      <c r="C19" s="140">
        <v>910791.0</v>
      </c>
      <c r="D19" s="104" t="s">
        <v>81</v>
      </c>
      <c r="E19" s="141" t="s">
        <v>67</v>
      </c>
      <c r="F19" s="141" t="s">
        <v>80</v>
      </c>
      <c r="G19" s="141">
        <v>8.0</v>
      </c>
      <c r="H19" s="142" t="s">
        <v>69</v>
      </c>
      <c r="I19" s="143">
        <v>1203.1</v>
      </c>
      <c r="J19" s="144"/>
      <c r="K19" s="145"/>
      <c r="L19" s="146"/>
      <c r="M19" s="147"/>
      <c r="N19" s="148"/>
      <c r="O19" s="149"/>
      <c r="P19" s="150"/>
      <c r="Q19" s="151"/>
      <c r="R19" s="152"/>
      <c r="S19" s="138"/>
      <c r="T19" s="78"/>
      <c r="U19" s="78"/>
      <c r="V19" s="78"/>
      <c r="W19" s="78"/>
      <c r="X19" s="79"/>
      <c r="Y19" s="122">
        <f t="shared" si="1"/>
        <v>0</v>
      </c>
      <c r="Z19" s="89"/>
      <c r="AA19" s="81"/>
      <c r="AB19" s="81"/>
      <c r="AC19" s="82"/>
      <c r="AD19" s="82"/>
      <c r="AE19" s="82"/>
      <c r="AF19" s="39"/>
      <c r="AG19" s="39"/>
      <c r="AH19" s="83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</row>
    <row r="20" ht="99.75" customHeight="1">
      <c r="A20" s="1"/>
      <c r="B20" s="153"/>
      <c r="C20" s="154">
        <v>910792.0</v>
      </c>
      <c r="D20" s="155" t="s">
        <v>82</v>
      </c>
      <c r="E20" s="156" t="s">
        <v>67</v>
      </c>
      <c r="F20" s="156" t="s">
        <v>80</v>
      </c>
      <c r="G20" s="156">
        <v>8.0</v>
      </c>
      <c r="H20" s="106" t="s">
        <v>69</v>
      </c>
      <c r="I20" s="112">
        <v>1722.5</v>
      </c>
      <c r="J20" s="157"/>
      <c r="K20" s="158"/>
      <c r="L20" s="159"/>
      <c r="M20" s="160"/>
      <c r="N20" s="161"/>
      <c r="O20" s="162"/>
      <c r="P20" s="163"/>
      <c r="Q20" s="164"/>
      <c r="R20" s="165"/>
      <c r="S20" s="138"/>
      <c r="T20" s="78"/>
      <c r="U20" s="78"/>
      <c r="V20" s="78"/>
      <c r="W20" s="78"/>
      <c r="X20" s="79"/>
      <c r="Y20" s="122">
        <f t="shared" si="1"/>
        <v>0</v>
      </c>
      <c r="Z20" s="89"/>
      <c r="AA20" s="81"/>
      <c r="AB20" s="81"/>
      <c r="AC20" s="82"/>
      <c r="AD20" s="82"/>
      <c r="AE20" s="82"/>
      <c r="AF20" s="39"/>
      <c r="AG20" s="39"/>
      <c r="AH20" s="83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</row>
    <row r="21" ht="99.75" customHeight="1">
      <c r="A21" s="1"/>
      <c r="B21" s="166"/>
      <c r="C21" s="167">
        <v>910611.0</v>
      </c>
      <c r="D21" s="168" t="s">
        <v>83</v>
      </c>
      <c r="E21" s="169" t="s">
        <v>84</v>
      </c>
      <c r="F21" s="170" t="s">
        <v>52</v>
      </c>
      <c r="G21" s="171">
        <v>2.0</v>
      </c>
      <c r="H21" s="172" t="s">
        <v>53</v>
      </c>
      <c r="I21" s="173">
        <v>153.7</v>
      </c>
      <c r="J21" s="174"/>
      <c r="K21" s="175"/>
      <c r="L21" s="176"/>
      <c r="M21" s="177"/>
      <c r="N21" s="178"/>
      <c r="O21" s="179"/>
      <c r="P21" s="180"/>
      <c r="Q21" s="181"/>
      <c r="R21" s="182"/>
      <c r="S21" s="78"/>
      <c r="T21" s="78"/>
      <c r="U21" s="78"/>
      <c r="V21" s="78"/>
      <c r="W21" s="78"/>
      <c r="X21" s="78"/>
      <c r="Y21" s="85">
        <f t="shared" si="1"/>
        <v>0</v>
      </c>
      <c r="Z21" s="78"/>
      <c r="AA21" s="81">
        <v>2.06</v>
      </c>
      <c r="AB21" s="81">
        <f t="shared" ref="AB21:AB22" si="3">SUM(J21:R21)*AA21</f>
        <v>0</v>
      </c>
      <c r="AC21" s="82"/>
      <c r="AD21" s="82"/>
      <c r="AE21" s="39"/>
      <c r="AF21" s="39"/>
      <c r="AG21" s="39"/>
      <c r="AH21" s="83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41"/>
    </row>
    <row r="22" ht="99.75" customHeight="1">
      <c r="A22" s="1"/>
      <c r="B22" s="183"/>
      <c r="C22" s="184">
        <v>910612.0</v>
      </c>
      <c r="D22" s="185" t="s">
        <v>85</v>
      </c>
      <c r="E22" s="186" t="s">
        <v>84</v>
      </c>
      <c r="F22" s="187" t="s">
        <v>52</v>
      </c>
      <c r="G22" s="156">
        <v>2.0</v>
      </c>
      <c r="H22" s="106" t="s">
        <v>53</v>
      </c>
      <c r="I22" s="188">
        <v>156.9</v>
      </c>
      <c r="J22" s="189"/>
      <c r="K22" s="130"/>
      <c r="L22" s="131"/>
      <c r="M22" s="132"/>
      <c r="N22" s="133"/>
      <c r="O22" s="134"/>
      <c r="P22" s="135"/>
      <c r="Q22" s="136"/>
      <c r="R22" s="190"/>
      <c r="S22" s="78"/>
      <c r="T22" s="78"/>
      <c r="U22" s="78"/>
      <c r="V22" s="78"/>
      <c r="W22" s="78"/>
      <c r="X22" s="78"/>
      <c r="Y22" s="85">
        <f t="shared" si="1"/>
        <v>0</v>
      </c>
      <c r="Z22" s="78"/>
      <c r="AA22" s="81">
        <v>2.05</v>
      </c>
      <c r="AB22" s="81">
        <f t="shared" si="3"/>
        <v>0</v>
      </c>
      <c r="AC22" s="82"/>
      <c r="AD22" s="82"/>
      <c r="AE22" s="39"/>
      <c r="AF22" s="39"/>
      <c r="AG22" s="39"/>
      <c r="AH22" s="83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41"/>
    </row>
    <row r="23" ht="99.75" customHeight="1">
      <c r="A23" s="1"/>
      <c r="B23" s="183"/>
      <c r="C23" s="184">
        <v>910613.0</v>
      </c>
      <c r="D23" s="185" t="s">
        <v>86</v>
      </c>
      <c r="E23" s="186" t="s">
        <v>67</v>
      </c>
      <c r="F23" s="187" t="s">
        <v>52</v>
      </c>
      <c r="G23" s="156">
        <v>2.0</v>
      </c>
      <c r="H23" s="106" t="s">
        <v>53</v>
      </c>
      <c r="I23" s="191">
        <v>160.1</v>
      </c>
      <c r="J23" s="189"/>
      <c r="K23" s="130"/>
      <c r="L23" s="131"/>
      <c r="M23" s="132"/>
      <c r="N23" s="133"/>
      <c r="O23" s="134"/>
      <c r="P23" s="135"/>
      <c r="Q23" s="136"/>
      <c r="R23" s="190"/>
      <c r="S23" s="78"/>
      <c r="T23" s="78"/>
      <c r="U23" s="78"/>
      <c r="V23" s="78"/>
      <c r="W23" s="78"/>
      <c r="X23" s="78"/>
      <c r="Y23" s="85">
        <f t="shared" si="1"/>
        <v>0</v>
      </c>
      <c r="Z23" s="78"/>
      <c r="AA23" s="81">
        <v>2.1</v>
      </c>
      <c r="AB23" s="81"/>
      <c r="AC23" s="82"/>
      <c r="AD23" s="82"/>
      <c r="AE23" s="39"/>
      <c r="AF23" s="39"/>
      <c r="AG23" s="39"/>
      <c r="AH23" s="83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41"/>
    </row>
    <row r="24" ht="99.75" customHeight="1">
      <c r="A24" s="1"/>
      <c r="B24" s="183"/>
      <c r="C24" s="184">
        <v>910614.0</v>
      </c>
      <c r="D24" s="185" t="s">
        <v>87</v>
      </c>
      <c r="E24" s="186" t="s">
        <v>57</v>
      </c>
      <c r="F24" s="187" t="s">
        <v>55</v>
      </c>
      <c r="G24" s="156">
        <v>2.0</v>
      </c>
      <c r="H24" s="106" t="s">
        <v>53</v>
      </c>
      <c r="I24" s="191">
        <v>99.7</v>
      </c>
      <c r="J24" s="189"/>
      <c r="K24" s="130"/>
      <c r="L24" s="131"/>
      <c r="M24" s="132"/>
      <c r="N24" s="133"/>
      <c r="O24" s="134"/>
      <c r="P24" s="135"/>
      <c r="Q24" s="136"/>
      <c r="R24" s="190"/>
      <c r="S24" s="78"/>
      <c r="T24" s="78"/>
      <c r="U24" s="78"/>
      <c r="V24" s="78"/>
      <c r="W24" s="78"/>
      <c r="X24" s="78"/>
      <c r="Y24" s="85">
        <f t="shared" si="1"/>
        <v>0</v>
      </c>
      <c r="Z24" s="78"/>
      <c r="AA24" s="81"/>
      <c r="AB24" s="81"/>
      <c r="AC24" s="82"/>
      <c r="AD24" s="82"/>
      <c r="AE24" s="39"/>
      <c r="AF24" s="39"/>
      <c r="AG24" s="39"/>
      <c r="AH24" s="83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41"/>
    </row>
    <row r="25" ht="99.75" customHeight="1">
      <c r="A25" s="1"/>
      <c r="B25" s="183"/>
      <c r="C25" s="184">
        <v>910615.0</v>
      </c>
      <c r="D25" s="185" t="s">
        <v>88</v>
      </c>
      <c r="E25" s="186" t="s">
        <v>57</v>
      </c>
      <c r="F25" s="187" t="s">
        <v>55</v>
      </c>
      <c r="G25" s="156">
        <v>2.0</v>
      </c>
      <c r="H25" s="106" t="s">
        <v>53</v>
      </c>
      <c r="I25" s="191">
        <v>99.7</v>
      </c>
      <c r="J25" s="189"/>
      <c r="K25" s="130"/>
      <c r="L25" s="131"/>
      <c r="M25" s="132"/>
      <c r="N25" s="133"/>
      <c r="O25" s="134"/>
      <c r="P25" s="135"/>
      <c r="Q25" s="136"/>
      <c r="R25" s="190"/>
      <c r="S25" s="78"/>
      <c r="T25" s="78"/>
      <c r="U25" s="78"/>
      <c r="V25" s="78"/>
      <c r="W25" s="78"/>
      <c r="X25" s="78"/>
      <c r="Y25" s="85">
        <f t="shared" si="1"/>
        <v>0</v>
      </c>
      <c r="Z25" s="78"/>
      <c r="AA25" s="81"/>
      <c r="AB25" s="81"/>
      <c r="AC25" s="82"/>
      <c r="AD25" s="82"/>
      <c r="AE25" s="39"/>
      <c r="AF25" s="39"/>
      <c r="AG25" s="39"/>
      <c r="AH25" s="83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41"/>
    </row>
    <row r="26" ht="99.75" customHeight="1">
      <c r="A26" s="1"/>
      <c r="B26" s="183"/>
      <c r="C26" s="184">
        <v>910616.0</v>
      </c>
      <c r="D26" s="185" t="s">
        <v>89</v>
      </c>
      <c r="E26" s="186" t="s">
        <v>57</v>
      </c>
      <c r="F26" s="187" t="s">
        <v>55</v>
      </c>
      <c r="G26" s="156">
        <v>2.0</v>
      </c>
      <c r="H26" s="106" t="s">
        <v>53</v>
      </c>
      <c r="I26" s="191">
        <v>100.7</v>
      </c>
      <c r="J26" s="189"/>
      <c r="K26" s="130"/>
      <c r="L26" s="131"/>
      <c r="M26" s="132"/>
      <c r="N26" s="133"/>
      <c r="O26" s="134"/>
      <c r="P26" s="135"/>
      <c r="Q26" s="136"/>
      <c r="R26" s="190"/>
      <c r="S26" s="78"/>
      <c r="T26" s="78"/>
      <c r="U26" s="78"/>
      <c r="V26" s="78"/>
      <c r="W26" s="78"/>
      <c r="X26" s="78"/>
      <c r="Y26" s="85">
        <f t="shared" si="1"/>
        <v>0</v>
      </c>
      <c r="Z26" s="78"/>
      <c r="AA26" s="81"/>
      <c r="AB26" s="81"/>
      <c r="AC26" s="82"/>
      <c r="AD26" s="82"/>
      <c r="AE26" s="39"/>
      <c r="AF26" s="39"/>
      <c r="AG26" s="39"/>
      <c r="AH26" s="83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41"/>
    </row>
    <row r="27" ht="99.75" customHeight="1">
      <c r="A27" s="1"/>
      <c r="B27" s="183"/>
      <c r="C27" s="184">
        <v>910601.0</v>
      </c>
      <c r="D27" s="185" t="s">
        <v>90</v>
      </c>
      <c r="E27" s="186" t="s">
        <v>57</v>
      </c>
      <c r="F27" s="187" t="s">
        <v>55</v>
      </c>
      <c r="G27" s="156">
        <v>2.0</v>
      </c>
      <c r="H27" s="106" t="s">
        <v>53</v>
      </c>
      <c r="I27" s="188">
        <v>89.1</v>
      </c>
      <c r="J27" s="189"/>
      <c r="K27" s="130"/>
      <c r="L27" s="131"/>
      <c r="M27" s="132"/>
      <c r="N27" s="133"/>
      <c r="O27" s="134"/>
      <c r="P27" s="135"/>
      <c r="Q27" s="136"/>
      <c r="R27" s="190"/>
      <c r="S27" s="78"/>
      <c r="T27" s="78"/>
      <c r="U27" s="78"/>
      <c r="V27" s="78"/>
      <c r="W27" s="78"/>
      <c r="X27" s="78"/>
      <c r="Y27" s="85">
        <f t="shared" si="1"/>
        <v>0</v>
      </c>
      <c r="Z27" s="78"/>
      <c r="AA27" s="81">
        <v>1.48</v>
      </c>
      <c r="AB27" s="81"/>
      <c r="AC27" s="82"/>
      <c r="AD27" s="82"/>
      <c r="AE27" s="39"/>
      <c r="AF27" s="39"/>
      <c r="AG27" s="39"/>
      <c r="AH27" s="83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41"/>
    </row>
    <row r="28" ht="99.75" customHeight="1">
      <c r="A28" s="1"/>
      <c r="B28" s="183"/>
      <c r="C28" s="184">
        <v>910602.0</v>
      </c>
      <c r="D28" s="185" t="s">
        <v>91</v>
      </c>
      <c r="E28" s="186" t="s">
        <v>67</v>
      </c>
      <c r="F28" s="187" t="s">
        <v>55</v>
      </c>
      <c r="G28" s="156">
        <v>2.0</v>
      </c>
      <c r="H28" s="106" t="s">
        <v>53</v>
      </c>
      <c r="I28" s="192">
        <v>91.2</v>
      </c>
      <c r="J28" s="144"/>
      <c r="K28" s="145"/>
      <c r="L28" s="146"/>
      <c r="M28" s="147"/>
      <c r="N28" s="148"/>
      <c r="O28" s="149"/>
      <c r="P28" s="150"/>
      <c r="Q28" s="151"/>
      <c r="R28" s="152"/>
      <c r="S28" s="78"/>
      <c r="T28" s="78"/>
      <c r="U28" s="78"/>
      <c r="V28" s="78"/>
      <c r="W28" s="78"/>
      <c r="X28" s="78"/>
      <c r="Y28" s="85">
        <f t="shared" si="1"/>
        <v>0</v>
      </c>
      <c r="Z28" s="78"/>
      <c r="AA28" s="81">
        <v>1.47</v>
      </c>
      <c r="AB28" s="81">
        <f t="shared" ref="AB28:AB29" si="4">SUM(J28:R28)*AA28</f>
        <v>0</v>
      </c>
      <c r="AC28" s="82"/>
      <c r="AD28" s="82"/>
      <c r="AE28" s="39"/>
      <c r="AF28" s="39"/>
      <c r="AG28" s="39"/>
      <c r="AH28" s="83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41"/>
    </row>
    <row r="29" ht="99.75" customHeight="1">
      <c r="A29" s="1"/>
      <c r="B29" s="183"/>
      <c r="C29" s="184">
        <v>910603.0</v>
      </c>
      <c r="D29" s="185" t="s">
        <v>92</v>
      </c>
      <c r="E29" s="186" t="s">
        <v>84</v>
      </c>
      <c r="F29" s="187" t="s">
        <v>55</v>
      </c>
      <c r="G29" s="187">
        <v>2.0</v>
      </c>
      <c r="H29" s="106" t="s">
        <v>53</v>
      </c>
      <c r="I29" s="192">
        <v>93.3</v>
      </c>
      <c r="J29" s="144"/>
      <c r="K29" s="145"/>
      <c r="L29" s="146"/>
      <c r="M29" s="147"/>
      <c r="N29" s="148"/>
      <c r="O29" s="149"/>
      <c r="P29" s="150"/>
      <c r="Q29" s="151"/>
      <c r="R29" s="152"/>
      <c r="S29" s="78"/>
      <c r="T29" s="78"/>
      <c r="U29" s="78"/>
      <c r="V29" s="78"/>
      <c r="W29" s="78"/>
      <c r="X29" s="78"/>
      <c r="Y29" s="85">
        <f t="shared" si="1"/>
        <v>0</v>
      </c>
      <c r="Z29" s="78"/>
      <c r="AA29" s="81">
        <v>1.52</v>
      </c>
      <c r="AB29" s="81">
        <f t="shared" si="4"/>
        <v>0</v>
      </c>
      <c r="AC29" s="82"/>
      <c r="AD29" s="82"/>
      <c r="AE29" s="39"/>
      <c r="AF29" s="39"/>
      <c r="AG29" s="39"/>
      <c r="AH29" s="83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41"/>
    </row>
    <row r="30" ht="99.75" customHeight="1">
      <c r="A30" s="1"/>
      <c r="B30" s="183"/>
      <c r="C30" s="184">
        <v>910617.0</v>
      </c>
      <c r="D30" s="185" t="s">
        <v>93</v>
      </c>
      <c r="E30" s="186" t="s">
        <v>57</v>
      </c>
      <c r="F30" s="187" t="s">
        <v>58</v>
      </c>
      <c r="G30" s="156">
        <v>2.0</v>
      </c>
      <c r="H30" s="106" t="s">
        <v>53</v>
      </c>
      <c r="I30" s="192">
        <v>52.0</v>
      </c>
      <c r="J30" s="189"/>
      <c r="K30" s="130"/>
      <c r="L30" s="131"/>
      <c r="M30" s="132"/>
      <c r="N30" s="133"/>
      <c r="O30" s="134"/>
      <c r="P30" s="135"/>
      <c r="Q30" s="136"/>
      <c r="R30" s="190"/>
      <c r="S30" s="78"/>
      <c r="T30" s="78"/>
      <c r="U30" s="78"/>
      <c r="V30" s="78"/>
      <c r="W30" s="78"/>
      <c r="X30" s="78"/>
      <c r="Y30" s="85">
        <f t="shared" si="1"/>
        <v>0</v>
      </c>
      <c r="Z30" s="78"/>
      <c r="AA30" s="81"/>
      <c r="AB30" s="81"/>
      <c r="AC30" s="82"/>
      <c r="AD30" s="82"/>
      <c r="AE30" s="39"/>
      <c r="AF30" s="39"/>
      <c r="AG30" s="39"/>
      <c r="AH30" s="83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41"/>
    </row>
    <row r="31" ht="99.75" customHeight="1">
      <c r="A31" s="1"/>
      <c r="B31" s="183"/>
      <c r="C31" s="184">
        <v>910618.0</v>
      </c>
      <c r="D31" s="185" t="s">
        <v>94</v>
      </c>
      <c r="E31" s="186" t="s">
        <v>57</v>
      </c>
      <c r="F31" s="187" t="s">
        <v>58</v>
      </c>
      <c r="G31" s="156">
        <v>2.0</v>
      </c>
      <c r="H31" s="106" t="s">
        <v>53</v>
      </c>
      <c r="I31" s="192">
        <v>58.3</v>
      </c>
      <c r="J31" s="189"/>
      <c r="K31" s="130"/>
      <c r="L31" s="131"/>
      <c r="M31" s="132"/>
      <c r="N31" s="133"/>
      <c r="O31" s="134"/>
      <c r="P31" s="135"/>
      <c r="Q31" s="136"/>
      <c r="R31" s="190"/>
      <c r="S31" s="78"/>
      <c r="T31" s="78"/>
      <c r="U31" s="78"/>
      <c r="V31" s="78"/>
      <c r="W31" s="78"/>
      <c r="X31" s="78"/>
      <c r="Y31" s="85">
        <f t="shared" si="1"/>
        <v>0</v>
      </c>
      <c r="Z31" s="78"/>
      <c r="AA31" s="81"/>
      <c r="AB31" s="81"/>
      <c r="AC31" s="82"/>
      <c r="AD31" s="82"/>
      <c r="AE31" s="39"/>
      <c r="AF31" s="39"/>
      <c r="AG31" s="39"/>
      <c r="AH31" s="83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41"/>
    </row>
    <row r="32" ht="99.75" customHeight="1">
      <c r="A32" s="1"/>
      <c r="B32" s="183"/>
      <c r="C32" s="184">
        <v>910619.0</v>
      </c>
      <c r="D32" s="185" t="s">
        <v>95</v>
      </c>
      <c r="E32" s="186" t="s">
        <v>57</v>
      </c>
      <c r="F32" s="187" t="s">
        <v>58</v>
      </c>
      <c r="G32" s="156">
        <v>2.0</v>
      </c>
      <c r="H32" s="106" t="s">
        <v>53</v>
      </c>
      <c r="I32" s="192">
        <v>58.3</v>
      </c>
      <c r="J32" s="144"/>
      <c r="K32" s="145"/>
      <c r="L32" s="146"/>
      <c r="M32" s="147"/>
      <c r="N32" s="148"/>
      <c r="O32" s="149"/>
      <c r="P32" s="150"/>
      <c r="Q32" s="151"/>
      <c r="R32" s="152"/>
      <c r="S32" s="78"/>
      <c r="T32" s="78"/>
      <c r="U32" s="78"/>
      <c r="V32" s="78"/>
      <c r="W32" s="78"/>
      <c r="X32" s="78"/>
      <c r="Y32" s="85">
        <f t="shared" si="1"/>
        <v>0</v>
      </c>
      <c r="Z32" s="78"/>
      <c r="AA32" s="81"/>
      <c r="AB32" s="81"/>
      <c r="AC32" s="82"/>
      <c r="AD32" s="82"/>
      <c r="AE32" s="39"/>
      <c r="AF32" s="39"/>
      <c r="AG32" s="39"/>
      <c r="AH32" s="83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41"/>
    </row>
    <row r="33" ht="99.75" customHeight="1">
      <c r="A33" s="1"/>
      <c r="B33" s="183"/>
      <c r="C33" s="184">
        <v>910604.0</v>
      </c>
      <c r="D33" s="185" t="s">
        <v>96</v>
      </c>
      <c r="E33" s="186" t="s">
        <v>57</v>
      </c>
      <c r="F33" s="187" t="s">
        <v>58</v>
      </c>
      <c r="G33" s="156">
        <v>2.0</v>
      </c>
      <c r="H33" s="106" t="s">
        <v>53</v>
      </c>
      <c r="I33" s="192">
        <v>53.0</v>
      </c>
      <c r="J33" s="144"/>
      <c r="K33" s="145"/>
      <c r="L33" s="146"/>
      <c r="M33" s="147"/>
      <c r="N33" s="148"/>
      <c r="O33" s="149"/>
      <c r="P33" s="150"/>
      <c r="Q33" s="151"/>
      <c r="R33" s="152"/>
      <c r="S33" s="78"/>
      <c r="T33" s="78"/>
      <c r="U33" s="78"/>
      <c r="V33" s="78"/>
      <c r="W33" s="78"/>
      <c r="X33" s="78"/>
      <c r="Y33" s="85">
        <f t="shared" si="1"/>
        <v>0</v>
      </c>
      <c r="Z33" s="78"/>
      <c r="AA33" s="81">
        <v>0.6</v>
      </c>
      <c r="AB33" s="81">
        <f t="shared" ref="AB33:AB38" si="5">SUM(J33:R33)*AA33</f>
        <v>0</v>
      </c>
      <c r="AC33" s="82"/>
      <c r="AD33" s="82"/>
      <c r="AE33" s="39"/>
      <c r="AF33" s="39"/>
      <c r="AG33" s="39"/>
      <c r="AH33" s="83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41"/>
    </row>
    <row r="34" ht="99.75" customHeight="1">
      <c r="A34" s="1"/>
      <c r="B34" s="183"/>
      <c r="C34" s="184">
        <v>910605.0</v>
      </c>
      <c r="D34" s="185" t="s">
        <v>97</v>
      </c>
      <c r="E34" s="186" t="s">
        <v>67</v>
      </c>
      <c r="F34" s="187" t="s">
        <v>58</v>
      </c>
      <c r="G34" s="156">
        <v>2.0</v>
      </c>
      <c r="H34" s="106" t="s">
        <v>53</v>
      </c>
      <c r="I34" s="192">
        <v>58.3</v>
      </c>
      <c r="J34" s="144"/>
      <c r="K34" s="145"/>
      <c r="L34" s="146"/>
      <c r="M34" s="147"/>
      <c r="N34" s="148"/>
      <c r="O34" s="149"/>
      <c r="P34" s="150"/>
      <c r="Q34" s="151"/>
      <c r="R34" s="152"/>
      <c r="S34" s="78"/>
      <c r="T34" s="78"/>
      <c r="U34" s="78"/>
      <c r="V34" s="78"/>
      <c r="W34" s="78"/>
      <c r="X34" s="78"/>
      <c r="Y34" s="85">
        <f t="shared" si="1"/>
        <v>0</v>
      </c>
      <c r="Z34" s="78"/>
      <c r="AA34" s="81">
        <v>0.69</v>
      </c>
      <c r="AB34" s="81">
        <f t="shared" si="5"/>
        <v>0</v>
      </c>
      <c r="AC34" s="82"/>
      <c r="AD34" s="82"/>
      <c r="AE34" s="39"/>
      <c r="AF34" s="39"/>
      <c r="AG34" s="39"/>
      <c r="AH34" s="83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41"/>
    </row>
    <row r="35" ht="99.75" customHeight="1">
      <c r="A35" s="1"/>
      <c r="B35" s="183"/>
      <c r="C35" s="184">
        <v>910606.0</v>
      </c>
      <c r="D35" s="185" t="s">
        <v>98</v>
      </c>
      <c r="E35" s="186" t="s">
        <v>84</v>
      </c>
      <c r="F35" s="187" t="s">
        <v>58</v>
      </c>
      <c r="G35" s="156">
        <v>2.0</v>
      </c>
      <c r="H35" s="106" t="s">
        <v>53</v>
      </c>
      <c r="I35" s="192">
        <v>58.3</v>
      </c>
      <c r="J35" s="193"/>
      <c r="K35" s="158"/>
      <c r="L35" s="159"/>
      <c r="M35" s="160"/>
      <c r="N35" s="161"/>
      <c r="O35" s="162"/>
      <c r="P35" s="163"/>
      <c r="Q35" s="164"/>
      <c r="R35" s="194"/>
      <c r="S35" s="78"/>
      <c r="T35" s="78"/>
      <c r="U35" s="78"/>
      <c r="V35" s="78"/>
      <c r="W35" s="78"/>
      <c r="X35" s="78"/>
      <c r="Y35" s="85">
        <f t="shared" si="1"/>
        <v>0</v>
      </c>
      <c r="Z35" s="78"/>
      <c r="AA35" s="81">
        <v>0.62</v>
      </c>
      <c r="AB35" s="81">
        <f t="shared" si="5"/>
        <v>0</v>
      </c>
      <c r="AC35" s="82"/>
      <c r="AD35" s="82"/>
      <c r="AE35" s="39"/>
      <c r="AF35" s="39"/>
      <c r="AG35" s="39"/>
      <c r="AH35" s="83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41"/>
    </row>
    <row r="36" ht="99.75" customHeight="1">
      <c r="A36" s="1"/>
      <c r="B36" s="183"/>
      <c r="C36" s="184">
        <v>910607.0</v>
      </c>
      <c r="D36" s="185" t="s">
        <v>99</v>
      </c>
      <c r="E36" s="186" t="s">
        <v>57</v>
      </c>
      <c r="F36" s="187" t="s">
        <v>58</v>
      </c>
      <c r="G36" s="156">
        <v>6.0</v>
      </c>
      <c r="H36" s="106" t="s">
        <v>53</v>
      </c>
      <c r="I36" s="192">
        <v>92.3</v>
      </c>
      <c r="J36" s="144"/>
      <c r="K36" s="145"/>
      <c r="L36" s="146"/>
      <c r="M36" s="147"/>
      <c r="N36" s="148"/>
      <c r="O36" s="149"/>
      <c r="P36" s="150"/>
      <c r="Q36" s="151"/>
      <c r="R36" s="152"/>
      <c r="S36" s="78"/>
      <c r="T36" s="78"/>
      <c r="U36" s="78"/>
      <c r="V36" s="78"/>
      <c r="W36" s="78"/>
      <c r="X36" s="78"/>
      <c r="Y36" s="85">
        <f t="shared" si="1"/>
        <v>0</v>
      </c>
      <c r="Z36" s="78"/>
      <c r="AA36" s="81">
        <v>1.9</v>
      </c>
      <c r="AB36" s="81">
        <f t="shared" si="5"/>
        <v>0</v>
      </c>
      <c r="AC36" s="82"/>
      <c r="AD36" s="82"/>
      <c r="AE36" s="39"/>
      <c r="AF36" s="39"/>
      <c r="AG36" s="39"/>
      <c r="AH36" s="83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41"/>
    </row>
    <row r="37" ht="99.75" customHeight="1">
      <c r="A37" s="1"/>
      <c r="B37" s="183"/>
      <c r="C37" s="184">
        <v>910608.0</v>
      </c>
      <c r="D37" s="185" t="s">
        <v>100</v>
      </c>
      <c r="E37" s="186" t="s">
        <v>57</v>
      </c>
      <c r="F37" s="187" t="s">
        <v>58</v>
      </c>
      <c r="G37" s="156">
        <v>6.0</v>
      </c>
      <c r="H37" s="106" t="s">
        <v>53</v>
      </c>
      <c r="I37" s="192">
        <v>85.9</v>
      </c>
      <c r="J37" s="193"/>
      <c r="K37" s="158"/>
      <c r="L37" s="146"/>
      <c r="M37" s="147"/>
      <c r="N37" s="148"/>
      <c r="O37" s="149"/>
      <c r="P37" s="150"/>
      <c r="Q37" s="151"/>
      <c r="R37" s="152"/>
      <c r="S37" s="78"/>
      <c r="T37" s="78"/>
      <c r="U37" s="78"/>
      <c r="V37" s="78"/>
      <c r="W37" s="78"/>
      <c r="X37" s="78"/>
      <c r="Y37" s="85">
        <f t="shared" si="1"/>
        <v>0</v>
      </c>
      <c r="Z37" s="78"/>
      <c r="AA37" s="81">
        <v>1.3</v>
      </c>
      <c r="AB37" s="81">
        <f t="shared" si="5"/>
        <v>0</v>
      </c>
      <c r="AC37" s="82"/>
      <c r="AD37" s="82"/>
      <c r="AE37" s="39"/>
      <c r="AF37" s="39"/>
      <c r="AG37" s="39"/>
      <c r="AH37" s="83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41"/>
    </row>
    <row r="38" ht="99.75" customHeight="1">
      <c r="A38" s="1"/>
      <c r="B38" s="183"/>
      <c r="C38" s="184">
        <v>910609.0</v>
      </c>
      <c r="D38" s="185" t="s">
        <v>101</v>
      </c>
      <c r="E38" s="186" t="s">
        <v>57</v>
      </c>
      <c r="F38" s="187" t="s">
        <v>62</v>
      </c>
      <c r="G38" s="156">
        <v>6.0</v>
      </c>
      <c r="H38" s="106" t="s">
        <v>53</v>
      </c>
      <c r="I38" s="192">
        <v>63.6</v>
      </c>
      <c r="J38" s="144"/>
      <c r="K38" s="145"/>
      <c r="L38" s="146"/>
      <c r="M38" s="147"/>
      <c r="N38" s="148"/>
      <c r="O38" s="149"/>
      <c r="P38" s="150"/>
      <c r="Q38" s="151"/>
      <c r="R38" s="152"/>
      <c r="S38" s="78"/>
      <c r="T38" s="78"/>
      <c r="U38" s="78"/>
      <c r="V38" s="78"/>
      <c r="W38" s="78"/>
      <c r="X38" s="78"/>
      <c r="Y38" s="85">
        <f t="shared" si="1"/>
        <v>0</v>
      </c>
      <c r="Z38" s="78"/>
      <c r="AA38" s="81">
        <v>0.52</v>
      </c>
      <c r="AB38" s="81">
        <f t="shared" si="5"/>
        <v>0</v>
      </c>
      <c r="AC38" s="82"/>
      <c r="AD38" s="82"/>
      <c r="AE38" s="39"/>
      <c r="AF38" s="39"/>
      <c r="AG38" s="39"/>
      <c r="AH38" s="83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41"/>
    </row>
    <row r="39" ht="99.75" customHeight="1">
      <c r="A39" s="1"/>
      <c r="B39" s="183"/>
      <c r="C39" s="184">
        <v>910620.0</v>
      </c>
      <c r="D39" s="185" t="s">
        <v>102</v>
      </c>
      <c r="E39" s="186" t="s">
        <v>57</v>
      </c>
      <c r="F39" s="187" t="s">
        <v>62</v>
      </c>
      <c r="G39" s="156">
        <v>6.0</v>
      </c>
      <c r="H39" s="106" t="s">
        <v>69</v>
      </c>
      <c r="I39" s="192">
        <v>63.6</v>
      </c>
      <c r="J39" s="144"/>
      <c r="K39" s="145"/>
      <c r="L39" s="159"/>
      <c r="M39" s="160"/>
      <c r="N39" s="161"/>
      <c r="O39" s="162"/>
      <c r="P39" s="163"/>
      <c r="Q39" s="164"/>
      <c r="R39" s="194"/>
      <c r="S39" s="78"/>
      <c r="T39" s="78"/>
      <c r="U39" s="78"/>
      <c r="V39" s="78"/>
      <c r="W39" s="78"/>
      <c r="X39" s="78"/>
      <c r="Y39" s="85">
        <f t="shared" si="1"/>
        <v>0</v>
      </c>
      <c r="Z39" s="78"/>
      <c r="AA39" s="81"/>
      <c r="AB39" s="81"/>
      <c r="AC39" s="82"/>
      <c r="AD39" s="82"/>
      <c r="AE39" s="39"/>
      <c r="AF39" s="39"/>
      <c r="AG39" s="39"/>
      <c r="AH39" s="83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41"/>
    </row>
    <row r="40" ht="99.75" customHeight="1">
      <c r="A40" s="1"/>
      <c r="B40" s="183"/>
      <c r="C40" s="184">
        <v>910610.0</v>
      </c>
      <c r="D40" s="185" t="s">
        <v>103</v>
      </c>
      <c r="E40" s="186" t="s">
        <v>57</v>
      </c>
      <c r="F40" s="187" t="s">
        <v>68</v>
      </c>
      <c r="G40" s="156">
        <v>8.0</v>
      </c>
      <c r="H40" s="195" t="s">
        <v>104</v>
      </c>
      <c r="I40" s="192">
        <v>47.7</v>
      </c>
      <c r="J40" s="144"/>
      <c r="K40" s="145"/>
      <c r="L40" s="146"/>
      <c r="M40" s="147"/>
      <c r="N40" s="148"/>
      <c r="O40" s="149"/>
      <c r="P40" s="150"/>
      <c r="Q40" s="151"/>
      <c r="R40" s="152"/>
      <c r="S40" s="78"/>
      <c r="T40" s="78"/>
      <c r="U40" s="78"/>
      <c r="V40" s="78"/>
      <c r="W40" s="78"/>
      <c r="X40" s="78"/>
      <c r="Y40" s="85">
        <f t="shared" si="1"/>
        <v>0</v>
      </c>
      <c r="Z40" s="78"/>
      <c r="AA40" s="81">
        <v>0.43</v>
      </c>
      <c r="AB40" s="81">
        <f>SUM(J40:R40)*AA40</f>
        <v>0</v>
      </c>
      <c r="AC40" s="82"/>
      <c r="AD40" s="82"/>
      <c r="AE40" s="39"/>
      <c r="AF40" s="39"/>
      <c r="AG40" s="39"/>
      <c r="AH40" s="83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41"/>
    </row>
    <row r="41" ht="99.75" customHeight="1">
      <c r="A41" s="1"/>
      <c r="B41" s="183"/>
      <c r="C41" s="184">
        <v>910621.0</v>
      </c>
      <c r="D41" s="185" t="s">
        <v>105</v>
      </c>
      <c r="E41" s="186" t="s">
        <v>57</v>
      </c>
      <c r="F41" s="187" t="s">
        <v>68</v>
      </c>
      <c r="G41" s="156">
        <v>8.0</v>
      </c>
      <c r="H41" s="195" t="s">
        <v>69</v>
      </c>
      <c r="I41" s="192">
        <v>41.4</v>
      </c>
      <c r="J41" s="144"/>
      <c r="K41" s="145"/>
      <c r="L41" s="146"/>
      <c r="M41" s="147"/>
      <c r="N41" s="148"/>
      <c r="O41" s="149"/>
      <c r="P41" s="150"/>
      <c r="Q41" s="151"/>
      <c r="R41" s="152"/>
      <c r="S41" s="78"/>
      <c r="T41" s="78"/>
      <c r="U41" s="78"/>
      <c r="V41" s="78"/>
      <c r="W41" s="78"/>
      <c r="X41" s="78"/>
      <c r="Y41" s="85">
        <f t="shared" si="1"/>
        <v>0</v>
      </c>
      <c r="Z41" s="78"/>
      <c r="AA41" s="81"/>
      <c r="AB41" s="81"/>
      <c r="AC41" s="82"/>
      <c r="AD41" s="82"/>
      <c r="AE41" s="39"/>
      <c r="AF41" s="39"/>
      <c r="AG41" s="39"/>
      <c r="AH41" s="83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41"/>
    </row>
    <row r="42" ht="99.75" customHeight="1">
      <c r="A42" s="1"/>
      <c r="B42" s="183"/>
      <c r="C42" s="184">
        <v>910694.0</v>
      </c>
      <c r="D42" s="185" t="s">
        <v>106</v>
      </c>
      <c r="E42" s="186" t="s">
        <v>107</v>
      </c>
      <c r="F42" s="187" t="s">
        <v>108</v>
      </c>
      <c r="G42" s="156">
        <f>SUM(G40,G38,G37,G36,G35,G34,G33,G29,G28,G27,G23,G22,G21,G39,G41)</f>
        <v>58</v>
      </c>
      <c r="H42" s="196" t="s">
        <v>109</v>
      </c>
      <c r="I42" s="192">
        <v>1308.1</v>
      </c>
      <c r="J42" s="144"/>
      <c r="K42" s="145"/>
      <c r="L42" s="146"/>
      <c r="M42" s="147"/>
      <c r="N42" s="148"/>
      <c r="O42" s="149"/>
      <c r="P42" s="150"/>
      <c r="Q42" s="151"/>
      <c r="R42" s="152"/>
      <c r="S42" s="78"/>
      <c r="T42" s="78"/>
      <c r="U42" s="78"/>
      <c r="V42" s="78"/>
      <c r="W42" s="78"/>
      <c r="X42" s="78"/>
      <c r="Y42" s="85">
        <f t="shared" si="1"/>
        <v>0</v>
      </c>
      <c r="Z42" s="78"/>
      <c r="AA42" s="81"/>
      <c r="AB42" s="81"/>
      <c r="AC42" s="82"/>
      <c r="AD42" s="82"/>
      <c r="AE42" s="39"/>
      <c r="AF42" s="39"/>
      <c r="AG42" s="39"/>
      <c r="AH42" s="83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41"/>
    </row>
    <row r="43" ht="99.75" customHeight="1">
      <c r="A43" s="1"/>
      <c r="B43" s="183"/>
      <c r="C43" s="184">
        <v>910695.0</v>
      </c>
      <c r="D43" s="185" t="s">
        <v>110</v>
      </c>
      <c r="E43" s="186" t="s">
        <v>111</v>
      </c>
      <c r="F43" s="187" t="s">
        <v>108</v>
      </c>
      <c r="G43" s="156">
        <f>SUM(G41,G40,G39,G38,G37,G36,G33,G32,G31,G30,G27,G26,G25,G24,G21)</f>
        <v>58</v>
      </c>
      <c r="H43" s="196" t="s">
        <v>109</v>
      </c>
      <c r="I43" s="192">
        <v>1158.6</v>
      </c>
      <c r="J43" s="144"/>
      <c r="K43" s="145"/>
      <c r="L43" s="146"/>
      <c r="M43" s="147"/>
      <c r="N43" s="148"/>
      <c r="O43" s="149"/>
      <c r="P43" s="150"/>
      <c r="Q43" s="151"/>
      <c r="R43" s="152"/>
      <c r="S43" s="78"/>
      <c r="T43" s="78"/>
      <c r="U43" s="78"/>
      <c r="V43" s="78"/>
      <c r="W43" s="78"/>
      <c r="X43" s="78"/>
      <c r="Y43" s="85">
        <f t="shared" si="1"/>
        <v>0</v>
      </c>
      <c r="Z43" s="78"/>
      <c r="AA43" s="81"/>
      <c r="AB43" s="81"/>
      <c r="AC43" s="82"/>
      <c r="AD43" s="82"/>
      <c r="AE43" s="39"/>
      <c r="AF43" s="39"/>
      <c r="AG43" s="39"/>
      <c r="AH43" s="83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41"/>
    </row>
    <row r="44" ht="99.75" customHeight="1">
      <c r="A44" s="1"/>
      <c r="B44" s="197"/>
      <c r="C44" s="198">
        <v>910693.0</v>
      </c>
      <c r="D44" s="199" t="s">
        <v>112</v>
      </c>
      <c r="E44" s="200" t="s">
        <v>75</v>
      </c>
      <c r="F44" s="201" t="s">
        <v>108</v>
      </c>
      <c r="G44" s="201">
        <f>SUM(G21:G41)</f>
        <v>70</v>
      </c>
      <c r="H44" s="202" t="s">
        <v>113</v>
      </c>
      <c r="I44" s="203">
        <v>1776.6</v>
      </c>
      <c r="J44" s="157"/>
      <c r="K44" s="204"/>
      <c r="L44" s="205"/>
      <c r="M44" s="206"/>
      <c r="N44" s="207"/>
      <c r="O44" s="208"/>
      <c r="P44" s="209"/>
      <c r="Q44" s="210"/>
      <c r="R44" s="211"/>
      <c r="S44" s="212"/>
      <c r="T44" s="212"/>
      <c r="U44" s="212"/>
      <c r="V44" s="212"/>
      <c r="W44" s="212"/>
      <c r="X44" s="212"/>
      <c r="Y44" s="122">
        <f t="shared" si="1"/>
        <v>0</v>
      </c>
      <c r="Z44" s="78"/>
      <c r="AA44" s="213">
        <f>SUM(AA21:AA40)</f>
        <v>16.74</v>
      </c>
      <c r="AB44" s="81">
        <f t="shared" ref="AB44:AB94" si="6">SUM(J44:R44)*AA44</f>
        <v>0</v>
      </c>
      <c r="AC44" s="82"/>
      <c r="AD44" s="82"/>
      <c r="AE44" s="39"/>
      <c r="AF44" s="39"/>
      <c r="AG44" s="39"/>
      <c r="AH44" s="83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41"/>
    </row>
    <row r="45" ht="99.75" customHeight="1">
      <c r="A45" s="1"/>
      <c r="B45" s="214"/>
      <c r="C45" s="215">
        <v>910501.0</v>
      </c>
      <c r="D45" s="216" t="s">
        <v>114</v>
      </c>
      <c r="E45" s="217" t="s">
        <v>67</v>
      </c>
      <c r="F45" s="218" t="s">
        <v>115</v>
      </c>
      <c r="G45" s="219">
        <v>2.0</v>
      </c>
      <c r="H45" s="220" t="s">
        <v>53</v>
      </c>
      <c r="I45" s="221">
        <v>82.7</v>
      </c>
      <c r="J45" s="222"/>
      <c r="K45" s="130"/>
      <c r="L45" s="131"/>
      <c r="M45" s="132"/>
      <c r="N45" s="133"/>
      <c r="O45" s="134"/>
      <c r="P45" s="135"/>
      <c r="Q45" s="136"/>
      <c r="R45" s="223"/>
      <c r="S45" s="78"/>
      <c r="T45" s="78"/>
      <c r="U45" s="78"/>
      <c r="V45" s="78"/>
      <c r="W45" s="78"/>
      <c r="X45" s="78"/>
      <c r="Y45" s="224">
        <f t="shared" si="1"/>
        <v>0</v>
      </c>
      <c r="Z45" s="78"/>
      <c r="AA45" s="81">
        <v>1.25</v>
      </c>
      <c r="AB45" s="81">
        <f t="shared" si="6"/>
        <v>0</v>
      </c>
      <c r="AC45" s="82"/>
      <c r="AD45" s="82"/>
      <c r="AE45" s="39"/>
      <c r="AF45" s="39"/>
      <c r="AG45" s="39"/>
      <c r="AH45" s="83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41"/>
    </row>
    <row r="46" ht="99.75" customHeight="1">
      <c r="A46" s="1"/>
      <c r="B46" s="225"/>
      <c r="C46" s="226">
        <v>910502.0</v>
      </c>
      <c r="D46" s="227" t="s">
        <v>116</v>
      </c>
      <c r="E46" s="228" t="s">
        <v>57</v>
      </c>
      <c r="F46" s="229" t="s">
        <v>58</v>
      </c>
      <c r="G46" s="229">
        <v>5.0</v>
      </c>
      <c r="H46" s="230" t="s">
        <v>53</v>
      </c>
      <c r="I46" s="221">
        <v>66.8</v>
      </c>
      <c r="J46" s="231"/>
      <c r="K46" s="145"/>
      <c r="L46" s="146"/>
      <c r="M46" s="147"/>
      <c r="N46" s="148"/>
      <c r="O46" s="149"/>
      <c r="P46" s="150"/>
      <c r="Q46" s="151"/>
      <c r="R46" s="232"/>
      <c r="S46" s="78"/>
      <c r="T46" s="78"/>
      <c r="U46" s="78"/>
      <c r="V46" s="78"/>
      <c r="W46" s="78"/>
      <c r="X46" s="78"/>
      <c r="Y46" s="233">
        <f t="shared" si="1"/>
        <v>0</v>
      </c>
      <c r="Z46" s="78"/>
      <c r="AA46" s="81">
        <v>1.67</v>
      </c>
      <c r="AB46" s="81">
        <f t="shared" si="6"/>
        <v>0</v>
      </c>
      <c r="AC46" s="82"/>
      <c r="AD46" s="82"/>
      <c r="AE46" s="39"/>
      <c r="AF46" s="39"/>
      <c r="AG46" s="39"/>
      <c r="AH46" s="83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41"/>
    </row>
    <row r="47" ht="99.75" customHeight="1">
      <c r="A47" s="1"/>
      <c r="B47" s="225"/>
      <c r="C47" s="226">
        <v>910503.0</v>
      </c>
      <c r="D47" s="234" t="s">
        <v>117</v>
      </c>
      <c r="E47" s="229" t="s">
        <v>57</v>
      </c>
      <c r="F47" s="229" t="s">
        <v>58</v>
      </c>
      <c r="G47" s="229">
        <v>5.0</v>
      </c>
      <c r="H47" s="230" t="s">
        <v>53</v>
      </c>
      <c r="I47" s="221">
        <v>65.8</v>
      </c>
      <c r="J47" s="231"/>
      <c r="K47" s="145"/>
      <c r="L47" s="146"/>
      <c r="M47" s="147"/>
      <c r="N47" s="148"/>
      <c r="O47" s="149"/>
      <c r="P47" s="150"/>
      <c r="Q47" s="151"/>
      <c r="R47" s="232"/>
      <c r="S47" s="78"/>
      <c r="T47" s="78"/>
      <c r="U47" s="78"/>
      <c r="V47" s="78"/>
      <c r="W47" s="78"/>
      <c r="X47" s="78"/>
      <c r="Y47" s="233">
        <f t="shared" si="1"/>
        <v>0</v>
      </c>
      <c r="Z47" s="78"/>
      <c r="AA47" s="81">
        <v>0.8</v>
      </c>
      <c r="AB47" s="81">
        <f t="shared" si="6"/>
        <v>0</v>
      </c>
      <c r="AC47" s="82"/>
      <c r="AD47" s="82"/>
      <c r="AE47" s="39"/>
      <c r="AF47" s="39"/>
      <c r="AG47" s="39"/>
      <c r="AH47" s="83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41"/>
    </row>
    <row r="48" ht="99.75" customHeight="1">
      <c r="A48" s="1"/>
      <c r="B48" s="225"/>
      <c r="C48" s="226">
        <v>910504.0</v>
      </c>
      <c r="D48" s="234" t="s">
        <v>118</v>
      </c>
      <c r="E48" s="235" t="s">
        <v>119</v>
      </c>
      <c r="F48" s="229" t="s">
        <v>120</v>
      </c>
      <c r="G48" s="229">
        <v>4.0</v>
      </c>
      <c r="H48" s="230" t="s">
        <v>53</v>
      </c>
      <c r="I48" s="221">
        <v>56.2</v>
      </c>
      <c r="J48" s="231"/>
      <c r="K48" s="145"/>
      <c r="L48" s="146"/>
      <c r="M48" s="147"/>
      <c r="N48" s="148"/>
      <c r="O48" s="149"/>
      <c r="P48" s="150"/>
      <c r="Q48" s="151"/>
      <c r="R48" s="232"/>
      <c r="S48" s="78"/>
      <c r="T48" s="78"/>
      <c r="U48" s="78"/>
      <c r="V48" s="78"/>
      <c r="W48" s="78"/>
      <c r="X48" s="78"/>
      <c r="Y48" s="233">
        <f t="shared" si="1"/>
        <v>0</v>
      </c>
      <c r="Z48" s="78"/>
      <c r="AA48" s="81">
        <v>0.99</v>
      </c>
      <c r="AB48" s="81">
        <f t="shared" si="6"/>
        <v>0</v>
      </c>
      <c r="AC48" s="82"/>
      <c r="AD48" s="82"/>
      <c r="AE48" s="39"/>
      <c r="AF48" s="39"/>
      <c r="AG48" s="39"/>
      <c r="AH48" s="83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41"/>
    </row>
    <row r="49" ht="99.75" customHeight="1">
      <c r="A49" s="1"/>
      <c r="B49" s="225"/>
      <c r="C49" s="226">
        <v>910513.0</v>
      </c>
      <c r="D49" s="234" t="s">
        <v>121</v>
      </c>
      <c r="E49" s="235" t="s">
        <v>57</v>
      </c>
      <c r="F49" s="229" t="s">
        <v>120</v>
      </c>
      <c r="G49" s="229">
        <v>4.0</v>
      </c>
      <c r="H49" s="230" t="s">
        <v>53</v>
      </c>
      <c r="I49" s="221">
        <v>49.9</v>
      </c>
      <c r="J49" s="231"/>
      <c r="K49" s="145"/>
      <c r="L49" s="146"/>
      <c r="M49" s="147"/>
      <c r="N49" s="148"/>
      <c r="O49" s="149"/>
      <c r="P49" s="150"/>
      <c r="Q49" s="151"/>
      <c r="R49" s="232"/>
      <c r="S49" s="78"/>
      <c r="T49" s="78"/>
      <c r="U49" s="78"/>
      <c r="V49" s="78"/>
      <c r="W49" s="78"/>
      <c r="X49" s="78"/>
      <c r="Y49" s="233">
        <f t="shared" si="1"/>
        <v>0</v>
      </c>
      <c r="Z49" s="78"/>
      <c r="AA49" s="81">
        <v>0.66</v>
      </c>
      <c r="AB49" s="81">
        <f t="shared" si="6"/>
        <v>0</v>
      </c>
      <c r="AC49" s="82"/>
      <c r="AD49" s="82"/>
      <c r="AE49" s="39"/>
      <c r="AF49" s="39"/>
      <c r="AG49" s="39"/>
      <c r="AH49" s="83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41"/>
    </row>
    <row r="50" ht="99.75" customHeight="1">
      <c r="A50" s="1"/>
      <c r="B50" s="225"/>
      <c r="C50" s="226">
        <v>910505.0</v>
      </c>
      <c r="D50" s="234" t="s">
        <v>122</v>
      </c>
      <c r="E50" s="229" t="s">
        <v>57</v>
      </c>
      <c r="F50" s="229" t="s">
        <v>62</v>
      </c>
      <c r="G50" s="229">
        <v>4.0</v>
      </c>
      <c r="H50" s="230" t="s">
        <v>53</v>
      </c>
      <c r="I50" s="221">
        <v>41.4</v>
      </c>
      <c r="J50" s="231"/>
      <c r="K50" s="145"/>
      <c r="L50" s="146"/>
      <c r="M50" s="147"/>
      <c r="N50" s="148"/>
      <c r="O50" s="149"/>
      <c r="P50" s="150"/>
      <c r="Q50" s="151"/>
      <c r="R50" s="232"/>
      <c r="S50" s="78"/>
      <c r="T50" s="78"/>
      <c r="U50" s="78"/>
      <c r="V50" s="78"/>
      <c r="W50" s="78"/>
      <c r="X50" s="78"/>
      <c r="Y50" s="233">
        <f t="shared" si="1"/>
        <v>0</v>
      </c>
      <c r="Z50" s="78"/>
      <c r="AA50" s="81">
        <v>0.37</v>
      </c>
      <c r="AB50" s="81">
        <f t="shared" si="6"/>
        <v>0</v>
      </c>
      <c r="AC50" s="82"/>
      <c r="AD50" s="82"/>
      <c r="AE50" s="39"/>
      <c r="AF50" s="39"/>
      <c r="AG50" s="39"/>
      <c r="AH50" s="83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41"/>
    </row>
    <row r="51" ht="99.75" customHeight="1">
      <c r="A51" s="1"/>
      <c r="B51" s="225"/>
      <c r="C51" s="226">
        <v>910509.0</v>
      </c>
      <c r="D51" s="234" t="s">
        <v>123</v>
      </c>
      <c r="E51" s="229" t="s">
        <v>57</v>
      </c>
      <c r="F51" s="229" t="s">
        <v>62</v>
      </c>
      <c r="G51" s="229">
        <v>4.0</v>
      </c>
      <c r="H51" s="230" t="s">
        <v>53</v>
      </c>
      <c r="I51" s="221">
        <v>38.2</v>
      </c>
      <c r="J51" s="231"/>
      <c r="K51" s="145"/>
      <c r="L51" s="146"/>
      <c r="M51" s="147"/>
      <c r="N51" s="148"/>
      <c r="O51" s="149"/>
      <c r="P51" s="150"/>
      <c r="Q51" s="151"/>
      <c r="R51" s="232"/>
      <c r="S51" s="78"/>
      <c r="T51" s="78"/>
      <c r="U51" s="78"/>
      <c r="V51" s="78"/>
      <c r="W51" s="78"/>
      <c r="X51" s="78"/>
      <c r="Y51" s="233">
        <f t="shared" si="1"/>
        <v>0</v>
      </c>
      <c r="Z51" s="78"/>
      <c r="AA51" s="81">
        <v>0.5</v>
      </c>
      <c r="AB51" s="81">
        <f t="shared" si="6"/>
        <v>0</v>
      </c>
      <c r="AC51" s="82"/>
      <c r="AD51" s="82"/>
      <c r="AE51" s="39"/>
      <c r="AF51" s="39"/>
      <c r="AG51" s="39"/>
      <c r="AH51" s="83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41"/>
    </row>
    <row r="52" ht="99.75" customHeight="1">
      <c r="A52" s="1"/>
      <c r="B52" s="225"/>
      <c r="C52" s="226">
        <v>910506.0</v>
      </c>
      <c r="D52" s="234" t="s">
        <v>124</v>
      </c>
      <c r="E52" s="229" t="s">
        <v>57</v>
      </c>
      <c r="F52" s="229" t="s">
        <v>125</v>
      </c>
      <c r="G52" s="229">
        <v>8.0</v>
      </c>
      <c r="H52" s="230" t="s">
        <v>53</v>
      </c>
      <c r="I52" s="221">
        <v>64.7</v>
      </c>
      <c r="J52" s="231"/>
      <c r="K52" s="145"/>
      <c r="L52" s="146"/>
      <c r="M52" s="147"/>
      <c r="N52" s="148"/>
      <c r="O52" s="149"/>
      <c r="P52" s="150"/>
      <c r="Q52" s="151"/>
      <c r="R52" s="232"/>
      <c r="S52" s="78"/>
      <c r="T52" s="78"/>
      <c r="U52" s="78"/>
      <c r="V52" s="78"/>
      <c r="W52" s="78"/>
      <c r="X52" s="78"/>
      <c r="Y52" s="233">
        <f t="shared" si="1"/>
        <v>0</v>
      </c>
      <c r="Z52" s="78"/>
      <c r="AA52" s="81">
        <v>0.72</v>
      </c>
      <c r="AB52" s="81">
        <f t="shared" si="6"/>
        <v>0</v>
      </c>
      <c r="AC52" s="82"/>
      <c r="AD52" s="82"/>
      <c r="AE52" s="39"/>
      <c r="AF52" s="39"/>
      <c r="AG52" s="39"/>
      <c r="AH52" s="83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41"/>
    </row>
    <row r="53" ht="99.75" customHeight="1">
      <c r="A53" s="1"/>
      <c r="B53" s="225"/>
      <c r="C53" s="226">
        <v>910507.0</v>
      </c>
      <c r="D53" s="234" t="s">
        <v>126</v>
      </c>
      <c r="E53" s="229" t="s">
        <v>57</v>
      </c>
      <c r="F53" s="229" t="s">
        <v>125</v>
      </c>
      <c r="G53" s="229">
        <v>6.0</v>
      </c>
      <c r="H53" s="230" t="s">
        <v>53</v>
      </c>
      <c r="I53" s="221">
        <v>54.1</v>
      </c>
      <c r="J53" s="231"/>
      <c r="K53" s="145"/>
      <c r="L53" s="146"/>
      <c r="M53" s="147"/>
      <c r="N53" s="148"/>
      <c r="O53" s="149"/>
      <c r="P53" s="150"/>
      <c r="Q53" s="151"/>
      <c r="R53" s="232"/>
      <c r="S53" s="78"/>
      <c r="T53" s="78"/>
      <c r="U53" s="78"/>
      <c r="V53" s="78"/>
      <c r="W53" s="78"/>
      <c r="X53" s="78"/>
      <c r="Y53" s="233">
        <f t="shared" si="1"/>
        <v>0</v>
      </c>
      <c r="Z53" s="78"/>
      <c r="AA53" s="81">
        <v>0.38</v>
      </c>
      <c r="AB53" s="81">
        <f t="shared" si="6"/>
        <v>0</v>
      </c>
      <c r="AC53" s="82"/>
      <c r="AD53" s="82"/>
      <c r="AE53" s="39"/>
      <c r="AF53" s="39"/>
      <c r="AG53" s="39"/>
      <c r="AH53" s="83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41"/>
    </row>
    <row r="54" ht="99.75" customHeight="1">
      <c r="A54" s="1"/>
      <c r="B54" s="225"/>
      <c r="C54" s="226">
        <v>910508.0</v>
      </c>
      <c r="D54" s="234" t="s">
        <v>127</v>
      </c>
      <c r="E54" s="229" t="s">
        <v>57</v>
      </c>
      <c r="F54" s="229" t="s">
        <v>68</v>
      </c>
      <c r="G54" s="229">
        <v>8.0</v>
      </c>
      <c r="H54" s="230" t="s">
        <v>69</v>
      </c>
      <c r="I54" s="221">
        <v>50.9</v>
      </c>
      <c r="J54" s="231"/>
      <c r="K54" s="145"/>
      <c r="L54" s="146"/>
      <c r="M54" s="147"/>
      <c r="N54" s="148"/>
      <c r="O54" s="149"/>
      <c r="P54" s="150"/>
      <c r="Q54" s="151"/>
      <c r="R54" s="232"/>
      <c r="S54" s="78"/>
      <c r="T54" s="78"/>
      <c r="U54" s="78"/>
      <c r="V54" s="78"/>
      <c r="W54" s="78"/>
      <c r="X54" s="78"/>
      <c r="Y54" s="233">
        <f t="shared" si="1"/>
        <v>0</v>
      </c>
      <c r="Z54" s="78"/>
      <c r="AA54" s="81">
        <v>0.24</v>
      </c>
      <c r="AB54" s="81">
        <f t="shared" si="6"/>
        <v>0</v>
      </c>
      <c r="AC54" s="82"/>
      <c r="AD54" s="82"/>
      <c r="AE54" s="39"/>
      <c r="AF54" s="39"/>
      <c r="AG54" s="39"/>
      <c r="AH54" s="83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41"/>
    </row>
    <row r="55" ht="99.75" customHeight="1">
      <c r="A55" s="1"/>
      <c r="B55" s="225"/>
      <c r="C55" s="226">
        <v>910510.0</v>
      </c>
      <c r="D55" s="234" t="s">
        <v>128</v>
      </c>
      <c r="E55" s="229" t="s">
        <v>57</v>
      </c>
      <c r="F55" s="229" t="s">
        <v>68</v>
      </c>
      <c r="G55" s="229">
        <v>4.0</v>
      </c>
      <c r="H55" s="230" t="s">
        <v>69</v>
      </c>
      <c r="I55" s="221">
        <v>18.1</v>
      </c>
      <c r="J55" s="231"/>
      <c r="K55" s="145"/>
      <c r="L55" s="146"/>
      <c r="M55" s="147"/>
      <c r="N55" s="148"/>
      <c r="O55" s="149"/>
      <c r="P55" s="150"/>
      <c r="Q55" s="151"/>
      <c r="R55" s="232"/>
      <c r="S55" s="78"/>
      <c r="T55" s="78"/>
      <c r="U55" s="78"/>
      <c r="V55" s="78"/>
      <c r="W55" s="78"/>
      <c r="X55" s="78"/>
      <c r="Y55" s="233">
        <f t="shared" si="1"/>
        <v>0</v>
      </c>
      <c r="Z55" s="78"/>
      <c r="AA55" s="81">
        <v>0.127</v>
      </c>
      <c r="AB55" s="81">
        <f t="shared" si="6"/>
        <v>0</v>
      </c>
      <c r="AC55" s="82"/>
      <c r="AD55" s="82"/>
      <c r="AE55" s="39"/>
      <c r="AF55" s="39"/>
      <c r="AG55" s="39"/>
      <c r="AH55" s="83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41"/>
    </row>
    <row r="56" ht="99.75" customHeight="1">
      <c r="A56" s="1"/>
      <c r="B56" s="225"/>
      <c r="C56" s="226">
        <v>910511.0</v>
      </c>
      <c r="D56" s="236" t="s">
        <v>129</v>
      </c>
      <c r="E56" s="237" t="s">
        <v>57</v>
      </c>
      <c r="F56" s="237" t="s">
        <v>130</v>
      </c>
      <c r="G56" s="237">
        <v>10.0</v>
      </c>
      <c r="H56" s="238" t="s">
        <v>104</v>
      </c>
      <c r="I56" s="221">
        <v>34.0</v>
      </c>
      <c r="J56" s="231"/>
      <c r="K56" s="145"/>
      <c r="L56" s="146"/>
      <c r="M56" s="147"/>
      <c r="N56" s="148"/>
      <c r="O56" s="149"/>
      <c r="P56" s="150"/>
      <c r="Q56" s="151"/>
      <c r="R56" s="232"/>
      <c r="S56" s="78"/>
      <c r="T56" s="78"/>
      <c r="U56" s="78"/>
      <c r="V56" s="78"/>
      <c r="W56" s="78"/>
      <c r="X56" s="78"/>
      <c r="Y56" s="233">
        <f t="shared" si="1"/>
        <v>0</v>
      </c>
      <c r="Z56" s="78"/>
      <c r="AA56" s="81">
        <v>0.2</v>
      </c>
      <c r="AB56" s="81">
        <f t="shared" si="6"/>
        <v>0</v>
      </c>
      <c r="AC56" s="82"/>
      <c r="AD56" s="82"/>
      <c r="AE56" s="39"/>
      <c r="AF56" s="39"/>
      <c r="AG56" s="39"/>
      <c r="AH56" s="83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41"/>
    </row>
    <row r="57" ht="99.75" customHeight="1">
      <c r="A57" s="1"/>
      <c r="B57" s="239"/>
      <c r="C57" s="226">
        <v>910512.0</v>
      </c>
      <c r="D57" s="240" t="s">
        <v>131</v>
      </c>
      <c r="E57" s="94" t="s">
        <v>57</v>
      </c>
      <c r="F57" s="94" t="s">
        <v>72</v>
      </c>
      <c r="G57" s="94">
        <v>11.0</v>
      </c>
      <c r="H57" s="241" t="s">
        <v>69</v>
      </c>
      <c r="I57" s="242">
        <v>29.7</v>
      </c>
      <c r="J57" s="243"/>
      <c r="K57" s="244"/>
      <c r="L57" s="71"/>
      <c r="M57" s="96"/>
      <c r="N57" s="97"/>
      <c r="O57" s="98"/>
      <c r="P57" s="99"/>
      <c r="Q57" s="100"/>
      <c r="R57" s="101"/>
      <c r="S57" s="78"/>
      <c r="T57" s="78"/>
      <c r="U57" s="78"/>
      <c r="V57" s="78"/>
      <c r="W57" s="78"/>
      <c r="X57" s="78"/>
      <c r="Y57" s="233">
        <f t="shared" si="1"/>
        <v>0</v>
      </c>
      <c r="Z57" s="78"/>
      <c r="AA57" s="81">
        <v>0.11</v>
      </c>
      <c r="AB57" s="81">
        <f t="shared" si="6"/>
        <v>0</v>
      </c>
      <c r="AC57" s="82"/>
      <c r="AD57" s="82"/>
      <c r="AE57" s="39"/>
      <c r="AF57" s="39"/>
      <c r="AG57" s="39"/>
      <c r="AH57" s="83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41"/>
    </row>
    <row r="58" ht="99.75" customHeight="1">
      <c r="A58" s="1"/>
      <c r="B58" s="245"/>
      <c r="C58" s="246">
        <v>910590.0</v>
      </c>
      <c r="D58" s="247" t="s">
        <v>132</v>
      </c>
      <c r="E58" s="248" t="s">
        <v>57</v>
      </c>
      <c r="F58" s="249" t="s">
        <v>133</v>
      </c>
      <c r="G58" s="249">
        <f>SUM(G45:G57)</f>
        <v>75</v>
      </c>
      <c r="H58" s="250" t="s">
        <v>53</v>
      </c>
      <c r="I58" s="251">
        <v>651.9</v>
      </c>
      <c r="J58" s="252"/>
      <c r="K58" s="253"/>
      <c r="L58" s="115"/>
      <c r="M58" s="116"/>
      <c r="N58" s="117"/>
      <c r="O58" s="118"/>
      <c r="P58" s="119"/>
      <c r="Q58" s="120"/>
      <c r="R58" s="121"/>
      <c r="S58" s="78"/>
      <c r="T58" s="78"/>
      <c r="U58" s="78"/>
      <c r="V58" s="78"/>
      <c r="W58" s="78"/>
      <c r="X58" s="78"/>
      <c r="Y58" s="85">
        <f t="shared" si="1"/>
        <v>0</v>
      </c>
      <c r="Z58" s="78"/>
      <c r="AA58" s="81">
        <f>SUM(AA45:AA57)</f>
        <v>8.017</v>
      </c>
      <c r="AB58" s="81">
        <f t="shared" si="6"/>
        <v>0</v>
      </c>
      <c r="AC58" s="82"/>
      <c r="AD58" s="82"/>
      <c r="AE58" s="39"/>
      <c r="AF58" s="39"/>
      <c r="AG58" s="39"/>
      <c r="AH58" s="83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41"/>
    </row>
    <row r="59" ht="99.75" customHeight="1">
      <c r="A59" s="1"/>
      <c r="B59" s="254"/>
      <c r="C59" s="255">
        <v>910211.0</v>
      </c>
      <c r="D59" s="256" t="s">
        <v>134</v>
      </c>
      <c r="E59" s="257" t="s">
        <v>67</v>
      </c>
      <c r="F59" s="258" t="s">
        <v>55</v>
      </c>
      <c r="G59" s="259">
        <v>1.0</v>
      </c>
      <c r="H59" s="260" t="s">
        <v>53</v>
      </c>
      <c r="I59" s="261">
        <v>68.9</v>
      </c>
      <c r="J59" s="262"/>
      <c r="K59" s="263"/>
      <c r="L59" s="264"/>
      <c r="M59" s="265"/>
      <c r="N59" s="266"/>
      <c r="O59" s="267"/>
      <c r="P59" s="268"/>
      <c r="Q59" s="269"/>
      <c r="R59" s="270"/>
      <c r="S59" s="271"/>
      <c r="T59" s="272"/>
      <c r="U59" s="272"/>
      <c r="V59" s="272"/>
      <c r="W59" s="272"/>
      <c r="X59" s="273"/>
      <c r="Y59" s="274">
        <f t="shared" si="1"/>
        <v>0</v>
      </c>
      <c r="Z59" s="78"/>
      <c r="AA59" s="81">
        <v>3.465</v>
      </c>
      <c r="AB59" s="81">
        <f t="shared" si="6"/>
        <v>0</v>
      </c>
      <c r="AC59" s="82"/>
      <c r="AD59" s="82"/>
      <c r="AE59" s="39"/>
      <c r="AF59" s="39"/>
      <c r="AG59" s="39"/>
      <c r="AH59" s="83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41"/>
    </row>
    <row r="60" ht="99.75" customHeight="1">
      <c r="A60" s="1"/>
      <c r="B60" s="62"/>
      <c r="C60" s="275">
        <v>910201.0</v>
      </c>
      <c r="D60" s="276" t="s">
        <v>135</v>
      </c>
      <c r="E60" s="277" t="s">
        <v>67</v>
      </c>
      <c r="F60" s="277" t="s">
        <v>136</v>
      </c>
      <c r="G60" s="278">
        <v>1.0</v>
      </c>
      <c r="H60" s="279" t="s">
        <v>53</v>
      </c>
      <c r="I60" s="192">
        <v>41.4</v>
      </c>
      <c r="J60" s="222"/>
      <c r="K60" s="130"/>
      <c r="L60" s="131"/>
      <c r="M60" s="132"/>
      <c r="N60" s="133"/>
      <c r="O60" s="134"/>
      <c r="P60" s="135"/>
      <c r="Q60" s="136"/>
      <c r="R60" s="280"/>
      <c r="S60" s="138"/>
      <c r="T60" s="78"/>
      <c r="U60" s="78"/>
      <c r="V60" s="78"/>
      <c r="W60" s="78"/>
      <c r="X60" s="79"/>
      <c r="Y60" s="281">
        <f t="shared" si="1"/>
        <v>0</v>
      </c>
      <c r="Z60" s="78"/>
      <c r="AA60" s="81">
        <v>1.27</v>
      </c>
      <c r="AB60" s="81">
        <f t="shared" si="6"/>
        <v>0</v>
      </c>
      <c r="AC60" s="82"/>
      <c r="AD60" s="82"/>
      <c r="AE60" s="39"/>
      <c r="AF60" s="39"/>
      <c r="AG60" s="39"/>
      <c r="AH60" s="83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41"/>
    </row>
    <row r="61" ht="99.75" customHeight="1">
      <c r="A61" s="1"/>
      <c r="B61" s="62"/>
      <c r="C61" s="282">
        <v>910212.0</v>
      </c>
      <c r="D61" s="283" t="s">
        <v>137</v>
      </c>
      <c r="E61" s="284" t="s">
        <v>84</v>
      </c>
      <c r="F61" s="284" t="s">
        <v>58</v>
      </c>
      <c r="G61" s="285">
        <v>3.0</v>
      </c>
      <c r="H61" s="87" t="s">
        <v>53</v>
      </c>
      <c r="I61" s="192">
        <v>105.0</v>
      </c>
      <c r="J61" s="222"/>
      <c r="K61" s="130"/>
      <c r="L61" s="131"/>
      <c r="M61" s="132"/>
      <c r="N61" s="133"/>
      <c r="O61" s="134"/>
      <c r="P61" s="135"/>
      <c r="Q61" s="136"/>
      <c r="R61" s="280"/>
      <c r="S61" s="138"/>
      <c r="T61" s="78"/>
      <c r="U61" s="78"/>
      <c r="V61" s="78"/>
      <c r="W61" s="78"/>
      <c r="X61" s="79"/>
      <c r="Y61" s="281">
        <f t="shared" si="1"/>
        <v>0</v>
      </c>
      <c r="Z61" s="78"/>
      <c r="AA61" s="81">
        <v>2.775</v>
      </c>
      <c r="AB61" s="81">
        <f t="shared" si="6"/>
        <v>0</v>
      </c>
      <c r="AC61" s="82"/>
      <c r="AD61" s="82"/>
      <c r="AE61" s="39"/>
      <c r="AF61" s="39"/>
      <c r="AG61" s="39"/>
      <c r="AH61" s="83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41"/>
    </row>
    <row r="62" ht="99.75" customHeight="1">
      <c r="A62" s="1"/>
      <c r="B62" s="62"/>
      <c r="C62" s="275">
        <v>910216.0</v>
      </c>
      <c r="D62" s="286" t="s">
        <v>138</v>
      </c>
      <c r="E62" s="277" t="s">
        <v>57</v>
      </c>
      <c r="F62" s="277" t="s">
        <v>136</v>
      </c>
      <c r="G62" s="287">
        <v>3.0</v>
      </c>
      <c r="H62" s="279" t="s">
        <v>53</v>
      </c>
      <c r="I62" s="192">
        <v>102.9</v>
      </c>
      <c r="J62" s="231"/>
      <c r="K62" s="145"/>
      <c r="L62" s="146"/>
      <c r="M62" s="147"/>
      <c r="N62" s="148"/>
      <c r="O62" s="149"/>
      <c r="P62" s="150"/>
      <c r="Q62" s="151"/>
      <c r="R62" s="288"/>
      <c r="S62" s="138"/>
      <c r="T62" s="78"/>
      <c r="U62" s="78"/>
      <c r="V62" s="78"/>
      <c r="W62" s="78"/>
      <c r="X62" s="79"/>
      <c r="Y62" s="289">
        <f t="shared" si="1"/>
        <v>0</v>
      </c>
      <c r="Z62" s="78"/>
      <c r="AA62" s="81">
        <v>2.9</v>
      </c>
      <c r="AB62" s="81">
        <f t="shared" si="6"/>
        <v>0</v>
      </c>
      <c r="AC62" s="82"/>
      <c r="AD62" s="82"/>
      <c r="AE62" s="39"/>
      <c r="AF62" s="39"/>
      <c r="AG62" s="39"/>
      <c r="AH62" s="83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41"/>
    </row>
    <row r="63" ht="99.75" customHeight="1">
      <c r="A63" s="1"/>
      <c r="B63" s="62"/>
      <c r="C63" s="275">
        <v>910203.0</v>
      </c>
      <c r="D63" s="286" t="s">
        <v>139</v>
      </c>
      <c r="E63" s="277" t="s">
        <v>67</v>
      </c>
      <c r="F63" s="277" t="s">
        <v>58</v>
      </c>
      <c r="G63" s="287">
        <v>4.0</v>
      </c>
      <c r="H63" s="279" t="s">
        <v>53</v>
      </c>
      <c r="I63" s="192">
        <v>108.2</v>
      </c>
      <c r="J63" s="231"/>
      <c r="K63" s="145"/>
      <c r="L63" s="146"/>
      <c r="M63" s="147"/>
      <c r="N63" s="148"/>
      <c r="O63" s="149"/>
      <c r="P63" s="150"/>
      <c r="Q63" s="151"/>
      <c r="R63" s="288"/>
      <c r="S63" s="138"/>
      <c r="T63" s="78"/>
      <c r="U63" s="78"/>
      <c r="V63" s="78"/>
      <c r="W63" s="78"/>
      <c r="X63" s="79"/>
      <c r="Y63" s="289">
        <f t="shared" si="1"/>
        <v>0</v>
      </c>
      <c r="Z63" s="78"/>
      <c r="AA63" s="81">
        <v>3.06</v>
      </c>
      <c r="AB63" s="81">
        <f t="shared" si="6"/>
        <v>0</v>
      </c>
      <c r="AC63" s="82"/>
      <c r="AD63" s="82"/>
      <c r="AE63" s="39"/>
      <c r="AF63" s="39"/>
      <c r="AG63" s="39"/>
      <c r="AH63" s="83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41"/>
    </row>
    <row r="64" ht="99.75" customHeight="1">
      <c r="A64" s="1"/>
      <c r="B64" s="62"/>
      <c r="C64" s="275">
        <v>910204.0</v>
      </c>
      <c r="D64" s="286" t="s">
        <v>140</v>
      </c>
      <c r="E64" s="277" t="s">
        <v>67</v>
      </c>
      <c r="F64" s="277" t="s">
        <v>58</v>
      </c>
      <c r="G64" s="287">
        <v>4.0</v>
      </c>
      <c r="H64" s="279" t="s">
        <v>53</v>
      </c>
      <c r="I64" s="192">
        <v>94.4</v>
      </c>
      <c r="J64" s="231"/>
      <c r="K64" s="145"/>
      <c r="L64" s="146"/>
      <c r="M64" s="147"/>
      <c r="N64" s="148"/>
      <c r="O64" s="149"/>
      <c r="P64" s="150"/>
      <c r="Q64" s="151"/>
      <c r="R64" s="288"/>
      <c r="S64" s="138"/>
      <c r="T64" s="78"/>
      <c r="U64" s="78"/>
      <c r="V64" s="78"/>
      <c r="W64" s="78"/>
      <c r="X64" s="79"/>
      <c r="Y64" s="289">
        <f t="shared" si="1"/>
        <v>0</v>
      </c>
      <c r="Z64" s="78"/>
      <c r="AA64" s="81">
        <v>2.3</v>
      </c>
      <c r="AB64" s="81">
        <f t="shared" si="6"/>
        <v>0</v>
      </c>
      <c r="AC64" s="82"/>
      <c r="AD64" s="82"/>
      <c r="AE64" s="39"/>
      <c r="AF64" s="39"/>
      <c r="AG64" s="39"/>
      <c r="AH64" s="83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41"/>
    </row>
    <row r="65" ht="99.75" customHeight="1">
      <c r="A65" s="1"/>
      <c r="B65" s="62"/>
      <c r="C65" s="282">
        <v>910213.0</v>
      </c>
      <c r="D65" s="290" t="s">
        <v>141</v>
      </c>
      <c r="E65" s="284" t="s">
        <v>84</v>
      </c>
      <c r="F65" s="284" t="s">
        <v>120</v>
      </c>
      <c r="G65" s="291">
        <v>6.0</v>
      </c>
      <c r="H65" s="87" t="s">
        <v>53</v>
      </c>
      <c r="I65" s="192">
        <v>125.1</v>
      </c>
      <c r="J65" s="231"/>
      <c r="K65" s="145"/>
      <c r="L65" s="146"/>
      <c r="M65" s="147"/>
      <c r="N65" s="148"/>
      <c r="O65" s="149"/>
      <c r="P65" s="150"/>
      <c r="Q65" s="151"/>
      <c r="R65" s="288"/>
      <c r="S65" s="138"/>
      <c r="T65" s="78"/>
      <c r="U65" s="78"/>
      <c r="V65" s="78"/>
      <c r="W65" s="78"/>
      <c r="X65" s="79"/>
      <c r="Y65" s="289">
        <f t="shared" si="1"/>
        <v>0</v>
      </c>
      <c r="Z65" s="78"/>
      <c r="AA65" s="81">
        <v>2.427</v>
      </c>
      <c r="AB65" s="81">
        <f t="shared" si="6"/>
        <v>0</v>
      </c>
      <c r="AC65" s="82"/>
      <c r="AD65" s="82"/>
      <c r="AE65" s="39"/>
      <c r="AF65" s="39"/>
      <c r="AG65" s="39"/>
      <c r="AH65" s="83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41"/>
    </row>
    <row r="66" ht="99.75" customHeight="1">
      <c r="A66" s="1"/>
      <c r="B66" s="62"/>
      <c r="C66" s="275">
        <v>910205.0</v>
      </c>
      <c r="D66" s="286" t="s">
        <v>142</v>
      </c>
      <c r="E66" s="277" t="s">
        <v>67</v>
      </c>
      <c r="F66" s="277" t="s">
        <v>133</v>
      </c>
      <c r="G66" s="287">
        <v>4.0</v>
      </c>
      <c r="H66" s="279" t="s">
        <v>53</v>
      </c>
      <c r="I66" s="192">
        <v>82.7</v>
      </c>
      <c r="J66" s="231"/>
      <c r="K66" s="145"/>
      <c r="L66" s="146"/>
      <c r="M66" s="147"/>
      <c r="N66" s="148"/>
      <c r="O66" s="149"/>
      <c r="P66" s="150"/>
      <c r="Q66" s="151"/>
      <c r="R66" s="288"/>
      <c r="S66" s="138"/>
      <c r="T66" s="78"/>
      <c r="U66" s="78"/>
      <c r="V66" s="78"/>
      <c r="W66" s="78"/>
      <c r="X66" s="79"/>
      <c r="Y66" s="289">
        <f t="shared" si="1"/>
        <v>0</v>
      </c>
      <c r="Z66" s="78"/>
      <c r="AA66" s="81">
        <v>2.27</v>
      </c>
      <c r="AB66" s="81">
        <f t="shared" si="6"/>
        <v>0</v>
      </c>
      <c r="AC66" s="82"/>
      <c r="AD66" s="82"/>
      <c r="AE66" s="39"/>
      <c r="AF66" s="39"/>
      <c r="AG66" s="39"/>
      <c r="AH66" s="83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41"/>
    </row>
    <row r="67" ht="99.75" customHeight="1">
      <c r="A67" s="1"/>
      <c r="B67" s="62"/>
      <c r="C67" s="275">
        <v>910206.0</v>
      </c>
      <c r="D67" s="276" t="s">
        <v>143</v>
      </c>
      <c r="E67" s="277" t="s">
        <v>57</v>
      </c>
      <c r="F67" s="277" t="s">
        <v>133</v>
      </c>
      <c r="G67" s="287">
        <v>8.0</v>
      </c>
      <c r="H67" s="279" t="s">
        <v>53</v>
      </c>
      <c r="I67" s="192">
        <v>79.5</v>
      </c>
      <c r="J67" s="231"/>
      <c r="K67" s="145"/>
      <c r="L67" s="146"/>
      <c r="M67" s="147"/>
      <c r="N67" s="148"/>
      <c r="O67" s="149"/>
      <c r="P67" s="150"/>
      <c r="Q67" s="151"/>
      <c r="R67" s="288"/>
      <c r="S67" s="138"/>
      <c r="T67" s="78"/>
      <c r="U67" s="78"/>
      <c r="V67" s="78"/>
      <c r="W67" s="78"/>
      <c r="X67" s="79"/>
      <c r="Y67" s="289">
        <f t="shared" si="1"/>
        <v>0</v>
      </c>
      <c r="Z67" s="78"/>
      <c r="AA67" s="81">
        <v>1.4</v>
      </c>
      <c r="AB67" s="81">
        <f t="shared" si="6"/>
        <v>0</v>
      </c>
      <c r="AC67" s="82"/>
      <c r="AD67" s="82"/>
      <c r="AE67" s="39"/>
      <c r="AF67" s="39"/>
      <c r="AG67" s="39"/>
      <c r="AH67" s="83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41"/>
    </row>
    <row r="68" ht="99.75" customHeight="1">
      <c r="A68" s="1"/>
      <c r="B68" s="62"/>
      <c r="C68" s="275">
        <v>910207.0</v>
      </c>
      <c r="D68" s="286" t="s">
        <v>144</v>
      </c>
      <c r="E68" s="277" t="s">
        <v>57</v>
      </c>
      <c r="F68" s="277" t="s">
        <v>125</v>
      </c>
      <c r="G68" s="287">
        <v>7.0</v>
      </c>
      <c r="H68" s="279" t="s">
        <v>53</v>
      </c>
      <c r="I68" s="192">
        <v>68.9</v>
      </c>
      <c r="J68" s="231"/>
      <c r="K68" s="145"/>
      <c r="L68" s="146"/>
      <c r="M68" s="147"/>
      <c r="N68" s="148"/>
      <c r="O68" s="149"/>
      <c r="P68" s="150"/>
      <c r="Q68" s="151"/>
      <c r="R68" s="288"/>
      <c r="S68" s="138"/>
      <c r="T68" s="78"/>
      <c r="U68" s="78"/>
      <c r="V68" s="78"/>
      <c r="W68" s="78"/>
      <c r="X68" s="79"/>
      <c r="Y68" s="289">
        <f t="shared" si="1"/>
        <v>0</v>
      </c>
      <c r="Z68" s="78"/>
      <c r="AA68" s="81">
        <v>1.05</v>
      </c>
      <c r="AB68" s="81">
        <f t="shared" si="6"/>
        <v>0</v>
      </c>
      <c r="AC68" s="82"/>
      <c r="AD68" s="82"/>
      <c r="AE68" s="39"/>
      <c r="AF68" s="39"/>
      <c r="AG68" s="39"/>
      <c r="AH68" s="83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41"/>
    </row>
    <row r="69" ht="99.75" customHeight="1">
      <c r="A69" s="1"/>
      <c r="B69" s="62"/>
      <c r="C69" s="275">
        <v>910208.0</v>
      </c>
      <c r="D69" s="286" t="s">
        <v>145</v>
      </c>
      <c r="E69" s="277" t="s">
        <v>111</v>
      </c>
      <c r="F69" s="277" t="s">
        <v>125</v>
      </c>
      <c r="G69" s="287">
        <v>11.0</v>
      </c>
      <c r="H69" s="279" t="s">
        <v>53</v>
      </c>
      <c r="I69" s="192">
        <v>85.9</v>
      </c>
      <c r="J69" s="231"/>
      <c r="K69" s="145"/>
      <c r="L69" s="146"/>
      <c r="M69" s="147"/>
      <c r="N69" s="148"/>
      <c r="O69" s="149"/>
      <c r="P69" s="150"/>
      <c r="Q69" s="151"/>
      <c r="R69" s="288"/>
      <c r="S69" s="138"/>
      <c r="T69" s="78"/>
      <c r="U69" s="78"/>
      <c r="V69" s="78"/>
      <c r="W69" s="78"/>
      <c r="X69" s="79"/>
      <c r="Y69" s="289">
        <f t="shared" si="1"/>
        <v>0</v>
      </c>
      <c r="Z69" s="78"/>
      <c r="AA69" s="81">
        <v>0.85</v>
      </c>
      <c r="AB69" s="81">
        <f t="shared" si="6"/>
        <v>0</v>
      </c>
      <c r="AC69" s="82"/>
      <c r="AD69" s="82"/>
      <c r="AE69" s="39"/>
      <c r="AF69" s="39"/>
      <c r="AG69" s="39"/>
      <c r="AH69" s="83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41"/>
    </row>
    <row r="70" ht="99.75" customHeight="1">
      <c r="A70" s="1"/>
      <c r="B70" s="62"/>
      <c r="C70" s="275">
        <v>910214.0</v>
      </c>
      <c r="D70" s="286" t="s">
        <v>146</v>
      </c>
      <c r="E70" s="277" t="s">
        <v>57</v>
      </c>
      <c r="F70" s="277" t="s">
        <v>68</v>
      </c>
      <c r="G70" s="292">
        <v>5.0</v>
      </c>
      <c r="H70" s="279" t="s">
        <v>147</v>
      </c>
      <c r="I70" s="192">
        <v>19.1</v>
      </c>
      <c r="J70" s="243"/>
      <c r="K70" s="244"/>
      <c r="L70" s="71"/>
      <c r="M70" s="96"/>
      <c r="N70" s="97"/>
      <c r="O70" s="98"/>
      <c r="P70" s="99"/>
      <c r="Q70" s="100"/>
      <c r="R70" s="293"/>
      <c r="S70" s="138"/>
      <c r="T70" s="78"/>
      <c r="U70" s="78"/>
      <c r="V70" s="78"/>
      <c r="W70" s="78"/>
      <c r="X70" s="79"/>
      <c r="Y70" s="289">
        <f t="shared" si="1"/>
        <v>0</v>
      </c>
      <c r="Z70" s="78"/>
      <c r="AA70" s="81">
        <v>0.06</v>
      </c>
      <c r="AB70" s="81">
        <f t="shared" si="6"/>
        <v>0</v>
      </c>
      <c r="AC70" s="82"/>
      <c r="AD70" s="82"/>
      <c r="AE70" s="39"/>
      <c r="AF70" s="39"/>
      <c r="AG70" s="39"/>
      <c r="AH70" s="83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41"/>
    </row>
    <row r="71" ht="99.75" customHeight="1">
      <c r="A71" s="1"/>
      <c r="B71" s="62"/>
      <c r="C71" s="275">
        <v>910215.0</v>
      </c>
      <c r="D71" s="286" t="s">
        <v>148</v>
      </c>
      <c r="E71" s="277" t="s">
        <v>57</v>
      </c>
      <c r="F71" s="277" t="s">
        <v>68</v>
      </c>
      <c r="G71" s="294">
        <v>6.0</v>
      </c>
      <c r="H71" s="279" t="s">
        <v>149</v>
      </c>
      <c r="I71" s="192">
        <v>18.1</v>
      </c>
      <c r="J71" s="243"/>
      <c r="K71" s="244"/>
      <c r="L71" s="71"/>
      <c r="M71" s="96"/>
      <c r="N71" s="97"/>
      <c r="O71" s="98"/>
      <c r="P71" s="99"/>
      <c r="Q71" s="100"/>
      <c r="R71" s="293"/>
      <c r="S71" s="138"/>
      <c r="T71" s="78"/>
      <c r="U71" s="78"/>
      <c r="V71" s="78"/>
      <c r="W71" s="78"/>
      <c r="X71" s="79"/>
      <c r="Y71" s="289">
        <f t="shared" si="1"/>
        <v>0</v>
      </c>
      <c r="Z71" s="78"/>
      <c r="AA71" s="81">
        <v>0.12</v>
      </c>
      <c r="AB71" s="81">
        <f t="shared" si="6"/>
        <v>0</v>
      </c>
      <c r="AC71" s="82"/>
      <c r="AD71" s="82"/>
      <c r="AE71" s="39"/>
      <c r="AF71" s="39"/>
      <c r="AG71" s="39"/>
      <c r="AH71" s="83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41"/>
    </row>
    <row r="72" ht="99.75" customHeight="1">
      <c r="A72" s="1"/>
      <c r="B72" s="103"/>
      <c r="C72" s="295">
        <v>910294.0</v>
      </c>
      <c r="D72" s="296" t="s">
        <v>150</v>
      </c>
      <c r="E72" s="297" t="s">
        <v>57</v>
      </c>
      <c r="F72" s="297" t="s">
        <v>151</v>
      </c>
      <c r="G72" s="292">
        <v>43.0</v>
      </c>
      <c r="H72" s="279" t="s">
        <v>75</v>
      </c>
      <c r="I72" s="192">
        <v>489.8</v>
      </c>
      <c r="J72" s="243"/>
      <c r="K72" s="244"/>
      <c r="L72" s="71"/>
      <c r="M72" s="96"/>
      <c r="N72" s="97"/>
      <c r="O72" s="98"/>
      <c r="P72" s="99"/>
      <c r="Q72" s="100"/>
      <c r="R72" s="293"/>
      <c r="S72" s="138"/>
      <c r="T72" s="78"/>
      <c r="U72" s="78"/>
      <c r="V72" s="78"/>
      <c r="W72" s="78"/>
      <c r="X72" s="79"/>
      <c r="Y72" s="289">
        <f t="shared" si="1"/>
        <v>0</v>
      </c>
      <c r="Z72" s="78"/>
      <c r="AA72" s="81">
        <v>10.424999999999999</v>
      </c>
      <c r="AB72" s="81">
        <f t="shared" si="6"/>
        <v>0</v>
      </c>
      <c r="AC72" s="82"/>
      <c r="AD72" s="82"/>
      <c r="AE72" s="39"/>
      <c r="AF72" s="39"/>
      <c r="AG72" s="39"/>
      <c r="AH72" s="83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41"/>
    </row>
    <row r="73" ht="99.75" customHeight="1">
      <c r="A73" s="1"/>
      <c r="B73" s="103"/>
      <c r="C73" s="295">
        <v>910293.0</v>
      </c>
      <c r="D73" s="296" t="s">
        <v>152</v>
      </c>
      <c r="E73" s="298" t="s">
        <v>153</v>
      </c>
      <c r="F73" s="299" t="s">
        <v>133</v>
      </c>
      <c r="G73" s="294">
        <v>37.0</v>
      </c>
      <c r="H73" s="279" t="s">
        <v>75</v>
      </c>
      <c r="I73" s="192">
        <v>530.0</v>
      </c>
      <c r="J73" s="243"/>
      <c r="K73" s="244"/>
      <c r="L73" s="71"/>
      <c r="M73" s="96"/>
      <c r="N73" s="97"/>
      <c r="O73" s="98"/>
      <c r="P73" s="99"/>
      <c r="Q73" s="100"/>
      <c r="R73" s="293"/>
      <c r="S73" s="138"/>
      <c r="T73" s="78"/>
      <c r="U73" s="78"/>
      <c r="V73" s="78"/>
      <c r="W73" s="78"/>
      <c r="X73" s="79"/>
      <c r="Y73" s="289">
        <f t="shared" si="1"/>
        <v>0</v>
      </c>
      <c r="Z73" s="78"/>
      <c r="AA73" s="81">
        <v>10.802000000000001</v>
      </c>
      <c r="AB73" s="81">
        <f t="shared" si="6"/>
        <v>0</v>
      </c>
      <c r="AC73" s="82"/>
      <c r="AD73" s="82"/>
      <c r="AE73" s="39"/>
      <c r="AF73" s="39"/>
      <c r="AG73" s="39"/>
      <c r="AH73" s="83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41"/>
    </row>
    <row r="74" ht="99.75" customHeight="1">
      <c r="A74" s="1"/>
      <c r="B74" s="300"/>
      <c r="C74" s="301">
        <v>910291.0</v>
      </c>
      <c r="D74" s="302" t="s">
        <v>154</v>
      </c>
      <c r="E74" s="303" t="s">
        <v>75</v>
      </c>
      <c r="F74" s="304" t="s">
        <v>151</v>
      </c>
      <c r="G74" s="303">
        <f>SUM(G59:G71)</f>
        <v>63</v>
      </c>
      <c r="H74" s="305" t="s">
        <v>53</v>
      </c>
      <c r="I74" s="203">
        <v>999.6</v>
      </c>
      <c r="J74" s="306"/>
      <c r="K74" s="307"/>
      <c r="L74" s="308"/>
      <c r="M74" s="309"/>
      <c r="N74" s="310"/>
      <c r="O74" s="311"/>
      <c r="P74" s="312"/>
      <c r="Q74" s="313"/>
      <c r="R74" s="314"/>
      <c r="S74" s="315"/>
      <c r="T74" s="212"/>
      <c r="U74" s="212"/>
      <c r="V74" s="212"/>
      <c r="W74" s="212"/>
      <c r="X74" s="316"/>
      <c r="Y74" s="317">
        <f t="shared" si="1"/>
        <v>0</v>
      </c>
      <c r="Z74" s="78"/>
      <c r="AA74" s="81">
        <v>23.947</v>
      </c>
      <c r="AB74" s="81">
        <f t="shared" si="6"/>
        <v>0</v>
      </c>
      <c r="AC74" s="82"/>
      <c r="AD74" s="82"/>
      <c r="AE74" s="39"/>
      <c r="AF74" s="39"/>
      <c r="AG74" s="39"/>
      <c r="AH74" s="83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41"/>
    </row>
    <row r="75" ht="99.75" customHeight="1">
      <c r="A75" s="1"/>
      <c r="B75" s="318"/>
      <c r="C75" s="255">
        <v>910301.0</v>
      </c>
      <c r="D75" s="319" t="s">
        <v>155</v>
      </c>
      <c r="E75" s="258" t="s">
        <v>156</v>
      </c>
      <c r="F75" s="258" t="s">
        <v>55</v>
      </c>
      <c r="G75" s="65">
        <v>1.0</v>
      </c>
      <c r="H75" s="87" t="s">
        <v>104</v>
      </c>
      <c r="I75" s="320">
        <v>64.7</v>
      </c>
      <c r="J75" s="321"/>
      <c r="K75" s="158"/>
      <c r="L75" s="159"/>
      <c r="M75" s="160"/>
      <c r="N75" s="161"/>
      <c r="O75" s="162"/>
      <c r="P75" s="163"/>
      <c r="Q75" s="164"/>
      <c r="R75" s="322"/>
      <c r="S75" s="78"/>
      <c r="T75" s="78"/>
      <c r="U75" s="78"/>
      <c r="V75" s="78"/>
      <c r="W75" s="78"/>
      <c r="X75" s="79"/>
      <c r="Y75" s="281">
        <f t="shared" si="1"/>
        <v>0</v>
      </c>
      <c r="Z75" s="78"/>
      <c r="AA75" s="81">
        <v>1.619</v>
      </c>
      <c r="AB75" s="81">
        <f t="shared" si="6"/>
        <v>0</v>
      </c>
      <c r="AC75" s="82"/>
      <c r="AD75" s="82"/>
      <c r="AE75" s="39"/>
      <c r="AF75" s="39"/>
      <c r="AG75" s="39"/>
      <c r="AH75" s="83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41"/>
    </row>
    <row r="76" ht="99.75" customHeight="1">
      <c r="A76" s="1"/>
      <c r="B76" s="62"/>
      <c r="C76" s="282">
        <v>910304.0</v>
      </c>
      <c r="D76" s="290" t="s">
        <v>157</v>
      </c>
      <c r="E76" s="284" t="s">
        <v>57</v>
      </c>
      <c r="F76" s="284" t="s">
        <v>55</v>
      </c>
      <c r="G76" s="323">
        <v>2.0</v>
      </c>
      <c r="H76" s="324" t="s">
        <v>53</v>
      </c>
      <c r="I76" s="320">
        <v>97.6</v>
      </c>
      <c r="J76" s="325"/>
      <c r="K76" s="326"/>
      <c r="L76" s="327"/>
      <c r="M76" s="84"/>
      <c r="N76" s="73"/>
      <c r="O76" s="74"/>
      <c r="P76" s="75"/>
      <c r="Q76" s="76"/>
      <c r="R76" s="77"/>
      <c r="S76" s="78"/>
      <c r="T76" s="78"/>
      <c r="U76" s="78"/>
      <c r="V76" s="78"/>
      <c r="W76" s="78"/>
      <c r="X76" s="79"/>
      <c r="Y76" s="281">
        <f t="shared" si="1"/>
        <v>0</v>
      </c>
      <c r="Z76" s="78"/>
      <c r="AA76" s="81">
        <v>4.715</v>
      </c>
      <c r="AB76" s="81">
        <f t="shared" si="6"/>
        <v>0</v>
      </c>
      <c r="AC76" s="82"/>
      <c r="AD76" s="82"/>
      <c r="AE76" s="39"/>
      <c r="AF76" s="39"/>
      <c r="AG76" s="39"/>
      <c r="AH76" s="83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41"/>
    </row>
    <row r="77" ht="99.75" customHeight="1">
      <c r="A77" s="1"/>
      <c r="B77" s="62"/>
      <c r="C77" s="282">
        <v>910313.0</v>
      </c>
      <c r="D77" s="290" t="s">
        <v>158</v>
      </c>
      <c r="E77" s="284" t="s">
        <v>57</v>
      </c>
      <c r="F77" s="284" t="s">
        <v>136</v>
      </c>
      <c r="G77" s="323">
        <v>3.0</v>
      </c>
      <c r="H77" s="324" t="s">
        <v>53</v>
      </c>
      <c r="I77" s="320">
        <v>107.1</v>
      </c>
      <c r="J77" s="325"/>
      <c r="K77" s="326"/>
      <c r="L77" s="328"/>
      <c r="M77" s="84"/>
      <c r="N77" s="73"/>
      <c r="O77" s="74"/>
      <c r="P77" s="75"/>
      <c r="Q77" s="76"/>
      <c r="R77" s="77"/>
      <c r="S77" s="78"/>
      <c r="T77" s="78"/>
      <c r="U77" s="78"/>
      <c r="V77" s="78"/>
      <c r="W77" s="78"/>
      <c r="X77" s="79"/>
      <c r="Y77" s="281">
        <f t="shared" si="1"/>
        <v>0</v>
      </c>
      <c r="Z77" s="78"/>
      <c r="AA77" s="81">
        <v>1.9</v>
      </c>
      <c r="AB77" s="81">
        <f t="shared" si="6"/>
        <v>0</v>
      </c>
      <c r="AC77" s="82"/>
      <c r="AD77" s="82"/>
      <c r="AE77" s="39"/>
      <c r="AF77" s="39"/>
      <c r="AG77" s="39"/>
      <c r="AH77" s="83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41"/>
    </row>
    <row r="78" ht="99.75" customHeight="1">
      <c r="A78" s="1"/>
      <c r="B78" s="62"/>
      <c r="C78" s="282">
        <v>910305.0</v>
      </c>
      <c r="D78" s="290" t="s">
        <v>159</v>
      </c>
      <c r="E78" s="284" t="s">
        <v>57</v>
      </c>
      <c r="F78" s="284" t="s">
        <v>58</v>
      </c>
      <c r="G78" s="329">
        <v>3.0</v>
      </c>
      <c r="H78" s="330" t="s">
        <v>53</v>
      </c>
      <c r="I78" s="320">
        <v>107.1</v>
      </c>
      <c r="J78" s="325"/>
      <c r="K78" s="331"/>
      <c r="L78" s="332"/>
      <c r="M78" s="160"/>
      <c r="N78" s="161"/>
      <c r="O78" s="162"/>
      <c r="P78" s="163"/>
      <c r="Q78" s="164"/>
      <c r="R78" s="322"/>
      <c r="S78" s="78"/>
      <c r="T78" s="78"/>
      <c r="U78" s="78"/>
      <c r="V78" s="78"/>
      <c r="W78" s="78"/>
      <c r="X78" s="79"/>
      <c r="Y78" s="281">
        <f t="shared" si="1"/>
        <v>0</v>
      </c>
      <c r="Z78" s="78"/>
      <c r="AA78" s="81">
        <v>2.925</v>
      </c>
      <c r="AB78" s="81">
        <f t="shared" si="6"/>
        <v>0</v>
      </c>
      <c r="AC78" s="82"/>
      <c r="AD78" s="82"/>
      <c r="AE78" s="39"/>
      <c r="AF78" s="39"/>
      <c r="AG78" s="39"/>
      <c r="AH78" s="83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41"/>
    </row>
    <row r="79" ht="99.75" customHeight="1">
      <c r="A79" s="1"/>
      <c r="B79" s="62"/>
      <c r="C79" s="282">
        <v>910306.0</v>
      </c>
      <c r="D79" s="290" t="s">
        <v>160</v>
      </c>
      <c r="E79" s="284" t="s">
        <v>84</v>
      </c>
      <c r="F79" s="284" t="s">
        <v>58</v>
      </c>
      <c r="G79" s="329">
        <v>3.0</v>
      </c>
      <c r="H79" s="330" t="s">
        <v>53</v>
      </c>
      <c r="I79" s="320">
        <v>98.6</v>
      </c>
      <c r="J79" s="325"/>
      <c r="K79" s="326"/>
      <c r="L79" s="328"/>
      <c r="M79" s="84"/>
      <c r="N79" s="73"/>
      <c r="O79" s="74"/>
      <c r="P79" s="75"/>
      <c r="Q79" s="76"/>
      <c r="R79" s="77"/>
      <c r="S79" s="78"/>
      <c r="T79" s="78"/>
      <c r="U79" s="78"/>
      <c r="V79" s="78"/>
      <c r="W79" s="78"/>
      <c r="X79" s="79"/>
      <c r="Y79" s="281">
        <f t="shared" si="1"/>
        <v>0</v>
      </c>
      <c r="Z79" s="78"/>
      <c r="AA79" s="81">
        <v>2.406</v>
      </c>
      <c r="AB79" s="81">
        <f t="shared" si="6"/>
        <v>0</v>
      </c>
      <c r="AC79" s="82"/>
      <c r="AD79" s="82"/>
      <c r="AE79" s="39"/>
      <c r="AF79" s="39"/>
      <c r="AG79" s="39"/>
      <c r="AH79" s="83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41"/>
    </row>
    <row r="80" ht="99.75" customHeight="1">
      <c r="A80" s="1"/>
      <c r="B80" s="62"/>
      <c r="C80" s="282">
        <v>910307.0</v>
      </c>
      <c r="D80" s="290" t="s">
        <v>161</v>
      </c>
      <c r="E80" s="284" t="s">
        <v>67</v>
      </c>
      <c r="F80" s="284" t="s">
        <v>58</v>
      </c>
      <c r="G80" s="329">
        <v>3.0</v>
      </c>
      <c r="H80" s="67" t="s">
        <v>53</v>
      </c>
      <c r="I80" s="320">
        <v>82.7</v>
      </c>
      <c r="J80" s="325"/>
      <c r="K80" s="331"/>
      <c r="L80" s="332"/>
      <c r="M80" s="160"/>
      <c r="N80" s="161"/>
      <c r="O80" s="162"/>
      <c r="P80" s="163"/>
      <c r="Q80" s="164"/>
      <c r="R80" s="322"/>
      <c r="S80" s="78"/>
      <c r="T80" s="78"/>
      <c r="U80" s="78"/>
      <c r="V80" s="78"/>
      <c r="W80" s="78"/>
      <c r="X80" s="79"/>
      <c r="Y80" s="281">
        <f t="shared" si="1"/>
        <v>0</v>
      </c>
      <c r="Z80" s="78"/>
      <c r="AA80" s="81">
        <v>1.435</v>
      </c>
      <c r="AB80" s="81">
        <f t="shared" si="6"/>
        <v>0</v>
      </c>
      <c r="AC80" s="82"/>
      <c r="AD80" s="82"/>
      <c r="AE80" s="39"/>
      <c r="AF80" s="39"/>
      <c r="AG80" s="39"/>
      <c r="AH80" s="83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41"/>
    </row>
    <row r="81" ht="99.75" customHeight="1">
      <c r="A81" s="1"/>
      <c r="B81" s="62"/>
      <c r="C81" s="282">
        <v>910308.0</v>
      </c>
      <c r="D81" s="290" t="s">
        <v>162</v>
      </c>
      <c r="E81" s="284" t="s">
        <v>84</v>
      </c>
      <c r="F81" s="284" t="s">
        <v>120</v>
      </c>
      <c r="G81" s="65">
        <v>3.0</v>
      </c>
      <c r="H81" s="86" t="s">
        <v>53</v>
      </c>
      <c r="I81" s="320">
        <v>80.6</v>
      </c>
      <c r="J81" s="325"/>
      <c r="K81" s="326"/>
      <c r="L81" s="328"/>
      <c r="M81" s="84"/>
      <c r="N81" s="73"/>
      <c r="O81" s="74"/>
      <c r="P81" s="75"/>
      <c r="Q81" s="76"/>
      <c r="R81" s="77"/>
      <c r="S81" s="78"/>
      <c r="T81" s="78"/>
      <c r="U81" s="78"/>
      <c r="V81" s="78"/>
      <c r="W81" s="78"/>
      <c r="X81" s="79"/>
      <c r="Y81" s="281">
        <f t="shared" si="1"/>
        <v>0</v>
      </c>
      <c r="Z81" s="78"/>
      <c r="AA81" s="81">
        <v>1.337</v>
      </c>
      <c r="AB81" s="81">
        <f t="shared" si="6"/>
        <v>0</v>
      </c>
      <c r="AC81" s="82"/>
      <c r="AD81" s="82"/>
      <c r="AE81" s="39"/>
      <c r="AF81" s="39"/>
      <c r="AG81" s="39"/>
      <c r="AH81" s="83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41"/>
    </row>
    <row r="82" ht="99.75" customHeight="1">
      <c r="A82" s="1"/>
      <c r="B82" s="62"/>
      <c r="C82" s="282">
        <v>910309.0</v>
      </c>
      <c r="D82" s="290" t="s">
        <v>163</v>
      </c>
      <c r="E82" s="284" t="s">
        <v>84</v>
      </c>
      <c r="F82" s="284" t="s">
        <v>62</v>
      </c>
      <c r="G82" s="333">
        <v>4.0</v>
      </c>
      <c r="H82" s="330" t="s">
        <v>53</v>
      </c>
      <c r="I82" s="320">
        <v>49.9</v>
      </c>
      <c r="J82" s="69"/>
      <c r="K82" s="70"/>
      <c r="L82" s="328"/>
      <c r="M82" s="84"/>
      <c r="N82" s="73"/>
      <c r="O82" s="74"/>
      <c r="P82" s="75"/>
      <c r="Q82" s="164"/>
      <c r="R82" s="322"/>
      <c r="S82" s="78"/>
      <c r="T82" s="78"/>
      <c r="U82" s="78"/>
      <c r="V82" s="78"/>
      <c r="W82" s="78"/>
      <c r="X82" s="79"/>
      <c r="Y82" s="281">
        <f t="shared" si="1"/>
        <v>0</v>
      </c>
      <c r="Z82" s="78"/>
      <c r="AA82" s="81">
        <v>0.83</v>
      </c>
      <c r="AB82" s="81">
        <f t="shared" si="6"/>
        <v>0</v>
      </c>
      <c r="AC82" s="82"/>
      <c r="AD82" s="82"/>
      <c r="AE82" s="39"/>
      <c r="AF82" s="39"/>
      <c r="AG82" s="39"/>
      <c r="AH82" s="83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41"/>
    </row>
    <row r="83" ht="99.75" customHeight="1">
      <c r="A83" s="1"/>
      <c r="B83" s="62"/>
      <c r="C83" s="282">
        <v>910312.0</v>
      </c>
      <c r="D83" s="290" t="s">
        <v>164</v>
      </c>
      <c r="E83" s="284" t="s">
        <v>57</v>
      </c>
      <c r="F83" s="284" t="s">
        <v>62</v>
      </c>
      <c r="G83" s="65">
        <v>3.0</v>
      </c>
      <c r="H83" s="330" t="s">
        <v>69</v>
      </c>
      <c r="I83" s="320">
        <v>40.3</v>
      </c>
      <c r="J83" s="69"/>
      <c r="K83" s="70"/>
      <c r="L83" s="328"/>
      <c r="M83" s="84"/>
      <c r="N83" s="73"/>
      <c r="O83" s="74"/>
      <c r="P83" s="75"/>
      <c r="Q83" s="164"/>
      <c r="R83" s="322"/>
      <c r="S83" s="78"/>
      <c r="T83" s="78"/>
      <c r="U83" s="78"/>
      <c r="V83" s="78"/>
      <c r="W83" s="78"/>
      <c r="X83" s="79"/>
      <c r="Y83" s="281">
        <f t="shared" si="1"/>
        <v>0</v>
      </c>
      <c r="Z83" s="78"/>
      <c r="AA83" s="81">
        <v>0.45</v>
      </c>
      <c r="AB83" s="81">
        <f t="shared" si="6"/>
        <v>0</v>
      </c>
      <c r="AC83" s="82"/>
      <c r="AD83" s="82"/>
      <c r="AE83" s="39"/>
      <c r="AF83" s="39"/>
      <c r="AG83" s="39"/>
      <c r="AH83" s="83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41"/>
    </row>
    <row r="84" ht="99.75" customHeight="1">
      <c r="A84" s="1"/>
      <c r="B84" s="62"/>
      <c r="C84" s="282">
        <v>910310.0</v>
      </c>
      <c r="D84" s="290" t="s">
        <v>165</v>
      </c>
      <c r="E84" s="284" t="s">
        <v>84</v>
      </c>
      <c r="F84" s="284" t="s">
        <v>68</v>
      </c>
      <c r="G84" s="65">
        <v>5.0</v>
      </c>
      <c r="H84" s="330" t="s">
        <v>104</v>
      </c>
      <c r="I84" s="320">
        <v>19.1</v>
      </c>
      <c r="J84" s="69"/>
      <c r="K84" s="70"/>
      <c r="L84" s="328"/>
      <c r="M84" s="84"/>
      <c r="N84" s="73"/>
      <c r="O84" s="74"/>
      <c r="P84" s="75"/>
      <c r="Q84" s="76"/>
      <c r="R84" s="77"/>
      <c r="S84" s="78"/>
      <c r="T84" s="78"/>
      <c r="U84" s="78"/>
      <c r="V84" s="78"/>
      <c r="W84" s="78"/>
      <c r="X84" s="79"/>
      <c r="Y84" s="281">
        <f t="shared" si="1"/>
        <v>0</v>
      </c>
      <c r="Z84" s="78"/>
      <c r="AA84" s="81">
        <v>0.1</v>
      </c>
      <c r="AB84" s="81">
        <f t="shared" si="6"/>
        <v>0</v>
      </c>
      <c r="AC84" s="82"/>
      <c r="AD84" s="82"/>
      <c r="AE84" s="39"/>
      <c r="AF84" s="39"/>
      <c r="AG84" s="39"/>
      <c r="AH84" s="83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41"/>
    </row>
    <row r="85" ht="99.75" customHeight="1">
      <c r="A85" s="1"/>
      <c r="B85" s="62"/>
      <c r="C85" s="282">
        <v>910311.0</v>
      </c>
      <c r="D85" s="290" t="s">
        <v>166</v>
      </c>
      <c r="E85" s="284" t="s">
        <v>67</v>
      </c>
      <c r="F85" s="284" t="s">
        <v>72</v>
      </c>
      <c r="G85" s="334">
        <v>5.0</v>
      </c>
      <c r="H85" s="67" t="s">
        <v>69</v>
      </c>
      <c r="I85" s="320">
        <v>17.0</v>
      </c>
      <c r="J85" s="69"/>
      <c r="K85" s="70"/>
      <c r="L85" s="328"/>
      <c r="M85" s="84"/>
      <c r="N85" s="73"/>
      <c r="O85" s="74"/>
      <c r="P85" s="75"/>
      <c r="Q85" s="76"/>
      <c r="R85" s="77"/>
      <c r="S85" s="78"/>
      <c r="T85" s="78"/>
      <c r="U85" s="78"/>
      <c r="V85" s="78"/>
      <c r="W85" s="78"/>
      <c r="X85" s="79"/>
      <c r="Y85" s="281">
        <f t="shared" si="1"/>
        <v>0</v>
      </c>
      <c r="Z85" s="78"/>
      <c r="AA85" s="81">
        <v>0.1</v>
      </c>
      <c r="AB85" s="81">
        <f t="shared" si="6"/>
        <v>0</v>
      </c>
      <c r="AC85" s="82"/>
      <c r="AD85" s="82"/>
      <c r="AE85" s="39"/>
      <c r="AF85" s="39"/>
      <c r="AG85" s="39"/>
      <c r="AH85" s="83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41"/>
    </row>
    <row r="86" ht="99.75" customHeight="1">
      <c r="A86" s="1"/>
      <c r="B86" s="62"/>
      <c r="C86" s="335">
        <v>910394.0</v>
      </c>
      <c r="D86" s="290" t="s">
        <v>167</v>
      </c>
      <c r="E86" s="284" t="s">
        <v>65</v>
      </c>
      <c r="F86" s="284" t="s">
        <v>168</v>
      </c>
      <c r="G86" s="334">
        <v>27.0</v>
      </c>
      <c r="H86" s="67" t="s">
        <v>53</v>
      </c>
      <c r="I86" s="320">
        <v>477.0</v>
      </c>
      <c r="J86" s="69"/>
      <c r="K86" s="70"/>
      <c r="L86" s="328"/>
      <c r="M86" s="84"/>
      <c r="N86" s="73"/>
      <c r="O86" s="74"/>
      <c r="P86" s="75"/>
      <c r="Q86" s="76"/>
      <c r="R86" s="77"/>
      <c r="S86" s="78"/>
      <c r="T86" s="78"/>
      <c r="U86" s="78"/>
      <c r="V86" s="78"/>
      <c r="W86" s="78"/>
      <c r="X86" s="79"/>
      <c r="Y86" s="281">
        <f t="shared" si="1"/>
        <v>0</v>
      </c>
      <c r="Z86" s="78"/>
      <c r="AA86" s="81">
        <v>6.3919999999999995</v>
      </c>
      <c r="AB86" s="81">
        <f t="shared" si="6"/>
        <v>0</v>
      </c>
      <c r="AC86" s="82"/>
      <c r="AD86" s="82"/>
      <c r="AE86" s="39"/>
      <c r="AF86" s="39"/>
      <c r="AG86" s="39"/>
      <c r="AH86" s="83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41"/>
    </row>
    <row r="87" ht="99.75" customHeight="1">
      <c r="A87" s="1"/>
      <c r="B87" s="62"/>
      <c r="C87" s="335">
        <v>910395.0</v>
      </c>
      <c r="D87" s="290" t="s">
        <v>169</v>
      </c>
      <c r="E87" s="284" t="s">
        <v>51</v>
      </c>
      <c r="F87" s="284" t="s">
        <v>168</v>
      </c>
      <c r="G87" s="334">
        <v>18.0</v>
      </c>
      <c r="H87" s="67" t="s">
        <v>53</v>
      </c>
      <c r="I87" s="320">
        <v>323.3</v>
      </c>
      <c r="J87" s="69"/>
      <c r="K87" s="70"/>
      <c r="L87" s="328"/>
      <c r="M87" s="160"/>
      <c r="N87" s="161"/>
      <c r="O87" s="162"/>
      <c r="P87" s="163"/>
      <c r="Q87" s="164"/>
      <c r="R87" s="322"/>
      <c r="S87" s="78"/>
      <c r="T87" s="78"/>
      <c r="U87" s="78"/>
      <c r="V87" s="78"/>
      <c r="W87" s="78"/>
      <c r="X87" s="79"/>
      <c r="Y87" s="281">
        <f t="shared" si="1"/>
        <v>0</v>
      </c>
      <c r="Z87" s="78"/>
      <c r="AA87" s="81">
        <v>9.274999999999999</v>
      </c>
      <c r="AB87" s="81">
        <f t="shared" si="6"/>
        <v>0</v>
      </c>
      <c r="AC87" s="82"/>
      <c r="AD87" s="82"/>
      <c r="AE87" s="39"/>
      <c r="AF87" s="39"/>
      <c r="AG87" s="39"/>
      <c r="AH87" s="83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41"/>
    </row>
    <row r="88" ht="99.75" customHeight="1">
      <c r="A88" s="1"/>
      <c r="B88" s="336"/>
      <c r="C88" s="337">
        <v>910396.0</v>
      </c>
      <c r="D88" s="338" t="s">
        <v>170</v>
      </c>
      <c r="E88" s="110" t="s">
        <v>75</v>
      </c>
      <c r="F88" s="339" t="s">
        <v>168</v>
      </c>
      <c r="G88" s="340">
        <f>SUM(G75:G85)</f>
        <v>35</v>
      </c>
      <c r="H88" s="341" t="s">
        <v>53</v>
      </c>
      <c r="I88" s="112">
        <v>764.3</v>
      </c>
      <c r="J88" s="113"/>
      <c r="K88" s="114"/>
      <c r="L88" s="115"/>
      <c r="M88" s="116"/>
      <c r="N88" s="117"/>
      <c r="O88" s="118"/>
      <c r="P88" s="119"/>
      <c r="Q88" s="120"/>
      <c r="R88" s="121"/>
      <c r="S88" s="212"/>
      <c r="T88" s="212"/>
      <c r="U88" s="212"/>
      <c r="V88" s="212"/>
      <c r="W88" s="212"/>
      <c r="X88" s="212"/>
      <c r="Y88" s="317">
        <f t="shared" si="1"/>
        <v>0</v>
      </c>
      <c r="Z88" s="78"/>
      <c r="AA88" s="81">
        <v>15.467</v>
      </c>
      <c r="AB88" s="81">
        <f t="shared" si="6"/>
        <v>0</v>
      </c>
      <c r="AC88" s="82"/>
      <c r="AD88" s="82"/>
      <c r="AE88" s="39"/>
      <c r="AF88" s="39"/>
      <c r="AG88" s="39"/>
      <c r="AH88" s="83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41"/>
    </row>
    <row r="89" ht="99.75" customHeight="1">
      <c r="A89" s="1"/>
      <c r="B89" s="336"/>
      <c r="C89" s="337">
        <v>200190.0</v>
      </c>
      <c r="D89" s="338" t="s">
        <v>171</v>
      </c>
      <c r="E89" s="110" t="s">
        <v>75</v>
      </c>
      <c r="F89" s="339" t="s">
        <v>52</v>
      </c>
      <c r="G89" s="339">
        <v>4.0</v>
      </c>
      <c r="H89" s="111" t="s">
        <v>53</v>
      </c>
      <c r="I89" s="112">
        <v>132.5</v>
      </c>
      <c r="J89" s="113"/>
      <c r="K89" s="114"/>
      <c r="L89" s="115"/>
      <c r="M89" s="116"/>
      <c r="N89" s="117"/>
      <c r="O89" s="118"/>
      <c r="P89" s="119"/>
      <c r="Q89" s="120"/>
      <c r="R89" s="121"/>
      <c r="S89" s="342"/>
      <c r="T89" s="343"/>
      <c r="U89" s="343"/>
      <c r="V89" s="343"/>
      <c r="W89" s="343"/>
      <c r="X89" s="344"/>
      <c r="Y89" s="345">
        <f t="shared" si="1"/>
        <v>0</v>
      </c>
      <c r="Z89" s="78"/>
      <c r="AA89" s="81">
        <v>4.4</v>
      </c>
      <c r="AB89" s="81">
        <f t="shared" si="6"/>
        <v>0</v>
      </c>
      <c r="AC89" s="82"/>
      <c r="AD89" s="82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41"/>
    </row>
    <row r="90" ht="99.75" customHeight="1">
      <c r="A90" s="1"/>
      <c r="B90" s="336"/>
      <c r="C90" s="337">
        <v>200191.0</v>
      </c>
      <c r="D90" s="338" t="s">
        <v>172</v>
      </c>
      <c r="E90" s="110" t="s">
        <v>75</v>
      </c>
      <c r="F90" s="339" t="s">
        <v>52</v>
      </c>
      <c r="G90" s="340" t="s">
        <v>173</v>
      </c>
      <c r="H90" s="341" t="s">
        <v>69</v>
      </c>
      <c r="I90" s="112">
        <v>95.4</v>
      </c>
      <c r="J90" s="113"/>
      <c r="K90" s="114"/>
      <c r="L90" s="115"/>
      <c r="M90" s="116"/>
      <c r="N90" s="117"/>
      <c r="O90" s="118"/>
      <c r="P90" s="119"/>
      <c r="Q90" s="120"/>
      <c r="R90" s="121"/>
      <c r="S90" s="212"/>
      <c r="T90" s="212"/>
      <c r="U90" s="212"/>
      <c r="V90" s="212"/>
      <c r="W90" s="212"/>
      <c r="X90" s="316"/>
      <c r="Y90" s="345">
        <f t="shared" si="1"/>
        <v>0</v>
      </c>
      <c r="Z90" s="78"/>
      <c r="AA90" s="81">
        <v>2.9</v>
      </c>
      <c r="AB90" s="81">
        <f t="shared" si="6"/>
        <v>0</v>
      </c>
      <c r="AC90" s="82"/>
      <c r="AD90" s="82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41"/>
    </row>
    <row r="91" ht="99.75" customHeight="1">
      <c r="A91" s="1"/>
      <c r="B91" s="336"/>
      <c r="C91" s="337">
        <v>200101.0</v>
      </c>
      <c r="D91" s="338" t="s">
        <v>174</v>
      </c>
      <c r="E91" s="110" t="s">
        <v>75</v>
      </c>
      <c r="F91" s="339" t="s">
        <v>62</v>
      </c>
      <c r="G91" s="340">
        <v>4.0</v>
      </c>
      <c r="H91" s="341" t="s">
        <v>104</v>
      </c>
      <c r="I91" s="112">
        <v>34.0</v>
      </c>
      <c r="J91" s="113"/>
      <c r="K91" s="114"/>
      <c r="L91" s="115"/>
      <c r="M91" s="116"/>
      <c r="N91" s="117"/>
      <c r="O91" s="118"/>
      <c r="P91" s="119"/>
      <c r="Q91" s="120"/>
      <c r="R91" s="121"/>
      <c r="S91" s="212"/>
      <c r="T91" s="212"/>
      <c r="U91" s="212"/>
      <c r="V91" s="212"/>
      <c r="W91" s="212"/>
      <c r="X91" s="316"/>
      <c r="Y91" s="345">
        <f t="shared" si="1"/>
        <v>0</v>
      </c>
      <c r="Z91" s="78"/>
      <c r="AA91" s="81">
        <v>1.2</v>
      </c>
      <c r="AB91" s="81">
        <f t="shared" si="6"/>
        <v>0</v>
      </c>
      <c r="AC91" s="82"/>
      <c r="AD91" s="82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41"/>
    </row>
    <row r="92" ht="99.75" customHeight="1">
      <c r="A92" s="1"/>
      <c r="B92" s="336"/>
      <c r="C92" s="337">
        <v>200109.0</v>
      </c>
      <c r="D92" s="338" t="s">
        <v>175</v>
      </c>
      <c r="E92" s="110" t="s">
        <v>57</v>
      </c>
      <c r="F92" s="339" t="s">
        <v>176</v>
      </c>
      <c r="G92" s="340">
        <v>2.0</v>
      </c>
      <c r="H92" s="341" t="s">
        <v>177</v>
      </c>
      <c r="I92" s="112">
        <v>24.4</v>
      </c>
      <c r="J92" s="113"/>
      <c r="K92" s="114"/>
      <c r="L92" s="115"/>
      <c r="M92" s="116"/>
      <c r="N92" s="117"/>
      <c r="O92" s="118"/>
      <c r="P92" s="119"/>
      <c r="Q92" s="120"/>
      <c r="R92" s="121"/>
      <c r="S92" s="212"/>
      <c r="T92" s="212"/>
      <c r="U92" s="212"/>
      <c r="V92" s="212"/>
      <c r="W92" s="212"/>
      <c r="X92" s="316"/>
      <c r="Y92" s="345">
        <f t="shared" si="1"/>
        <v>0</v>
      </c>
      <c r="Z92" s="78"/>
      <c r="AA92" s="81">
        <v>0.5</v>
      </c>
      <c r="AB92" s="81">
        <f t="shared" si="6"/>
        <v>0</v>
      </c>
      <c r="AC92" s="82"/>
      <c r="AD92" s="82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41"/>
    </row>
    <row r="93" ht="99.75" customHeight="1">
      <c r="A93" s="1"/>
      <c r="B93" s="336"/>
      <c r="C93" s="337">
        <v>919090.0</v>
      </c>
      <c r="D93" s="338" t="s">
        <v>178</v>
      </c>
      <c r="E93" s="110" t="s">
        <v>84</v>
      </c>
      <c r="F93" s="339" t="s">
        <v>179</v>
      </c>
      <c r="G93" s="340">
        <v>3.0</v>
      </c>
      <c r="H93" s="341" t="s">
        <v>69</v>
      </c>
      <c r="I93" s="112">
        <v>9.6</v>
      </c>
      <c r="J93" s="113"/>
      <c r="K93" s="114"/>
      <c r="L93" s="115"/>
      <c r="M93" s="116"/>
      <c r="N93" s="117"/>
      <c r="O93" s="118"/>
      <c r="P93" s="119"/>
      <c r="Q93" s="120"/>
      <c r="R93" s="121"/>
      <c r="S93" s="212"/>
      <c r="T93" s="212"/>
      <c r="U93" s="212"/>
      <c r="V93" s="212"/>
      <c r="W93" s="212"/>
      <c r="X93" s="316"/>
      <c r="Y93" s="345">
        <f t="shared" si="1"/>
        <v>0</v>
      </c>
      <c r="Z93" s="78"/>
      <c r="AA93" s="81">
        <v>0.2</v>
      </c>
      <c r="AB93" s="81">
        <f t="shared" si="6"/>
        <v>0</v>
      </c>
      <c r="AC93" s="82"/>
      <c r="AD93" s="82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41"/>
    </row>
    <row r="94" ht="99.75" customHeight="1">
      <c r="A94" s="1"/>
      <c r="B94" s="336"/>
      <c r="C94" s="346">
        <v>919091.0</v>
      </c>
      <c r="D94" s="338" t="s">
        <v>178</v>
      </c>
      <c r="E94" s="110" t="s">
        <v>84</v>
      </c>
      <c r="F94" s="339" t="s">
        <v>180</v>
      </c>
      <c r="G94" s="340">
        <v>3.0</v>
      </c>
      <c r="H94" s="341" t="s">
        <v>69</v>
      </c>
      <c r="I94" s="112">
        <v>9.6</v>
      </c>
      <c r="J94" s="113"/>
      <c r="K94" s="114"/>
      <c r="L94" s="115"/>
      <c r="M94" s="116"/>
      <c r="N94" s="117"/>
      <c r="O94" s="118"/>
      <c r="P94" s="119"/>
      <c r="Q94" s="120"/>
      <c r="R94" s="121"/>
      <c r="S94" s="212"/>
      <c r="T94" s="212"/>
      <c r="U94" s="212"/>
      <c r="V94" s="212"/>
      <c r="W94" s="212"/>
      <c r="X94" s="316"/>
      <c r="Y94" s="345">
        <f t="shared" si="1"/>
        <v>0</v>
      </c>
      <c r="Z94" s="78"/>
      <c r="AA94" s="81">
        <v>0.2</v>
      </c>
      <c r="AB94" s="81">
        <f t="shared" si="6"/>
        <v>0</v>
      </c>
      <c r="AC94" s="82"/>
      <c r="AD94" s="82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41"/>
    </row>
    <row r="95" ht="99.75" customHeight="1">
      <c r="A95" s="1"/>
      <c r="B95" s="1"/>
      <c r="C95" s="78"/>
      <c r="D95" s="347"/>
      <c r="E95" s="348"/>
      <c r="F95" s="13"/>
      <c r="G95" s="78"/>
      <c r="H95" s="78"/>
      <c r="I95" s="349" t="s">
        <v>181</v>
      </c>
      <c r="J95" s="350">
        <f t="shared" ref="J95:R95" si="7">SUM(J5:J94)</f>
        <v>0</v>
      </c>
      <c r="K95" s="351">
        <f t="shared" si="7"/>
        <v>0</v>
      </c>
      <c r="L95" s="159">
        <f t="shared" si="7"/>
        <v>0</v>
      </c>
      <c r="M95" s="160">
        <f t="shared" si="7"/>
        <v>0</v>
      </c>
      <c r="N95" s="161">
        <f t="shared" si="7"/>
        <v>0</v>
      </c>
      <c r="O95" s="162">
        <f t="shared" si="7"/>
        <v>0</v>
      </c>
      <c r="P95" s="163">
        <f t="shared" si="7"/>
        <v>0</v>
      </c>
      <c r="Q95" s="164">
        <f t="shared" si="7"/>
        <v>0</v>
      </c>
      <c r="R95" s="194">
        <f t="shared" si="7"/>
        <v>0</v>
      </c>
      <c r="S95" s="352">
        <f t="shared" ref="S95:S96" si="9">SUM(J95:R95)</f>
        <v>0</v>
      </c>
      <c r="T95" s="353"/>
      <c r="U95" s="353"/>
      <c r="V95" s="353"/>
      <c r="W95" s="353"/>
      <c r="X95" s="354"/>
      <c r="Y95" s="355">
        <f>IF(J95&gt;0,1,0)+IF(L95&gt;0,1,0)+IF(M95&gt;0,1,0)+IF(N95&gt;0,1,0)+IF(O95&gt;0,1,0)+IF(P95&gt;0,1,0)+IF(R95&gt;0,1,0)+IF(K95&gt;0,1,0)+IF(Q95&gt;0,1,0)</f>
        <v>0</v>
      </c>
      <c r="Z95" s="1"/>
      <c r="AA95" s="39"/>
      <c r="AB95" s="82"/>
      <c r="AC95" s="82"/>
      <c r="AD95" s="82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41"/>
    </row>
    <row r="96" ht="99.75" customHeight="1">
      <c r="A96" s="1"/>
      <c r="B96" s="1"/>
      <c r="C96" s="78"/>
      <c r="D96" s="347"/>
      <c r="E96" s="78"/>
      <c r="F96" s="78"/>
      <c r="G96" s="78"/>
      <c r="H96" s="78"/>
      <c r="I96" s="356" t="s">
        <v>182</v>
      </c>
      <c r="J96" s="357">
        <f t="shared" ref="J96:R96" si="8">SUMPRODUCT(J5:J94,$G5:$G94)</f>
        <v>0</v>
      </c>
      <c r="K96" s="358">
        <f t="shared" si="8"/>
        <v>0</v>
      </c>
      <c r="L96" s="359">
        <f t="shared" si="8"/>
        <v>0</v>
      </c>
      <c r="M96" s="360">
        <f t="shared" si="8"/>
        <v>0</v>
      </c>
      <c r="N96" s="361">
        <f t="shared" si="8"/>
        <v>0</v>
      </c>
      <c r="O96" s="362">
        <f t="shared" si="8"/>
        <v>0</v>
      </c>
      <c r="P96" s="363">
        <f t="shared" si="8"/>
        <v>0</v>
      </c>
      <c r="Q96" s="364">
        <f t="shared" si="8"/>
        <v>0</v>
      </c>
      <c r="R96" s="365">
        <f t="shared" si="8"/>
        <v>0</v>
      </c>
      <c r="S96" s="366">
        <f t="shared" si="9"/>
        <v>0</v>
      </c>
      <c r="T96" s="367"/>
      <c r="U96" s="367"/>
      <c r="V96" s="367"/>
      <c r="W96" s="367"/>
      <c r="X96" s="368"/>
      <c r="Y96" s="369"/>
      <c r="Z96" s="1"/>
      <c r="AA96" s="39"/>
      <c r="AB96" s="82"/>
      <c r="AC96" s="82"/>
      <c r="AD96" s="82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41"/>
    </row>
    <row r="97" ht="99.75" customHeight="1">
      <c r="A97" s="1"/>
      <c r="B97" s="1"/>
      <c r="C97" s="78"/>
      <c r="D97" s="347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370" t="s">
        <v>183</v>
      </c>
      <c r="S97" s="58"/>
      <c r="T97" s="58"/>
      <c r="U97" s="58"/>
      <c r="V97" s="58"/>
      <c r="W97" s="58"/>
      <c r="X97" s="371"/>
      <c r="Y97" s="372">
        <f>SUM(Y5:Y94)</f>
        <v>0</v>
      </c>
      <c r="Z97" s="78"/>
      <c r="AA97" s="82"/>
      <c r="AB97" s="82"/>
      <c r="AC97" s="82"/>
      <c r="AD97" s="82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41"/>
    </row>
    <row r="98" ht="45.0" customHeight="1">
      <c r="A98" s="1"/>
      <c r="B98" s="1"/>
      <c r="C98" s="78"/>
      <c r="D98" s="347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373" t="s">
        <v>184</v>
      </c>
      <c r="S98" s="58"/>
      <c r="T98" s="58"/>
      <c r="U98" s="58"/>
      <c r="V98" s="58"/>
      <c r="W98" s="58"/>
      <c r="X98" s="59"/>
      <c r="Y98" s="374">
        <f>SUM(AB5:AB94)</f>
        <v>0</v>
      </c>
      <c r="Z98" s="78"/>
      <c r="AA98" s="82"/>
      <c r="AB98" s="82"/>
      <c r="AC98" s="82"/>
      <c r="AD98" s="82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41"/>
    </row>
    <row r="99" ht="99.75" customHeight="1">
      <c r="A99" s="1"/>
      <c r="B99" s="1"/>
      <c r="C99" s="78"/>
      <c r="D99" s="347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82"/>
      <c r="AB99" s="82"/>
      <c r="AC99" s="82"/>
      <c r="AD99" s="82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41"/>
      <c r="AV99" s="41"/>
    </row>
    <row r="100" ht="14.25" customHeight="1">
      <c r="A100" s="1"/>
      <c r="B100" s="1"/>
      <c r="C100" s="1"/>
      <c r="D100" s="4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</row>
    <row r="101" ht="14.25" customHeight="1">
      <c r="A101" s="1"/>
      <c r="B101" s="1"/>
      <c r="C101" s="1"/>
      <c r="D101" s="4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</row>
    <row r="102" ht="14.25" customHeight="1">
      <c r="A102" s="1"/>
      <c r="B102" s="1"/>
      <c r="C102" s="1"/>
      <c r="D102" s="4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</row>
    <row r="103" ht="14.25" customHeight="1">
      <c r="A103" s="1"/>
      <c r="B103" s="1"/>
      <c r="C103" s="1"/>
      <c r="D103" s="4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</row>
    <row r="104" ht="14.25" customHeight="1">
      <c r="A104" s="1"/>
      <c r="B104" s="1"/>
      <c r="C104" s="1"/>
      <c r="D104" s="4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</row>
    <row r="105" ht="14.25" customHeight="1">
      <c r="A105" s="1"/>
      <c r="B105" s="1"/>
      <c r="C105" s="1"/>
      <c r="D105" s="4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</row>
    <row r="106" ht="14.25" customHeight="1">
      <c r="A106" s="1"/>
      <c r="B106" s="1"/>
      <c r="C106" s="1"/>
      <c r="D106" s="4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</row>
    <row r="107" ht="14.25" customHeight="1">
      <c r="A107" s="1"/>
      <c r="B107" s="1"/>
      <c r="C107" s="1"/>
      <c r="D107" s="4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</row>
    <row r="108" ht="14.25" customHeight="1">
      <c r="A108" s="1"/>
      <c r="B108" s="1"/>
      <c r="C108" s="1"/>
      <c r="D108" s="4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</row>
    <row r="109" ht="14.25" customHeight="1">
      <c r="A109" s="1"/>
      <c r="B109" s="1"/>
      <c r="C109" s="1"/>
      <c r="D109" s="4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</row>
    <row r="110" ht="14.25" customHeight="1">
      <c r="A110" s="1"/>
      <c r="B110" s="1"/>
      <c r="C110" s="1"/>
      <c r="D110" s="4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</row>
    <row r="111" ht="14.25" customHeight="1">
      <c r="A111" s="1"/>
      <c r="B111" s="1"/>
      <c r="C111" s="1"/>
      <c r="D111" s="4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</row>
    <row r="112" ht="14.25" customHeight="1">
      <c r="A112" s="1"/>
      <c r="B112" s="1"/>
      <c r="C112" s="1"/>
      <c r="D112" s="4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</row>
    <row r="113" ht="14.25" customHeight="1">
      <c r="A113" s="1"/>
      <c r="B113" s="1"/>
      <c r="C113" s="1"/>
      <c r="D113" s="4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</row>
    <row r="114" ht="14.25" customHeight="1">
      <c r="A114" s="1"/>
      <c r="B114" s="1"/>
      <c r="C114" s="1"/>
      <c r="D114" s="4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</row>
    <row r="115" ht="14.25" customHeight="1">
      <c r="A115" s="1"/>
      <c r="B115" s="1"/>
      <c r="C115" s="1"/>
      <c r="D115" s="4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</row>
    <row r="116" ht="14.25" customHeight="1">
      <c r="A116" s="1"/>
      <c r="B116" s="1"/>
      <c r="C116" s="1"/>
      <c r="D116" s="4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</row>
    <row r="117" ht="14.25" customHeight="1">
      <c r="A117" s="1"/>
      <c r="B117" s="1"/>
      <c r="C117" s="1"/>
      <c r="D117" s="4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</row>
    <row r="118" ht="14.25" customHeight="1">
      <c r="A118" s="1"/>
      <c r="B118" s="1"/>
      <c r="C118" s="1"/>
      <c r="D118" s="4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</row>
    <row r="119" ht="14.25" customHeight="1">
      <c r="A119" s="1"/>
      <c r="B119" s="1"/>
      <c r="C119" s="1"/>
      <c r="D119" s="4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</row>
    <row r="120" ht="14.25" customHeight="1">
      <c r="A120" s="1"/>
      <c r="B120" s="1"/>
      <c r="C120" s="1"/>
      <c r="D120" s="4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</row>
    <row r="121" ht="14.25" customHeight="1">
      <c r="A121" s="1"/>
      <c r="B121" s="1"/>
      <c r="C121" s="1"/>
      <c r="D121" s="4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</row>
    <row r="122" ht="14.25" customHeight="1">
      <c r="A122" s="1"/>
      <c r="B122" s="1"/>
      <c r="C122" s="1"/>
      <c r="D122" s="4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</row>
    <row r="123" ht="14.25" customHeight="1">
      <c r="A123" s="1"/>
      <c r="B123" s="1"/>
      <c r="C123" s="1"/>
      <c r="D123" s="4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</row>
    <row r="124" ht="14.25" customHeight="1">
      <c r="A124" s="1"/>
      <c r="B124" s="1"/>
      <c r="C124" s="1"/>
      <c r="D124" s="4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</row>
    <row r="125" ht="14.25" customHeight="1">
      <c r="A125" s="1"/>
      <c r="B125" s="1"/>
      <c r="C125" s="1"/>
      <c r="D125" s="4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</row>
    <row r="126" ht="14.25" customHeight="1">
      <c r="A126" s="1"/>
      <c r="B126" s="1"/>
      <c r="C126" s="1"/>
      <c r="D126" s="4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</row>
    <row r="127" ht="14.25" customHeight="1">
      <c r="A127" s="1"/>
      <c r="B127" s="1"/>
      <c r="C127" s="1"/>
      <c r="D127" s="4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</row>
    <row r="128" ht="14.25" customHeight="1">
      <c r="A128" s="1"/>
      <c r="B128" s="1"/>
      <c r="C128" s="1"/>
      <c r="D128" s="4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</row>
    <row r="129" ht="14.25" customHeight="1">
      <c r="A129" s="1"/>
      <c r="B129" s="1"/>
      <c r="C129" s="1"/>
      <c r="D129" s="4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</row>
    <row r="130" ht="14.25" customHeight="1">
      <c r="A130" s="1"/>
      <c r="B130" s="1"/>
      <c r="C130" s="1"/>
      <c r="D130" s="4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</row>
    <row r="131" ht="14.25" customHeight="1">
      <c r="A131" s="1"/>
      <c r="B131" s="1"/>
      <c r="C131" s="1"/>
      <c r="D131" s="4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</row>
    <row r="132" ht="14.25" customHeight="1">
      <c r="A132" s="1"/>
      <c r="B132" s="1"/>
      <c r="C132" s="1"/>
      <c r="D132" s="4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</row>
    <row r="133" ht="14.25" customHeight="1">
      <c r="A133" s="1"/>
      <c r="B133" s="1"/>
      <c r="C133" s="1"/>
      <c r="D133" s="4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</row>
    <row r="134" ht="14.25" customHeight="1">
      <c r="A134" s="1"/>
      <c r="B134" s="1"/>
      <c r="C134" s="1"/>
      <c r="D134" s="4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</row>
    <row r="135" ht="14.25" customHeight="1">
      <c r="A135" s="1"/>
      <c r="B135" s="1"/>
      <c r="C135" s="1"/>
      <c r="D135" s="4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</row>
    <row r="136" ht="14.25" customHeight="1">
      <c r="A136" s="1"/>
      <c r="B136" s="1"/>
      <c r="C136" s="1"/>
      <c r="D136" s="4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</row>
    <row r="137" ht="14.25" customHeight="1">
      <c r="A137" s="1"/>
      <c r="B137" s="1"/>
      <c r="C137" s="1"/>
      <c r="D137" s="4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</row>
    <row r="138" ht="14.25" customHeight="1">
      <c r="A138" s="1"/>
      <c r="B138" s="1"/>
      <c r="C138" s="1"/>
      <c r="D138" s="4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</row>
    <row r="139" ht="14.25" customHeight="1">
      <c r="A139" s="1"/>
      <c r="B139" s="1"/>
      <c r="C139" s="1"/>
      <c r="D139" s="4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</row>
    <row r="140" ht="14.25" customHeight="1">
      <c r="A140" s="1"/>
      <c r="B140" s="1"/>
      <c r="C140" s="1"/>
      <c r="D140" s="4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</row>
    <row r="141" ht="14.25" customHeight="1">
      <c r="A141" s="1"/>
      <c r="B141" s="1"/>
      <c r="C141" s="1"/>
      <c r="D141" s="4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</row>
    <row r="142" ht="14.25" customHeight="1">
      <c r="A142" s="1"/>
      <c r="B142" s="1"/>
      <c r="C142" s="1"/>
      <c r="D142" s="4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</row>
    <row r="143" ht="14.25" customHeight="1">
      <c r="A143" s="1"/>
      <c r="B143" s="1"/>
      <c r="C143" s="1"/>
      <c r="D143" s="4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</row>
    <row r="144" ht="14.25" customHeight="1">
      <c r="A144" s="1"/>
      <c r="B144" s="1"/>
      <c r="C144" s="1"/>
      <c r="D144" s="4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</row>
    <row r="145" ht="14.25" customHeight="1">
      <c r="A145" s="1"/>
      <c r="B145" s="1"/>
      <c r="C145" s="1"/>
      <c r="D145" s="4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</row>
    <row r="146" ht="14.25" customHeight="1">
      <c r="A146" s="1"/>
      <c r="B146" s="1"/>
      <c r="C146" s="1"/>
      <c r="D146" s="4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</row>
    <row r="147" ht="14.25" customHeight="1">
      <c r="A147" s="1"/>
      <c r="B147" s="39"/>
      <c r="C147" s="39"/>
      <c r="D147" s="375"/>
      <c r="E147" s="39"/>
      <c r="F147" s="39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</row>
    <row r="148" ht="14.25" customHeight="1">
      <c r="A148" s="1"/>
      <c r="B148" s="39"/>
      <c r="C148" s="39"/>
      <c r="D148" s="375"/>
      <c r="E148" s="39"/>
      <c r="F148" s="39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</row>
    <row r="149" ht="14.25" customHeight="1">
      <c r="A149" s="1"/>
      <c r="B149" s="39"/>
      <c r="C149" s="39"/>
      <c r="D149" s="375"/>
      <c r="E149" s="39"/>
      <c r="F149" s="39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</row>
    <row r="150" ht="14.25" customHeight="1">
      <c r="A150" s="1"/>
      <c r="B150" s="39"/>
      <c r="C150" s="39"/>
      <c r="D150" s="375"/>
      <c r="E150" s="39"/>
      <c r="F150" s="39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</row>
    <row r="151" ht="14.25" customHeight="1">
      <c r="A151" s="1"/>
      <c r="B151" s="39"/>
      <c r="C151" s="39"/>
      <c r="D151" s="375"/>
      <c r="E151" s="39"/>
      <c r="F151" s="39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</row>
    <row r="152" ht="14.25" customHeight="1">
      <c r="A152" s="1"/>
      <c r="B152" s="39"/>
      <c r="C152" s="39"/>
      <c r="D152" s="375"/>
      <c r="E152" s="39"/>
      <c r="F152" s="39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</row>
    <row r="153" ht="14.25" customHeight="1">
      <c r="A153" s="1"/>
      <c r="B153" s="39"/>
      <c r="C153" s="39"/>
      <c r="D153" s="375"/>
      <c r="E153" s="39"/>
      <c r="F153" s="39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</row>
    <row r="154" ht="14.25" customHeight="1">
      <c r="A154" s="1"/>
      <c r="B154" s="39"/>
      <c r="C154" s="39"/>
      <c r="D154" s="375"/>
      <c r="E154" s="39"/>
      <c r="F154" s="39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</row>
    <row r="155" ht="14.25" customHeight="1">
      <c r="A155" s="1"/>
      <c r="B155" s="39"/>
      <c r="C155" s="39"/>
      <c r="D155" s="375"/>
      <c r="E155" s="39"/>
      <c r="F155" s="39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</row>
    <row r="156" ht="14.25" customHeight="1">
      <c r="A156" s="1"/>
      <c r="B156" s="39"/>
      <c r="C156" s="39"/>
      <c r="D156" s="375"/>
      <c r="E156" s="39"/>
      <c r="F156" s="39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</row>
    <row r="157" ht="14.25" customHeight="1">
      <c r="A157" s="1"/>
      <c r="B157" s="39"/>
      <c r="C157" s="39"/>
      <c r="D157" s="375"/>
      <c r="E157" s="39"/>
      <c r="F157" s="39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</row>
    <row r="158" ht="14.25" customHeight="1">
      <c r="A158" s="1"/>
      <c r="B158" s="39"/>
      <c r="C158" s="39"/>
      <c r="D158" s="375"/>
      <c r="E158" s="39"/>
      <c r="F158" s="39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</row>
    <row r="159" ht="14.25" customHeight="1">
      <c r="A159" s="1"/>
      <c r="B159" s="39"/>
      <c r="C159" s="39"/>
      <c r="D159" s="375"/>
      <c r="E159" s="39"/>
      <c r="F159" s="39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</row>
    <row r="160" ht="14.25" customHeight="1">
      <c r="A160" s="1"/>
      <c r="B160" s="39"/>
      <c r="C160" s="39"/>
      <c r="D160" s="375"/>
      <c r="E160" s="39"/>
      <c r="F160" s="39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</row>
    <row r="161" ht="14.25" customHeight="1">
      <c r="A161" s="1"/>
      <c r="B161" s="39"/>
      <c r="C161" s="39"/>
      <c r="D161" s="375"/>
      <c r="E161" s="39"/>
      <c r="F161" s="39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</row>
    <row r="162" ht="14.25" customHeight="1">
      <c r="A162" s="1"/>
      <c r="B162" s="39"/>
      <c r="C162" s="39"/>
      <c r="D162" s="375"/>
      <c r="E162" s="39"/>
      <c r="F162" s="39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</row>
    <row r="163" ht="14.25" customHeight="1">
      <c r="A163" s="1"/>
      <c r="B163" s="39"/>
      <c r="C163" s="39"/>
      <c r="D163" s="375"/>
      <c r="E163" s="39"/>
      <c r="F163" s="39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</row>
    <row r="164" ht="14.25" customHeight="1">
      <c r="A164" s="1"/>
      <c r="B164" s="39"/>
      <c r="C164" s="39"/>
      <c r="D164" s="375"/>
      <c r="E164" s="39"/>
      <c r="F164" s="39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</row>
    <row r="165" ht="14.25" customHeight="1">
      <c r="A165" s="1"/>
      <c r="B165" s="1"/>
      <c r="C165" s="1"/>
      <c r="D165" s="4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</row>
    <row r="166" ht="14.25" customHeight="1">
      <c r="A166" s="1"/>
      <c r="B166" s="1"/>
      <c r="C166" s="1"/>
      <c r="D166" s="4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</row>
    <row r="167" ht="14.25" customHeight="1">
      <c r="A167" s="1"/>
      <c r="B167" s="1"/>
      <c r="C167" s="1"/>
      <c r="D167" s="4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</row>
    <row r="168" ht="14.25" customHeight="1">
      <c r="A168" s="1"/>
      <c r="B168" s="1"/>
      <c r="C168" s="1"/>
      <c r="D168" s="4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</row>
    <row r="169" ht="14.25" customHeight="1">
      <c r="A169" s="1"/>
      <c r="B169" s="1"/>
      <c r="C169" s="1"/>
      <c r="D169" s="4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</row>
    <row r="170" ht="14.25" customHeight="1">
      <c r="A170" s="1"/>
      <c r="B170" s="1"/>
      <c r="C170" s="1"/>
      <c r="D170" s="4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</row>
    <row r="171" ht="14.25" customHeight="1">
      <c r="A171" s="1"/>
      <c r="B171" s="1"/>
      <c r="C171" s="1"/>
      <c r="D171" s="4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</row>
    <row r="172" ht="14.25" customHeight="1">
      <c r="A172" s="1"/>
      <c r="B172" s="1"/>
      <c r="C172" s="1"/>
      <c r="D172" s="4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</row>
    <row r="173" ht="14.25" customHeight="1">
      <c r="A173" s="1"/>
      <c r="B173" s="1"/>
      <c r="C173" s="1"/>
      <c r="D173" s="4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</row>
    <row r="174" ht="14.25" customHeight="1">
      <c r="A174" s="1"/>
      <c r="B174" s="1"/>
      <c r="C174" s="1"/>
      <c r="D174" s="4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</row>
    <row r="175" ht="14.25" customHeight="1">
      <c r="A175" s="1"/>
      <c r="B175" s="1"/>
      <c r="C175" s="1"/>
      <c r="D175" s="4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</row>
    <row r="176" ht="14.25" customHeight="1">
      <c r="A176" s="1"/>
      <c r="B176" s="1"/>
      <c r="C176" s="1"/>
      <c r="D176" s="4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</row>
    <row r="177" ht="14.25" customHeight="1">
      <c r="A177" s="1"/>
      <c r="B177" s="1"/>
      <c r="C177" s="1"/>
      <c r="D177" s="4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</row>
    <row r="178" ht="14.25" customHeight="1">
      <c r="A178" s="1"/>
      <c r="B178" s="1"/>
      <c r="C178" s="1"/>
      <c r="D178" s="4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</row>
    <row r="179" ht="14.25" customHeight="1">
      <c r="A179" s="1"/>
      <c r="B179" s="1"/>
      <c r="C179" s="1"/>
      <c r="D179" s="4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</row>
    <row r="180" ht="14.25" customHeight="1">
      <c r="A180" s="1"/>
      <c r="B180" s="1"/>
      <c r="C180" s="1"/>
      <c r="D180" s="4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</row>
    <row r="181" ht="14.25" customHeight="1">
      <c r="A181" s="1"/>
      <c r="B181" s="1"/>
      <c r="C181" s="1"/>
      <c r="D181" s="4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</row>
    <row r="182" ht="14.25" customHeight="1">
      <c r="A182" s="1"/>
      <c r="B182" s="1"/>
      <c r="C182" s="1"/>
      <c r="D182" s="4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</row>
    <row r="183" ht="14.25" customHeight="1">
      <c r="A183" s="1"/>
      <c r="B183" s="1"/>
      <c r="C183" s="1"/>
      <c r="D183" s="4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</row>
    <row r="184" ht="14.25" customHeight="1">
      <c r="A184" s="1"/>
      <c r="B184" s="1"/>
      <c r="C184" s="1"/>
      <c r="D184" s="4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</row>
    <row r="185" ht="14.25" customHeight="1">
      <c r="A185" s="1"/>
      <c r="B185" s="1"/>
      <c r="C185" s="1"/>
      <c r="D185" s="4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</row>
    <row r="186" ht="14.25" customHeight="1">
      <c r="A186" s="1"/>
      <c r="B186" s="1"/>
      <c r="C186" s="1"/>
      <c r="D186" s="4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</row>
    <row r="187" ht="14.25" customHeight="1">
      <c r="A187" s="1"/>
      <c r="B187" s="1"/>
      <c r="C187" s="1"/>
      <c r="D187" s="4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</row>
    <row r="188" ht="14.25" customHeight="1">
      <c r="A188" s="1"/>
      <c r="B188" s="1"/>
      <c r="C188" s="1"/>
      <c r="D188" s="4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</row>
    <row r="189" ht="14.25" customHeight="1">
      <c r="A189" s="1"/>
      <c r="B189" s="1"/>
      <c r="C189" s="1"/>
      <c r="D189" s="4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</row>
    <row r="190" ht="14.25" customHeight="1">
      <c r="A190" s="1"/>
      <c r="B190" s="1"/>
      <c r="C190" s="1"/>
      <c r="D190" s="4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</row>
    <row r="191" ht="14.25" customHeight="1">
      <c r="A191" s="1"/>
      <c r="B191" s="1"/>
      <c r="C191" s="1"/>
      <c r="D191" s="4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</row>
    <row r="192" ht="14.25" customHeight="1">
      <c r="A192" s="1"/>
      <c r="B192" s="1"/>
      <c r="C192" s="1"/>
      <c r="D192" s="4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</row>
    <row r="193" ht="14.25" customHeight="1">
      <c r="A193" s="1"/>
      <c r="B193" s="1"/>
      <c r="C193" s="1"/>
      <c r="D193" s="4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</row>
    <row r="194" ht="14.25" customHeight="1">
      <c r="A194" s="1"/>
      <c r="B194" s="1"/>
      <c r="C194" s="1"/>
      <c r="D194" s="4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</row>
    <row r="195" ht="14.25" customHeight="1">
      <c r="A195" s="1"/>
      <c r="B195" s="1"/>
      <c r="C195" s="1"/>
      <c r="D195" s="4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</row>
    <row r="196" ht="14.25" customHeight="1">
      <c r="A196" s="1"/>
      <c r="B196" s="1"/>
      <c r="C196" s="1"/>
      <c r="D196" s="4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</row>
    <row r="197" ht="14.25" customHeight="1">
      <c r="A197" s="1"/>
      <c r="B197" s="1"/>
      <c r="C197" s="1"/>
      <c r="D197" s="4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</row>
    <row r="198" ht="14.25" customHeight="1">
      <c r="A198" s="1"/>
      <c r="B198" s="1"/>
      <c r="C198" s="1"/>
      <c r="D198" s="4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</row>
    <row r="199" ht="14.25" customHeight="1">
      <c r="A199" s="1"/>
      <c r="B199" s="1"/>
      <c r="C199" s="1"/>
      <c r="D199" s="4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</row>
    <row r="200" ht="14.25" customHeight="1">
      <c r="A200" s="1"/>
      <c r="B200" s="1"/>
      <c r="C200" s="1"/>
      <c r="D200" s="4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</row>
    <row r="201" ht="14.25" customHeight="1">
      <c r="A201" s="1"/>
      <c r="B201" s="1"/>
      <c r="C201" s="1"/>
      <c r="D201" s="4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</row>
    <row r="202" ht="14.25" customHeight="1">
      <c r="A202" s="1"/>
      <c r="B202" s="1"/>
      <c r="C202" s="1"/>
      <c r="D202" s="4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</row>
    <row r="203" ht="14.25" customHeight="1">
      <c r="A203" s="1"/>
      <c r="B203" s="1"/>
      <c r="C203" s="1"/>
      <c r="D203" s="4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</row>
    <row r="204" ht="14.25" customHeight="1">
      <c r="A204" s="1"/>
      <c r="B204" s="1"/>
      <c r="C204" s="1"/>
      <c r="D204" s="4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</row>
    <row r="205" ht="14.25" customHeight="1">
      <c r="A205" s="1"/>
      <c r="B205" s="1"/>
      <c r="C205" s="1"/>
      <c r="D205" s="4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</row>
    <row r="206" ht="14.25" customHeight="1">
      <c r="A206" s="1"/>
      <c r="B206" s="1"/>
      <c r="C206" s="1"/>
      <c r="D206" s="4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</row>
    <row r="207" ht="14.25" customHeight="1">
      <c r="A207" s="1"/>
      <c r="B207" s="1"/>
      <c r="C207" s="1"/>
      <c r="D207" s="4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</row>
    <row r="208" ht="14.25" customHeight="1">
      <c r="A208" s="1"/>
      <c r="B208" s="1"/>
      <c r="C208" s="1"/>
      <c r="D208" s="4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</row>
    <row r="209" ht="14.25" customHeight="1">
      <c r="A209" s="1"/>
      <c r="B209" s="1"/>
      <c r="C209" s="1"/>
      <c r="D209" s="4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</row>
    <row r="210" ht="14.25" customHeight="1">
      <c r="A210" s="1"/>
      <c r="B210" s="1"/>
      <c r="C210" s="1"/>
      <c r="D210" s="4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</row>
    <row r="211" ht="14.25" customHeight="1">
      <c r="A211" s="1"/>
      <c r="B211" s="1"/>
      <c r="C211" s="1"/>
      <c r="D211" s="4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</row>
    <row r="212" ht="14.25" customHeight="1">
      <c r="A212" s="1"/>
      <c r="B212" s="1"/>
      <c r="C212" s="1"/>
      <c r="D212" s="4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</row>
    <row r="213" ht="14.25" customHeight="1">
      <c r="A213" s="1"/>
      <c r="B213" s="1"/>
      <c r="C213" s="1"/>
      <c r="D213" s="4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</row>
    <row r="214" ht="14.25" customHeight="1">
      <c r="A214" s="1"/>
      <c r="B214" s="1"/>
      <c r="C214" s="1"/>
      <c r="D214" s="4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</row>
    <row r="215" ht="14.25" customHeight="1">
      <c r="A215" s="1"/>
      <c r="B215" s="1"/>
      <c r="C215" s="1"/>
      <c r="D215" s="4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</row>
    <row r="216" ht="14.25" customHeight="1">
      <c r="A216" s="1"/>
      <c r="B216" s="1"/>
      <c r="C216" s="1"/>
      <c r="D216" s="4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</row>
    <row r="217" ht="14.25" customHeight="1">
      <c r="A217" s="1"/>
      <c r="B217" s="1"/>
      <c r="C217" s="1"/>
      <c r="D217" s="4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</row>
    <row r="218" ht="14.25" customHeight="1">
      <c r="A218" s="1"/>
      <c r="B218" s="1"/>
      <c r="C218" s="1"/>
      <c r="D218" s="4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</row>
    <row r="219" ht="14.25" customHeight="1">
      <c r="A219" s="1"/>
      <c r="B219" s="1"/>
      <c r="C219" s="1"/>
      <c r="D219" s="4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</row>
    <row r="220" ht="14.25" customHeight="1">
      <c r="A220" s="1"/>
      <c r="B220" s="1"/>
      <c r="C220" s="1"/>
      <c r="D220" s="4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</row>
    <row r="221" ht="14.25" customHeight="1">
      <c r="A221" s="1"/>
      <c r="B221" s="1"/>
      <c r="C221" s="1"/>
      <c r="D221" s="4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</row>
    <row r="222" ht="14.25" customHeight="1">
      <c r="A222" s="1"/>
      <c r="B222" s="1"/>
      <c r="C222" s="1"/>
      <c r="D222" s="4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</row>
    <row r="223" ht="14.25" customHeight="1">
      <c r="A223" s="1"/>
      <c r="B223" s="1"/>
      <c r="C223" s="1"/>
      <c r="D223" s="4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41"/>
      <c r="AV223" s="41"/>
    </row>
    <row r="224" ht="14.25" customHeight="1">
      <c r="A224" s="1"/>
      <c r="B224" s="1"/>
      <c r="C224" s="1"/>
      <c r="D224" s="4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41"/>
      <c r="AV224" s="41"/>
    </row>
    <row r="225" ht="14.25" customHeight="1">
      <c r="A225" s="1"/>
      <c r="B225" s="1"/>
      <c r="C225" s="1"/>
      <c r="D225" s="4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41"/>
      <c r="AV225" s="41"/>
    </row>
    <row r="226" ht="14.25" customHeight="1">
      <c r="A226" s="1"/>
      <c r="B226" s="1"/>
      <c r="C226" s="1"/>
      <c r="D226" s="4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41"/>
      <c r="AV226" s="41"/>
    </row>
    <row r="227" ht="14.25" customHeight="1">
      <c r="A227" s="1"/>
      <c r="B227" s="1"/>
      <c r="C227" s="1"/>
      <c r="D227" s="4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41"/>
      <c r="AV227" s="41"/>
    </row>
    <row r="228" ht="14.25" customHeight="1">
      <c r="A228" s="1"/>
      <c r="B228" s="1"/>
      <c r="C228" s="1"/>
      <c r="D228" s="4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41"/>
      <c r="AV228" s="41"/>
    </row>
    <row r="229" ht="14.25" customHeight="1">
      <c r="A229" s="1"/>
      <c r="B229" s="1"/>
      <c r="C229" s="1"/>
      <c r="D229" s="4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41"/>
      <c r="AV229" s="41"/>
    </row>
    <row r="230" ht="14.25" customHeight="1">
      <c r="A230" s="1"/>
      <c r="B230" s="1"/>
      <c r="C230" s="1"/>
      <c r="D230" s="4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41"/>
      <c r="AV230" s="41"/>
    </row>
    <row r="231" ht="14.25" customHeight="1">
      <c r="A231" s="1"/>
      <c r="B231" s="1"/>
      <c r="C231" s="1"/>
      <c r="D231" s="4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41"/>
      <c r="AV231" s="41"/>
    </row>
    <row r="232" ht="14.25" customHeight="1">
      <c r="A232" s="1"/>
      <c r="B232" s="1"/>
      <c r="C232" s="1"/>
      <c r="D232" s="4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41"/>
      <c r="AV232" s="41"/>
    </row>
    <row r="233" ht="14.25" customHeight="1">
      <c r="A233" s="1"/>
      <c r="B233" s="1"/>
      <c r="C233" s="1"/>
      <c r="D233" s="4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41"/>
      <c r="AV233" s="41"/>
    </row>
    <row r="234" ht="14.25" customHeight="1">
      <c r="A234" s="1"/>
      <c r="B234" s="1"/>
      <c r="C234" s="1"/>
      <c r="D234" s="4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41"/>
      <c r="AV234" s="41"/>
    </row>
    <row r="235" ht="14.25" customHeight="1">
      <c r="A235" s="1"/>
      <c r="B235" s="1"/>
      <c r="C235" s="1"/>
      <c r="D235" s="4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41"/>
      <c r="AV235" s="41"/>
    </row>
    <row r="236" ht="14.25" customHeight="1">
      <c r="A236" s="1"/>
      <c r="B236" s="1"/>
      <c r="C236" s="1"/>
      <c r="D236" s="4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41"/>
      <c r="AV236" s="41"/>
    </row>
    <row r="237" ht="14.25" customHeight="1">
      <c r="A237" s="1"/>
      <c r="B237" s="1"/>
      <c r="C237" s="1"/>
      <c r="D237" s="4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41"/>
      <c r="AV237" s="41"/>
    </row>
    <row r="238" ht="14.25" customHeight="1">
      <c r="A238" s="1"/>
      <c r="B238" s="1"/>
      <c r="C238" s="1"/>
      <c r="D238" s="4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41"/>
      <c r="AV238" s="41"/>
    </row>
    <row r="239" ht="14.25" customHeight="1">
      <c r="A239" s="1"/>
      <c r="B239" s="1"/>
      <c r="C239" s="1"/>
      <c r="D239" s="4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41"/>
      <c r="AV239" s="41"/>
    </row>
    <row r="240" ht="14.25" customHeight="1">
      <c r="A240" s="1"/>
      <c r="B240" s="1"/>
      <c r="C240" s="1"/>
      <c r="D240" s="4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41"/>
      <c r="AV240" s="41"/>
    </row>
    <row r="241" ht="14.25" customHeight="1">
      <c r="A241" s="1"/>
      <c r="B241" s="1"/>
      <c r="C241" s="1"/>
      <c r="D241" s="4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41"/>
      <c r="AV241" s="41"/>
    </row>
    <row r="242" ht="14.25" customHeight="1">
      <c r="A242" s="1"/>
      <c r="B242" s="1"/>
      <c r="C242" s="1"/>
      <c r="D242" s="4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41"/>
      <c r="AV242" s="41"/>
    </row>
    <row r="243" ht="14.25" customHeight="1">
      <c r="A243" s="1"/>
      <c r="B243" s="1"/>
      <c r="C243" s="1"/>
      <c r="D243" s="4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41"/>
      <c r="AV243" s="41"/>
    </row>
    <row r="244" ht="14.25" customHeight="1">
      <c r="A244" s="1"/>
      <c r="B244" s="1"/>
      <c r="C244" s="1"/>
      <c r="D244" s="4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41"/>
      <c r="AV244" s="41"/>
    </row>
    <row r="245" ht="14.25" customHeight="1">
      <c r="A245" s="1"/>
      <c r="B245" s="1"/>
      <c r="C245" s="1"/>
      <c r="D245" s="4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41"/>
      <c r="AV245" s="41"/>
    </row>
    <row r="246" ht="14.25" customHeight="1">
      <c r="A246" s="1"/>
      <c r="B246" s="1"/>
      <c r="C246" s="1"/>
      <c r="D246" s="4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41"/>
      <c r="AV246" s="41"/>
    </row>
    <row r="247" ht="14.25" customHeight="1">
      <c r="A247" s="1"/>
      <c r="B247" s="1"/>
      <c r="C247" s="1"/>
      <c r="D247" s="4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41"/>
      <c r="AV247" s="41"/>
    </row>
    <row r="248" ht="14.25" customHeight="1">
      <c r="A248" s="1"/>
      <c r="B248" s="1"/>
      <c r="C248" s="1"/>
      <c r="D248" s="4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41"/>
      <c r="AV248" s="41"/>
    </row>
    <row r="249" ht="14.25" customHeight="1">
      <c r="A249" s="1"/>
      <c r="B249" s="1"/>
      <c r="C249" s="1"/>
      <c r="D249" s="4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41"/>
      <c r="AV249" s="41"/>
    </row>
    <row r="250" ht="14.25" customHeight="1">
      <c r="A250" s="1"/>
      <c r="B250" s="1"/>
      <c r="C250" s="1"/>
      <c r="D250" s="4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41"/>
      <c r="AV250" s="41"/>
    </row>
    <row r="251" ht="14.25" customHeight="1">
      <c r="A251" s="1"/>
      <c r="B251" s="1"/>
      <c r="C251" s="1"/>
      <c r="D251" s="4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41"/>
      <c r="AV251" s="41"/>
    </row>
    <row r="252" ht="14.25" customHeight="1">
      <c r="A252" s="1"/>
      <c r="B252" s="1"/>
      <c r="C252" s="1"/>
      <c r="D252" s="4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41"/>
      <c r="AV252" s="41"/>
    </row>
    <row r="253" ht="14.25" customHeight="1">
      <c r="A253" s="1"/>
      <c r="B253" s="1"/>
      <c r="C253" s="1"/>
      <c r="D253" s="4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41"/>
      <c r="AV253" s="41"/>
    </row>
    <row r="254" ht="14.25" customHeight="1">
      <c r="A254" s="1"/>
      <c r="B254" s="1"/>
      <c r="C254" s="1"/>
      <c r="D254" s="4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41"/>
      <c r="AV254" s="41"/>
    </row>
    <row r="255" ht="14.25" customHeight="1">
      <c r="A255" s="1"/>
      <c r="B255" s="1"/>
      <c r="C255" s="1"/>
      <c r="D255" s="4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41"/>
      <c r="AV255" s="41"/>
    </row>
    <row r="256" ht="14.25" customHeight="1">
      <c r="A256" s="1"/>
      <c r="B256" s="1"/>
      <c r="C256" s="1"/>
      <c r="D256" s="4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41"/>
      <c r="AV256" s="41"/>
    </row>
    <row r="257" ht="14.25" customHeight="1">
      <c r="A257" s="1"/>
      <c r="B257" s="1"/>
      <c r="C257" s="1"/>
      <c r="D257" s="4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41"/>
      <c r="AV257" s="41"/>
    </row>
    <row r="258" ht="14.25" customHeight="1">
      <c r="A258" s="1"/>
      <c r="B258" s="1"/>
      <c r="C258" s="1"/>
      <c r="D258" s="4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41"/>
      <c r="AV258" s="41"/>
    </row>
    <row r="259" ht="14.25" customHeight="1">
      <c r="A259" s="1"/>
      <c r="B259" s="1"/>
      <c r="C259" s="1"/>
      <c r="D259" s="4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41"/>
      <c r="AV259" s="41"/>
    </row>
    <row r="260" ht="14.25" customHeight="1">
      <c r="A260" s="1"/>
      <c r="B260" s="1"/>
      <c r="C260" s="1"/>
      <c r="D260" s="4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41"/>
      <c r="AV260" s="41"/>
    </row>
    <row r="261" ht="14.25" customHeight="1">
      <c r="A261" s="1"/>
      <c r="B261" s="1"/>
      <c r="C261" s="1"/>
      <c r="D261" s="4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41"/>
      <c r="AV261" s="41"/>
    </row>
    <row r="262" ht="14.25" customHeight="1">
      <c r="A262" s="1"/>
      <c r="B262" s="1"/>
      <c r="C262" s="1"/>
      <c r="D262" s="4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41"/>
      <c r="AV262" s="41"/>
    </row>
    <row r="263" ht="14.25" customHeight="1">
      <c r="A263" s="1"/>
      <c r="B263" s="1"/>
      <c r="C263" s="1"/>
      <c r="D263" s="4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41"/>
      <c r="AV263" s="41"/>
    </row>
    <row r="264" ht="14.25" customHeight="1">
      <c r="A264" s="1"/>
      <c r="B264" s="1"/>
      <c r="C264" s="1"/>
      <c r="D264" s="4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41"/>
      <c r="AV264" s="41"/>
    </row>
    <row r="265" ht="14.25" customHeight="1">
      <c r="A265" s="1"/>
      <c r="B265" s="1"/>
      <c r="C265" s="1"/>
      <c r="D265" s="4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41"/>
      <c r="AV265" s="41"/>
    </row>
    <row r="266" ht="14.25" customHeight="1">
      <c r="A266" s="1"/>
      <c r="B266" s="1"/>
      <c r="C266" s="1"/>
      <c r="D266" s="4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41"/>
      <c r="AV266" s="41"/>
    </row>
    <row r="267" ht="14.25" customHeight="1">
      <c r="A267" s="1"/>
      <c r="B267" s="1"/>
      <c r="C267" s="1"/>
      <c r="D267" s="4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41"/>
      <c r="AV267" s="41"/>
    </row>
    <row r="268" ht="14.25" customHeight="1">
      <c r="A268" s="1"/>
      <c r="B268" s="1"/>
      <c r="C268" s="1"/>
      <c r="D268" s="4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41"/>
      <c r="AV268" s="41"/>
    </row>
    <row r="269" ht="14.25" customHeight="1">
      <c r="A269" s="1"/>
      <c r="B269" s="1"/>
      <c r="C269" s="1"/>
      <c r="D269" s="4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41"/>
      <c r="AV269" s="41"/>
    </row>
    <row r="270" ht="14.25" customHeight="1">
      <c r="A270" s="1"/>
      <c r="B270" s="1"/>
      <c r="C270" s="1"/>
      <c r="D270" s="4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41"/>
      <c r="AV270" s="41"/>
    </row>
    <row r="271" ht="14.25" customHeight="1">
      <c r="A271" s="1"/>
      <c r="B271" s="1"/>
      <c r="C271" s="1"/>
      <c r="D271" s="4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41"/>
      <c r="AV271" s="41"/>
    </row>
    <row r="272" ht="14.25" customHeight="1">
      <c r="A272" s="1"/>
      <c r="B272" s="1"/>
      <c r="C272" s="1"/>
      <c r="D272" s="4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41"/>
      <c r="AV272" s="41"/>
    </row>
    <row r="273" ht="14.25" customHeight="1">
      <c r="A273" s="1"/>
      <c r="B273" s="1"/>
      <c r="C273" s="1"/>
      <c r="D273" s="4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41"/>
      <c r="AV273" s="41"/>
    </row>
    <row r="274" ht="14.25" customHeight="1">
      <c r="A274" s="1"/>
      <c r="B274" s="1"/>
      <c r="C274" s="1"/>
      <c r="D274" s="4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41"/>
      <c r="AV274" s="41"/>
    </row>
    <row r="275" ht="14.25" customHeight="1">
      <c r="A275" s="1"/>
      <c r="B275" s="1"/>
      <c r="C275" s="1"/>
      <c r="D275" s="4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41"/>
      <c r="AV275" s="41"/>
    </row>
    <row r="276" ht="14.25" customHeight="1">
      <c r="A276" s="1"/>
      <c r="B276" s="1"/>
      <c r="C276" s="1"/>
      <c r="D276" s="4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41"/>
      <c r="AV276" s="41"/>
    </row>
    <row r="277" ht="14.25" customHeight="1">
      <c r="A277" s="1"/>
      <c r="B277" s="1"/>
      <c r="C277" s="1"/>
      <c r="D277" s="4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41"/>
      <c r="AV277" s="41"/>
    </row>
    <row r="278" ht="14.25" customHeight="1">
      <c r="A278" s="1"/>
      <c r="B278" s="1"/>
      <c r="C278" s="1"/>
      <c r="D278" s="4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41"/>
      <c r="AV278" s="41"/>
    </row>
    <row r="279" ht="14.25" customHeight="1">
      <c r="A279" s="1"/>
      <c r="B279" s="1"/>
      <c r="C279" s="1"/>
      <c r="D279" s="4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41"/>
      <c r="AV279" s="41"/>
    </row>
    <row r="280" ht="14.25" customHeight="1">
      <c r="A280" s="1"/>
      <c r="B280" s="1"/>
      <c r="C280" s="1"/>
      <c r="D280" s="4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41"/>
      <c r="AV280" s="41"/>
    </row>
    <row r="281" ht="14.25" customHeight="1">
      <c r="A281" s="1"/>
      <c r="B281" s="1"/>
      <c r="C281" s="1"/>
      <c r="D281" s="4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41"/>
      <c r="AV281" s="41"/>
    </row>
    <row r="282" ht="14.25" customHeight="1">
      <c r="A282" s="1"/>
      <c r="B282" s="1"/>
      <c r="C282" s="1"/>
      <c r="D282" s="4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41"/>
      <c r="AV282" s="41"/>
    </row>
    <row r="283" ht="14.25" customHeight="1">
      <c r="A283" s="1"/>
      <c r="B283" s="1"/>
      <c r="C283" s="1"/>
      <c r="D283" s="4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41"/>
      <c r="AV283" s="41"/>
    </row>
    <row r="284" ht="14.25" customHeight="1">
      <c r="A284" s="1"/>
      <c r="B284" s="1"/>
      <c r="C284" s="1"/>
      <c r="D284" s="4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41"/>
      <c r="AV284" s="41"/>
    </row>
    <row r="285" ht="14.25" customHeight="1">
      <c r="A285" s="1"/>
      <c r="B285" s="1"/>
      <c r="C285" s="1"/>
      <c r="D285" s="4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41"/>
      <c r="AV285" s="41"/>
    </row>
    <row r="286" ht="14.25" customHeight="1">
      <c r="A286" s="1"/>
      <c r="B286" s="1"/>
      <c r="C286" s="1"/>
      <c r="D286" s="4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41"/>
      <c r="AV286" s="41"/>
    </row>
    <row r="287" ht="14.25" customHeight="1">
      <c r="A287" s="1"/>
      <c r="B287" s="1"/>
      <c r="C287" s="1"/>
      <c r="D287" s="4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41"/>
      <c r="AV287" s="41"/>
    </row>
    <row r="288" ht="14.25" customHeight="1">
      <c r="A288" s="1"/>
      <c r="B288" s="1"/>
      <c r="C288" s="1"/>
      <c r="D288" s="4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41"/>
      <c r="AV288" s="41"/>
    </row>
    <row r="289" ht="14.25" customHeight="1">
      <c r="A289" s="1"/>
      <c r="B289" s="1"/>
      <c r="C289" s="1"/>
      <c r="D289" s="4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41"/>
      <c r="AV289" s="41"/>
    </row>
    <row r="290" ht="14.25" customHeight="1">
      <c r="A290" s="1"/>
      <c r="B290" s="1"/>
      <c r="C290" s="1"/>
      <c r="D290" s="4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41"/>
      <c r="AV290" s="41"/>
    </row>
    <row r="291" ht="14.25" customHeight="1">
      <c r="A291" s="1"/>
      <c r="B291" s="1"/>
      <c r="C291" s="1"/>
      <c r="D291" s="4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41"/>
      <c r="AV291" s="41"/>
    </row>
    <row r="292" ht="14.25" customHeight="1">
      <c r="A292" s="1"/>
      <c r="B292" s="1"/>
      <c r="C292" s="1"/>
      <c r="D292" s="4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41"/>
      <c r="AV292" s="41"/>
    </row>
    <row r="293" ht="14.25" customHeight="1">
      <c r="A293" s="1"/>
      <c r="B293" s="1"/>
      <c r="C293" s="1"/>
      <c r="D293" s="4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41"/>
      <c r="AV293" s="41"/>
    </row>
    <row r="294" ht="14.25" customHeight="1">
      <c r="A294" s="1"/>
      <c r="B294" s="1"/>
      <c r="C294" s="1"/>
      <c r="D294" s="4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41"/>
      <c r="AV294" s="41"/>
    </row>
    <row r="295" ht="14.25" customHeight="1">
      <c r="A295" s="1"/>
      <c r="B295" s="1"/>
      <c r="C295" s="1"/>
      <c r="D295" s="4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41"/>
      <c r="AV295" s="41"/>
    </row>
    <row r="296" ht="14.25" customHeight="1">
      <c r="A296" s="1"/>
      <c r="B296" s="1"/>
      <c r="C296" s="1"/>
      <c r="D296" s="4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41"/>
      <c r="AV296" s="41"/>
    </row>
    <row r="297" ht="14.25" customHeight="1">
      <c r="A297" s="1"/>
      <c r="B297" s="1"/>
      <c r="C297" s="1"/>
      <c r="D297" s="4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41"/>
      <c r="AV297" s="41"/>
    </row>
    <row r="298" ht="14.25" customHeight="1">
      <c r="A298" s="1"/>
      <c r="B298" s="1"/>
      <c r="C298" s="1"/>
      <c r="D298" s="4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41"/>
      <c r="AV298" s="41"/>
    </row>
    <row r="299" ht="14.2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</row>
    <row r="300" ht="14.2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</row>
    <row r="301" ht="14.2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</row>
    <row r="302" ht="14.2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</row>
    <row r="303" ht="14.2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</row>
    <row r="304" ht="14.2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</row>
    <row r="305" ht="14.2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</row>
    <row r="306" ht="14.2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</row>
    <row r="307" ht="14.2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</row>
    <row r="308" ht="14.2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</row>
    <row r="309" ht="14.2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</row>
    <row r="310" ht="14.2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</row>
    <row r="311" ht="14.2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</row>
    <row r="312" ht="14.2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</row>
    <row r="313" ht="14.2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</row>
    <row r="314" ht="14.2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</row>
    <row r="315" ht="14.2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</row>
    <row r="316" ht="14.2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</row>
    <row r="317" ht="14.2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</row>
    <row r="318" ht="14.2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</row>
    <row r="319" ht="14.2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</row>
    <row r="320" ht="14.2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</row>
    <row r="321" ht="14.2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</row>
    <row r="322" ht="14.2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</row>
    <row r="323" ht="14.2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</row>
    <row r="324" ht="14.2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</row>
    <row r="325" ht="14.2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</row>
    <row r="326" ht="14.2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</row>
    <row r="327" ht="14.2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</row>
    <row r="328" ht="14.2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</row>
    <row r="329" ht="14.2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</row>
    <row r="330" ht="14.2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</row>
    <row r="331" ht="14.2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</row>
    <row r="332" ht="14.2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</row>
    <row r="333" ht="14.2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</row>
    <row r="334" ht="14.2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</row>
    <row r="335" ht="14.2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</row>
    <row r="336" ht="14.2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</row>
    <row r="337" ht="14.2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</row>
    <row r="338" ht="14.2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</row>
    <row r="339" ht="14.2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</row>
    <row r="340" ht="14.2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</row>
    <row r="341" ht="14.2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</row>
    <row r="342" ht="14.2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</row>
    <row r="343" ht="14.2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</row>
    <row r="344" ht="14.2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</row>
    <row r="345" ht="14.2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</row>
    <row r="346" ht="14.2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</row>
    <row r="347" ht="14.2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</row>
    <row r="348" ht="14.2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</row>
    <row r="349" ht="14.2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</row>
    <row r="350" ht="14.2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</row>
    <row r="351" ht="14.2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</row>
    <row r="352" ht="14.2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</row>
    <row r="353" ht="14.2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</row>
    <row r="354" ht="14.2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</row>
    <row r="355" ht="14.2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</row>
    <row r="356" ht="14.2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</row>
    <row r="357" ht="14.2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</row>
    <row r="358" ht="14.2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</row>
    <row r="359" ht="14.2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</row>
    <row r="360" ht="14.2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</row>
    <row r="361" ht="14.2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</row>
    <row r="362" ht="14.2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</row>
    <row r="363" ht="14.2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</row>
    <row r="364" ht="14.2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</row>
    <row r="365" ht="14.2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</row>
    <row r="366" ht="14.2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</row>
    <row r="367" ht="14.2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</row>
    <row r="368" ht="14.2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</row>
    <row r="369" ht="14.2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</row>
    <row r="370" ht="14.2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</row>
    <row r="371" ht="14.2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</row>
    <row r="372" ht="14.2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</row>
    <row r="373" ht="14.2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</row>
    <row r="374" ht="14.2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</row>
    <row r="375" ht="14.2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</row>
    <row r="376" ht="14.2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</row>
    <row r="377" ht="14.2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</row>
    <row r="378" ht="14.2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</row>
    <row r="379" ht="14.2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</row>
    <row r="380" ht="14.2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</row>
    <row r="381" ht="14.2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</row>
    <row r="382" ht="14.2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</row>
    <row r="383" ht="14.2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</row>
    <row r="384" ht="14.2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</row>
    <row r="385" ht="14.2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</row>
    <row r="386" ht="14.2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</row>
    <row r="387" ht="14.2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</row>
    <row r="388" ht="14.2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</row>
    <row r="389" ht="14.2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</row>
    <row r="390" ht="14.2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</row>
    <row r="391" ht="14.2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</row>
    <row r="392" ht="14.2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</row>
    <row r="393" ht="14.2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</row>
    <row r="394" ht="14.2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</row>
    <row r="395" ht="14.2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</row>
    <row r="396" ht="14.2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</row>
    <row r="397" ht="14.2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</row>
    <row r="398" ht="14.2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</row>
    <row r="399" ht="14.2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</row>
    <row r="400" ht="14.2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</row>
    <row r="401" ht="14.2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</row>
    <row r="402" ht="14.2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</row>
    <row r="403" ht="14.2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</row>
    <row r="404" ht="14.2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</row>
    <row r="405" ht="14.2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</row>
    <row r="406" ht="14.2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</row>
    <row r="407" ht="14.2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</row>
    <row r="408" ht="14.2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</row>
    <row r="409" ht="14.2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</row>
    <row r="410" ht="14.2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</row>
    <row r="411" ht="14.2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</row>
    <row r="412" ht="14.2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</row>
    <row r="413" ht="14.2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</row>
    <row r="414" ht="14.2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</row>
    <row r="415" ht="14.2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</row>
    <row r="416" ht="14.2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</row>
    <row r="417" ht="14.2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</row>
    <row r="418" ht="14.2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</row>
    <row r="419" ht="14.2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</row>
    <row r="420" ht="14.2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</row>
    <row r="421" ht="14.2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</row>
    <row r="422" ht="14.2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</row>
    <row r="423" ht="14.2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</row>
    <row r="424" ht="14.2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</row>
    <row r="425" ht="14.2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</row>
    <row r="426" ht="14.2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</row>
    <row r="427" ht="14.2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</row>
    <row r="428" ht="14.2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</row>
    <row r="429" ht="14.2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</row>
    <row r="430" ht="14.2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</row>
    <row r="431" ht="14.2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</row>
    <row r="432" ht="14.2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</row>
    <row r="433" ht="14.2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</row>
    <row r="434" ht="14.2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</row>
    <row r="435" ht="14.2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</row>
    <row r="436" ht="14.2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</row>
    <row r="437" ht="14.2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</row>
    <row r="438" ht="14.2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</row>
    <row r="439" ht="14.2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</row>
    <row r="440" ht="14.2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</row>
    <row r="441" ht="14.2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</row>
    <row r="442" ht="14.2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</row>
    <row r="443" ht="14.2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</row>
    <row r="444" ht="14.2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</row>
    <row r="445" ht="14.2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</row>
    <row r="446" ht="14.2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</row>
    <row r="447" ht="14.2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</row>
    <row r="448" ht="14.2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</row>
    <row r="449" ht="14.2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</row>
    <row r="450" ht="14.2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</row>
    <row r="451" ht="14.2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</row>
    <row r="452" ht="14.2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</row>
    <row r="453" ht="14.2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</row>
    <row r="454" ht="14.2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</row>
    <row r="455" ht="14.2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</row>
    <row r="456" ht="14.2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</row>
    <row r="457" ht="14.2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</row>
    <row r="458" ht="14.2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</row>
    <row r="459" ht="14.2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</row>
    <row r="460" ht="14.2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</row>
    <row r="461" ht="14.2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</row>
    <row r="462" ht="14.2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</row>
    <row r="463" ht="14.2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</row>
    <row r="464" ht="14.2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</row>
    <row r="465" ht="14.2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</row>
    <row r="466" ht="14.2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</row>
    <row r="467" ht="14.2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</row>
    <row r="468" ht="14.2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</row>
    <row r="469" ht="14.2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</row>
    <row r="470" ht="14.2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</row>
    <row r="471" ht="14.2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</row>
    <row r="472" ht="14.2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</row>
    <row r="473" ht="14.2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</row>
    <row r="474" ht="14.2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</row>
    <row r="475" ht="14.2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</row>
    <row r="476" ht="14.2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</row>
    <row r="477" ht="14.2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</row>
    <row r="478" ht="14.2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</row>
    <row r="479" ht="14.2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</row>
    <row r="480" ht="14.2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</row>
    <row r="481" ht="14.2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</row>
    <row r="482" ht="14.2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</row>
    <row r="483" ht="14.2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</row>
    <row r="484" ht="14.2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</row>
    <row r="485" ht="14.2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</row>
    <row r="486" ht="14.2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</row>
    <row r="487" ht="14.2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</row>
    <row r="488" ht="14.2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</row>
    <row r="489" ht="14.2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</row>
    <row r="490" ht="14.2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</row>
    <row r="491" ht="14.2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</row>
    <row r="492" ht="14.2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</row>
    <row r="493" ht="14.2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</row>
    <row r="494" ht="14.2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</row>
    <row r="495" ht="14.2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</row>
    <row r="496" ht="14.2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</row>
    <row r="497" ht="14.2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</row>
    <row r="498" ht="14.2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</row>
    <row r="499" ht="14.2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</row>
    <row r="500" ht="14.2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</row>
    <row r="501" ht="14.2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</row>
    <row r="502" ht="14.2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</row>
    <row r="503" ht="14.2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</row>
    <row r="504" ht="14.2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</row>
    <row r="505" ht="14.2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</row>
    <row r="506" ht="14.2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</row>
    <row r="507" ht="14.2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</row>
    <row r="508" ht="14.2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</row>
    <row r="509" ht="14.2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</row>
    <row r="510" ht="14.2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</row>
    <row r="511" ht="14.2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</row>
    <row r="512" ht="14.2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</row>
    <row r="513" ht="14.2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</row>
    <row r="514" ht="14.2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</row>
    <row r="515" ht="14.2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</row>
    <row r="516" ht="14.2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</row>
    <row r="517" ht="14.2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</row>
    <row r="518" ht="14.2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</row>
    <row r="519" ht="14.2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</row>
    <row r="520" ht="14.2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</row>
    <row r="521" ht="14.2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</row>
    <row r="522" ht="14.2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</row>
    <row r="523" ht="14.2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</row>
    <row r="524" ht="14.2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</row>
    <row r="525" ht="14.2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</row>
    <row r="526" ht="14.2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</row>
    <row r="527" ht="14.2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</row>
    <row r="528" ht="14.2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</row>
    <row r="529" ht="14.2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</row>
    <row r="530" ht="14.2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</row>
    <row r="531" ht="14.2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</row>
    <row r="532" ht="14.2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</row>
    <row r="533" ht="14.2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</row>
    <row r="534" ht="14.2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</row>
    <row r="535" ht="14.2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</row>
    <row r="536" ht="14.2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</row>
    <row r="537" ht="14.2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</row>
    <row r="538" ht="14.2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</row>
    <row r="539" ht="14.2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</row>
    <row r="540" ht="14.2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</row>
    <row r="541" ht="14.2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</row>
    <row r="542" ht="14.2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</row>
    <row r="543" ht="14.2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</row>
    <row r="544" ht="14.2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</row>
    <row r="545" ht="14.2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</row>
    <row r="546" ht="14.2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</row>
    <row r="547" ht="14.2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</row>
    <row r="548" ht="14.2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</row>
    <row r="549" ht="14.2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</row>
    <row r="550" ht="14.2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</row>
    <row r="551" ht="14.2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</row>
    <row r="552" ht="14.2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</row>
    <row r="553" ht="14.2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</row>
    <row r="554" ht="14.2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</row>
    <row r="555" ht="14.2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</row>
    <row r="556" ht="14.2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</row>
    <row r="557" ht="14.2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</row>
    <row r="558" ht="14.2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</row>
    <row r="559" ht="14.2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</row>
    <row r="560" ht="14.2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</row>
    <row r="561" ht="14.2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</row>
    <row r="562" ht="14.2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</row>
    <row r="563" ht="14.2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</row>
    <row r="564" ht="14.2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</row>
    <row r="565" ht="14.2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</row>
    <row r="566" ht="14.2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</row>
    <row r="567" ht="14.2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</row>
    <row r="568" ht="14.2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</row>
    <row r="569" ht="14.2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</row>
    <row r="570" ht="14.2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</row>
    <row r="571" ht="14.2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</row>
    <row r="572" ht="14.2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</row>
    <row r="573" ht="14.2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</row>
    <row r="574" ht="14.2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</row>
    <row r="575" ht="14.2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</row>
    <row r="576" ht="14.2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</row>
    <row r="577" ht="14.2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</row>
    <row r="578" ht="14.2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</row>
    <row r="579" ht="14.2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</row>
    <row r="580" ht="14.2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</row>
    <row r="581" ht="14.2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</row>
    <row r="582" ht="14.2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</row>
    <row r="583" ht="14.2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</row>
    <row r="584" ht="14.2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</row>
    <row r="585" ht="14.2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</row>
    <row r="586" ht="14.2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</row>
    <row r="587" ht="14.2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</row>
    <row r="588" ht="14.2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</row>
    <row r="589" ht="14.2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</row>
    <row r="590" ht="14.2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</row>
    <row r="591" ht="14.2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</row>
    <row r="592" ht="14.2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</row>
    <row r="593" ht="14.2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</row>
    <row r="594" ht="14.2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</row>
    <row r="595" ht="14.2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</row>
    <row r="596" ht="14.2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</row>
    <row r="597" ht="14.2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</row>
    <row r="598" ht="14.2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</row>
    <row r="599" ht="14.2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</row>
    <row r="600" ht="14.2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</row>
    <row r="601" ht="14.2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</row>
    <row r="602" ht="14.2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</row>
    <row r="603" ht="14.2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</row>
    <row r="604" ht="14.2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</row>
    <row r="605" ht="14.2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</row>
    <row r="606" ht="14.2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</row>
    <row r="607" ht="14.2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</row>
    <row r="608" ht="14.2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</row>
    <row r="609" ht="14.2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</row>
    <row r="610" ht="14.2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</row>
    <row r="611" ht="14.2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</row>
    <row r="612" ht="14.2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</row>
    <row r="613" ht="14.2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</row>
    <row r="614" ht="14.2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</row>
    <row r="615" ht="14.2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</row>
    <row r="616" ht="14.2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</row>
    <row r="617" ht="14.2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</row>
    <row r="618" ht="14.2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</row>
    <row r="619" ht="14.2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</row>
    <row r="620" ht="14.2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</row>
    <row r="621" ht="14.2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</row>
    <row r="622" ht="14.2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</row>
    <row r="623" ht="14.2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</row>
    <row r="624" ht="14.2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</row>
    <row r="625" ht="14.2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</row>
    <row r="626" ht="14.2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</row>
    <row r="627" ht="14.2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</row>
    <row r="628" ht="14.2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</row>
    <row r="629" ht="14.2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</row>
    <row r="630" ht="14.2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</row>
    <row r="631" ht="14.2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</row>
    <row r="632" ht="14.2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</row>
    <row r="633" ht="14.2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</row>
    <row r="634" ht="14.2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</row>
    <row r="635" ht="14.2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</row>
    <row r="636" ht="14.2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</row>
    <row r="637" ht="14.2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</row>
    <row r="638" ht="14.2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</row>
    <row r="639" ht="14.2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</row>
    <row r="640" ht="14.2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</row>
    <row r="641" ht="14.2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</row>
    <row r="642" ht="14.2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</row>
    <row r="643" ht="14.2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</row>
    <row r="644" ht="14.2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</row>
    <row r="645" ht="14.2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</row>
    <row r="646" ht="14.2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</row>
    <row r="647" ht="14.2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</row>
    <row r="648" ht="14.2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</row>
    <row r="649" ht="14.2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</row>
    <row r="650" ht="14.2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</row>
    <row r="651" ht="14.2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</row>
    <row r="652" ht="14.2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</row>
    <row r="653" ht="14.2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</row>
    <row r="654" ht="14.2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</row>
    <row r="655" ht="14.2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</row>
    <row r="656" ht="14.2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</row>
    <row r="657" ht="14.2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</row>
    <row r="658" ht="14.2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</row>
    <row r="659" ht="14.2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</row>
    <row r="660" ht="14.2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</row>
    <row r="661" ht="14.2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</row>
    <row r="662" ht="14.2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</row>
    <row r="663" ht="14.2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</row>
    <row r="664" ht="14.2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</row>
    <row r="665" ht="14.2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</row>
    <row r="666" ht="14.2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</row>
    <row r="667" ht="14.2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</row>
    <row r="668" ht="14.2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</row>
    <row r="669" ht="14.2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</row>
    <row r="670" ht="14.2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</row>
    <row r="671" ht="14.2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</row>
    <row r="672" ht="14.2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</row>
    <row r="673" ht="14.2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</row>
    <row r="674" ht="14.2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</row>
    <row r="675" ht="14.2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</row>
    <row r="676" ht="14.2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</row>
    <row r="677" ht="14.2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</row>
    <row r="678" ht="14.2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</row>
    <row r="679" ht="14.2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</row>
    <row r="680" ht="14.2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</row>
    <row r="681" ht="14.2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</row>
    <row r="682" ht="14.2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</row>
    <row r="683" ht="14.2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</row>
    <row r="684" ht="14.2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</row>
    <row r="685" ht="14.2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</row>
    <row r="686" ht="14.2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</row>
    <row r="687" ht="14.2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</row>
    <row r="688" ht="14.2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</row>
    <row r="689" ht="14.2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</row>
    <row r="690" ht="14.2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</row>
    <row r="691" ht="14.2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</row>
    <row r="692" ht="14.2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</row>
    <row r="693" ht="14.2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</row>
    <row r="694" ht="14.2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</row>
    <row r="695" ht="14.2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</row>
    <row r="696" ht="14.2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</row>
    <row r="697" ht="14.2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</row>
    <row r="698" ht="14.2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</row>
    <row r="699" ht="14.2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</row>
    <row r="700" ht="14.2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</row>
    <row r="701" ht="14.2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</row>
    <row r="702" ht="14.2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</row>
    <row r="703" ht="14.2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</row>
    <row r="704" ht="14.2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</row>
    <row r="705" ht="14.2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</row>
    <row r="706" ht="14.2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</row>
    <row r="707" ht="14.2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</row>
    <row r="708" ht="14.2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</row>
    <row r="709" ht="14.2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</row>
    <row r="710" ht="14.2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</row>
    <row r="711" ht="14.2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</row>
    <row r="712" ht="14.2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</row>
    <row r="713" ht="14.2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</row>
    <row r="714" ht="14.2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</row>
    <row r="715" ht="14.2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</row>
    <row r="716" ht="14.2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</row>
    <row r="717" ht="14.2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</row>
    <row r="718" ht="14.2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</row>
    <row r="719" ht="14.2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</row>
    <row r="720" ht="14.2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</row>
    <row r="721" ht="14.2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</row>
    <row r="722" ht="14.2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</row>
    <row r="723" ht="14.2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</row>
    <row r="724" ht="14.2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</row>
    <row r="725" ht="14.2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</row>
    <row r="726" ht="14.2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</row>
    <row r="727" ht="14.2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</row>
    <row r="728" ht="14.2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</row>
    <row r="729" ht="14.2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</row>
    <row r="730" ht="14.2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</row>
    <row r="731" ht="14.2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</row>
    <row r="732" ht="14.2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</row>
    <row r="733" ht="14.2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</row>
    <row r="734" ht="14.2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</row>
    <row r="735" ht="14.2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</row>
    <row r="736" ht="14.2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</row>
    <row r="737" ht="14.2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</row>
    <row r="738" ht="14.2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</row>
    <row r="739" ht="14.2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</row>
    <row r="740" ht="14.2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</row>
    <row r="741" ht="14.2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</row>
    <row r="742" ht="14.2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</row>
    <row r="743" ht="14.2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</row>
    <row r="744" ht="14.2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</row>
    <row r="745" ht="14.2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</row>
    <row r="746" ht="14.2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</row>
    <row r="747" ht="14.2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</row>
    <row r="748" ht="14.2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</row>
    <row r="749" ht="14.2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</row>
    <row r="750" ht="14.2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</row>
    <row r="751" ht="14.2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</row>
    <row r="752" ht="14.2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</row>
    <row r="753" ht="14.2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</row>
    <row r="754" ht="14.2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</row>
    <row r="755" ht="14.2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</row>
    <row r="756" ht="14.2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</row>
    <row r="757" ht="14.2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</row>
    <row r="758" ht="14.2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</row>
    <row r="759" ht="14.2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</row>
    <row r="760" ht="14.2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</row>
    <row r="761" ht="14.2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</row>
    <row r="762" ht="14.2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</row>
    <row r="763" ht="14.2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</row>
    <row r="764" ht="14.2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</row>
    <row r="765" ht="14.2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</row>
    <row r="766" ht="14.2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</row>
    <row r="767" ht="14.2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</row>
    <row r="768" ht="14.2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</row>
    <row r="769" ht="14.2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</row>
    <row r="770" ht="14.2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</row>
    <row r="771" ht="14.2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</row>
    <row r="772" ht="14.2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</row>
    <row r="773" ht="14.2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</row>
    <row r="774" ht="14.2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</row>
    <row r="775" ht="14.2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</row>
    <row r="776" ht="14.2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</row>
    <row r="777" ht="14.2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</row>
    <row r="778" ht="14.2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</row>
    <row r="779" ht="14.2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</row>
    <row r="780" ht="14.2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</row>
    <row r="781" ht="14.2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</row>
    <row r="782" ht="14.2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</row>
    <row r="783" ht="14.2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</row>
    <row r="784" ht="14.2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</row>
    <row r="785" ht="14.2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</row>
    <row r="786" ht="14.2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</row>
    <row r="787" ht="14.2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</row>
    <row r="788" ht="14.2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</row>
    <row r="789" ht="14.2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</row>
    <row r="790" ht="14.2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</row>
    <row r="791" ht="14.2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</row>
    <row r="792" ht="14.2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</row>
    <row r="793" ht="14.2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</row>
    <row r="794" ht="14.2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</row>
    <row r="795" ht="14.2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</row>
    <row r="796" ht="14.2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</row>
    <row r="797" ht="14.2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</row>
    <row r="798" ht="14.2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</row>
    <row r="799" ht="14.2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</row>
    <row r="800" ht="14.2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</row>
    <row r="801" ht="14.2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</row>
    <row r="802" ht="14.2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</row>
    <row r="803" ht="14.2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</row>
    <row r="804" ht="14.2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</row>
    <row r="805" ht="14.2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</row>
    <row r="806" ht="14.2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</row>
    <row r="807" ht="14.2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</row>
    <row r="808" ht="14.2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</row>
    <row r="809" ht="14.2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</row>
    <row r="810" ht="14.2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</row>
    <row r="811" ht="14.2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</row>
    <row r="812" ht="14.2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</row>
    <row r="813" ht="14.2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</row>
    <row r="814" ht="14.2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</row>
    <row r="815" ht="14.2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</row>
    <row r="816" ht="14.2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</row>
    <row r="817" ht="14.2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</row>
    <row r="818" ht="14.2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</row>
    <row r="819" ht="14.2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</row>
    <row r="820" ht="14.2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</row>
    <row r="821" ht="14.2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</row>
    <row r="822" ht="14.2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</row>
    <row r="823" ht="14.2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</row>
    <row r="824" ht="14.2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</row>
    <row r="825" ht="14.2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</row>
    <row r="826" ht="14.2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</row>
    <row r="827" ht="14.2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</row>
    <row r="828" ht="14.2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</row>
    <row r="829" ht="14.2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</row>
    <row r="830" ht="14.2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</row>
    <row r="831" ht="14.2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</row>
    <row r="832" ht="14.2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</row>
    <row r="833" ht="14.2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</row>
    <row r="834" ht="14.2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</row>
    <row r="835" ht="14.2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</row>
    <row r="836" ht="14.2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</row>
    <row r="837" ht="14.2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</row>
    <row r="838" ht="14.2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</row>
    <row r="839" ht="14.2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</row>
    <row r="840" ht="14.2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</row>
    <row r="841" ht="14.2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</row>
    <row r="842" ht="14.2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</row>
    <row r="843" ht="14.2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</row>
    <row r="844" ht="14.2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</row>
    <row r="845" ht="14.2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</row>
    <row r="846" ht="14.2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</row>
    <row r="847" ht="14.2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</row>
    <row r="848" ht="14.2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</row>
    <row r="849" ht="14.2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</row>
    <row r="850" ht="14.2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</row>
    <row r="851" ht="14.2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</row>
    <row r="852" ht="14.2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</row>
    <row r="853" ht="14.2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</row>
    <row r="854" ht="14.2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</row>
    <row r="855" ht="14.2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</row>
    <row r="856" ht="14.2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</row>
    <row r="857" ht="14.2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</row>
    <row r="858" ht="14.2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</row>
    <row r="859" ht="14.2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</row>
    <row r="860" ht="14.2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</row>
    <row r="861" ht="14.2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</row>
    <row r="862" ht="14.2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</row>
    <row r="863" ht="14.2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</row>
    <row r="864" ht="14.2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</row>
    <row r="865" ht="14.2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</row>
    <row r="866" ht="14.2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</row>
    <row r="867" ht="14.2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</row>
    <row r="868" ht="14.2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</row>
    <row r="869" ht="14.2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</row>
    <row r="870" ht="14.2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</row>
    <row r="871" ht="14.2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</row>
    <row r="872" ht="14.2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</row>
    <row r="873" ht="14.2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</row>
    <row r="874" ht="14.2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</row>
    <row r="875" ht="14.2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</row>
    <row r="876" ht="14.2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</row>
    <row r="877" ht="14.2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</row>
    <row r="878" ht="14.2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</row>
    <row r="879" ht="14.2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</row>
    <row r="880" ht="14.2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</row>
    <row r="881" ht="14.2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</row>
    <row r="882" ht="14.2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</row>
    <row r="883" ht="14.2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</row>
    <row r="884" ht="14.2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</row>
    <row r="885" ht="14.2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</row>
    <row r="886" ht="14.2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</row>
    <row r="887" ht="14.2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</row>
    <row r="888" ht="14.2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</row>
    <row r="889" ht="14.2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</row>
    <row r="890" ht="14.2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</row>
    <row r="891" ht="14.2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</row>
    <row r="892" ht="14.2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</row>
    <row r="893" ht="14.2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</row>
    <row r="894" ht="14.2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</row>
    <row r="895" ht="14.2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</row>
    <row r="896" ht="14.2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</row>
    <row r="897" ht="14.2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</row>
    <row r="898" ht="14.2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</row>
    <row r="899" ht="14.2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</row>
    <row r="900" ht="14.2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</row>
    <row r="901" ht="14.2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</row>
    <row r="902" ht="14.2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</row>
    <row r="903" ht="14.2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</row>
    <row r="904" ht="14.2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</row>
    <row r="905" ht="14.2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</row>
    <row r="906" ht="14.2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</row>
    <row r="907" ht="14.2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</row>
    <row r="908" ht="14.2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</row>
    <row r="909" ht="14.2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</row>
    <row r="910" ht="14.2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</row>
    <row r="911" ht="14.2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</row>
    <row r="912" ht="14.2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</row>
    <row r="913" ht="14.2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</row>
    <row r="914" ht="14.2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</row>
    <row r="915" ht="14.2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</row>
    <row r="916" ht="14.2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</row>
    <row r="917" ht="14.2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</row>
    <row r="918" ht="14.2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</row>
    <row r="919" ht="14.2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</row>
    <row r="920" ht="14.2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</row>
    <row r="921" ht="14.2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</row>
    <row r="922" ht="14.2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</row>
    <row r="923" ht="14.2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</row>
    <row r="924" ht="14.2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</row>
    <row r="925" ht="14.2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</row>
    <row r="926" ht="14.2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</row>
    <row r="927" ht="14.2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</row>
    <row r="928" ht="14.2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</row>
    <row r="929" ht="14.2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</row>
    <row r="930" ht="14.2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</row>
    <row r="931" ht="14.2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</row>
    <row r="932" ht="14.2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</row>
    <row r="933" ht="14.2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</row>
    <row r="934" ht="14.2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</row>
    <row r="935" ht="14.2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</row>
    <row r="936" ht="14.2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</row>
    <row r="937" ht="14.2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</row>
    <row r="938" ht="14.2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</row>
    <row r="939" ht="14.2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</row>
    <row r="940" ht="14.2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</row>
    <row r="941" ht="14.2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</row>
    <row r="942" ht="14.2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</row>
    <row r="943" ht="14.2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</row>
    <row r="944" ht="14.2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</row>
    <row r="945" ht="14.2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</row>
    <row r="946" ht="14.2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</row>
    <row r="947" ht="14.2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</row>
    <row r="948" ht="14.2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</row>
    <row r="949" ht="14.2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</row>
    <row r="950" ht="14.2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</row>
    <row r="951" ht="14.2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</row>
    <row r="952" ht="14.2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</row>
    <row r="953" ht="14.2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</row>
    <row r="954" ht="14.2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</row>
    <row r="955" ht="14.2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</row>
    <row r="956" ht="14.2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</row>
    <row r="957" ht="14.2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</row>
    <row r="958" ht="14.2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</row>
    <row r="959" ht="14.2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</row>
    <row r="960" ht="14.2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</row>
    <row r="961" ht="14.2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</row>
    <row r="962" ht="14.2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</row>
    <row r="963" ht="14.2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</row>
    <row r="964" ht="14.2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</row>
    <row r="965" ht="14.2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</row>
    <row r="966" ht="14.2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</row>
    <row r="967" ht="14.2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</row>
    <row r="968" ht="14.2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</row>
    <row r="969" ht="14.2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</row>
    <row r="970" ht="14.2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</row>
    <row r="971" ht="14.2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</row>
    <row r="972" ht="14.2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</row>
    <row r="973" ht="14.2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</row>
    <row r="974" ht="14.2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</row>
    <row r="975" ht="14.2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</row>
    <row r="976" ht="14.2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</row>
    <row r="977" ht="14.2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</row>
    <row r="978" ht="14.2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</row>
    <row r="979" ht="14.2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</row>
    <row r="980" ht="14.2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</row>
    <row r="981" ht="14.2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</row>
    <row r="982" ht="14.2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</row>
    <row r="983" ht="14.2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</row>
    <row r="984" ht="14.2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</row>
    <row r="985" ht="14.2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</row>
    <row r="986" ht="14.2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</row>
    <row r="987" ht="14.2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</row>
    <row r="988" ht="14.2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</row>
    <row r="989" ht="14.2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</row>
    <row r="990" ht="14.2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</row>
    <row r="991" ht="14.2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</row>
    <row r="992" ht="14.2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</row>
    <row r="993" ht="14.2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</row>
    <row r="994" ht="14.2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</row>
    <row r="995" ht="14.2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</row>
    <row r="996" ht="14.2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</row>
    <row r="997" ht="14.2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</row>
    <row r="998" ht="14.2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</row>
    <row r="999" ht="14.2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</row>
    <row r="1000" ht="14.2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</row>
  </sheetData>
  <mergeCells count="6">
    <mergeCell ref="S4:X4"/>
    <mergeCell ref="E95:F95"/>
    <mergeCell ref="S95:X95"/>
    <mergeCell ref="S96:X96"/>
    <mergeCell ref="R97:X97"/>
    <mergeCell ref="R98:X98"/>
  </mergeCells>
  <printOptions/>
  <pageMargins bottom="0.787401575" footer="0.0" header="0.0" left="0.7" right="0.7" top="0.787401575"/>
  <pageSetup fitToHeight="0"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2019-06-04T15:05:37Z</dcterms:created>
  <dc:creator>Meiner</dc:creator>
</cp:coreProperties>
</file>