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PU holds" sheetId="2" r:id="rId5"/>
    <sheet state="visible" name="PE Holds" sheetId="3" r:id="rId6"/>
    <sheet state="visible" name="Fiberglass Volumes" sheetId="4" r:id="rId7"/>
    <sheet state="visible" name="Wooden Volumes" sheetId="5" r:id="rId8"/>
    <sheet state="visible" name="Training" sheetId="6" r:id="rId9"/>
  </sheets>
  <definedNames/>
  <calcPr/>
  <extLst>
    <ext uri="GoogleSheetsCustomDataVersion1">
      <go:sheetsCustomData xmlns:go="http://customooxmlschemas.google.com/" r:id="rId10" roundtripDataSignature="AMtx7mhzc/M/Y4NCQfFBh3GS0EIJsC+khQ=="/>
    </ext>
  </extLst>
</workbook>
</file>

<file path=xl/sharedStrings.xml><?xml version="1.0" encoding="utf-8"?>
<sst xmlns="http://schemas.openxmlformats.org/spreadsheetml/2006/main" count="2148" uniqueCount="701">
  <si>
    <t>ORDER FORM 01/02/2022</t>
  </si>
  <si>
    <t>(all prices are without VAT)</t>
  </si>
  <si>
    <t>Invoice address</t>
  </si>
  <si>
    <t>Delivery address</t>
  </si>
  <si>
    <t>SUMMARY OF YOUR ORDER :</t>
  </si>
  <si>
    <t>PU Holds</t>
  </si>
  <si>
    <t>PE Holds</t>
  </si>
  <si>
    <t>Fiberglass Volumes</t>
  </si>
  <si>
    <t>Wooden Volumes</t>
  </si>
  <si>
    <t>Training</t>
  </si>
  <si>
    <t xml:space="preserve">Total </t>
  </si>
  <si>
    <t>PU HOLDS</t>
  </si>
  <si>
    <t>ORDER TOTAL AMOUNT:</t>
  </si>
  <si>
    <t>CHF HT</t>
  </si>
  <si>
    <t>HOLD SIZES OF YOUR ORDER:</t>
  </si>
  <si>
    <t>SCREWS YOU WILL NEED</t>
  </si>
  <si>
    <t>XS</t>
  </si>
  <si>
    <t>S</t>
  </si>
  <si>
    <t>M</t>
  </si>
  <si>
    <t>L</t>
  </si>
  <si>
    <t>XL</t>
  </si>
  <si>
    <t>XXL</t>
  </si>
  <si>
    <t>XXXL</t>
  </si>
  <si>
    <t>TOTAL</t>
  </si>
  <si>
    <t>10x40mm</t>
  </si>
  <si>
    <t>10x70mm</t>
  </si>
  <si>
    <t>Weight of your order (in kg):</t>
  </si>
  <si>
    <t>kg</t>
  </si>
  <si>
    <t>BOLTS ADAPTED TO YOUR ORDER:</t>
  </si>
  <si>
    <t>Total number of sets:</t>
  </si>
  <si>
    <t>sets</t>
  </si>
  <si>
    <t>30 mm</t>
  </si>
  <si>
    <t>40 mm</t>
  </si>
  <si>
    <t>50 mm</t>
  </si>
  <si>
    <t>60 mm</t>
  </si>
  <si>
    <t>70 mm</t>
  </si>
  <si>
    <t>80 mm</t>
  </si>
  <si>
    <t>90 mm</t>
  </si>
  <si>
    <t>100 mm</t>
  </si>
  <si>
    <t>110 mm</t>
  </si>
  <si>
    <t>120 mm</t>
  </si>
  <si>
    <t>140 mm</t>
  </si>
  <si>
    <t>160 mm</t>
  </si>
  <si>
    <t>180 mm</t>
  </si>
  <si>
    <t>SETS</t>
  </si>
  <si>
    <t>NB OF HOLDS
PER SET</t>
  </si>
  <si>
    <t>SETS
TOTAL</t>
  </si>
  <si>
    <t>RETAIL
PRICE</t>
  </si>
  <si>
    <t>DISCOUNT</t>
  </si>
  <si>
    <t>PRICE
PER SET</t>
  </si>
  <si>
    <t>FINAL
PRICE</t>
  </si>
  <si>
    <t>Green RAL 6002*</t>
  </si>
  <si>
    <t>Yellow RAL 1023</t>
  </si>
  <si>
    <t>Red RAL 3020</t>
  </si>
  <si>
    <t>Blue RAL 5015</t>
  </si>
  <si>
    <t>Violet RAL 4008</t>
  </si>
  <si>
    <t>Black RAL 9005</t>
  </si>
  <si>
    <t>White RAL 9016</t>
  </si>
  <si>
    <t>Fluo
Orange</t>
  </si>
  <si>
    <t>Fluo
Pink</t>
  </si>
  <si>
    <t>Fluo
Green</t>
  </si>
  <si>
    <t>SIZES</t>
  </si>
  <si>
    <t>BOLTS</t>
  </si>
  <si>
    <t>SCREWS</t>
  </si>
  <si>
    <t>WEIGHTS</t>
  </si>
  <si>
    <t>LEGEND</t>
  </si>
  <si>
    <t>180mm</t>
  </si>
  <si>
    <t>40 mm wood screws</t>
  </si>
  <si>
    <t>70 mm wood screws</t>
  </si>
  <si>
    <t>Set weight</t>
  </si>
  <si>
    <t>Nb of sets ordered</t>
  </si>
  <si>
    <t>Total weight per set</t>
  </si>
  <si>
    <t>Legend Crimps 1 (PU)</t>
  </si>
  <si>
    <t>Legend Crimps 2 (PU)</t>
  </si>
  <si>
    <t>Legend Edges 1 (PU)</t>
  </si>
  <si>
    <t>Legend Long Pinches  (PU)</t>
  </si>
  <si>
    <t>Legend Macros 1  (PU)</t>
  </si>
  <si>
    <t>Legend Macros 2  (PU)</t>
  </si>
  <si>
    <t>Legend Magic Hole 1 (PU)</t>
  </si>
  <si>
    <t>Legend Magic Hole 2 (PU)</t>
  </si>
  <si>
    <t>Legend Magic Hole 3 (PU)</t>
  </si>
  <si>
    <t>Legend Magic Hole 4 (PU)</t>
  </si>
  <si>
    <t>Legend Magic Hole 5 (PU)</t>
  </si>
  <si>
    <t>Legend Magic Hole 6 (PU)</t>
  </si>
  <si>
    <t>200mm</t>
  </si>
  <si>
    <t>Legend Magic Hole 7 (PU)</t>
  </si>
  <si>
    <t>240mm</t>
  </si>
  <si>
    <t>Legend Magic Hole 8 (PU)</t>
  </si>
  <si>
    <t>Legend Magic Holes L (PU)</t>
  </si>
  <si>
    <t>Legend Magic Holes Screw Ons (PU)</t>
  </si>
  <si>
    <t>Legend Magic Holes XL 1 (PU)</t>
  </si>
  <si>
    <t>Legend Ramp 01 (PU)</t>
  </si>
  <si>
    <t>Legend Ramp 02 (PU)</t>
  </si>
  <si>
    <t>Legend Ramp 03 (PU)</t>
  </si>
  <si>
    <t>Legend Ramp 04 (PU)</t>
  </si>
  <si>
    <t>Legend Ramp 05 (PU)</t>
  </si>
  <si>
    <t>Legend Ramp 06 (PU)</t>
  </si>
  <si>
    <t>Legend Ramp 07 (PU)</t>
  </si>
  <si>
    <t>Legend Ramp 08 (PU)</t>
  </si>
  <si>
    <t>Legend Ramp 09 (PU)</t>
  </si>
  <si>
    <t>Legend Ramp 10 (PU)</t>
  </si>
  <si>
    <t>Legend Round Edges XL 1 (PU)</t>
  </si>
  <si>
    <t>Legend Scales 01 (PU)</t>
  </si>
  <si>
    <t>Legend Scales 02 (PU)</t>
  </si>
  <si>
    <t>Legend Scales 03 (PU)</t>
  </si>
  <si>
    <t>Legend Scales 04 (PU)</t>
  </si>
  <si>
    <t>Legend Scales 05 (PU)</t>
  </si>
  <si>
    <t>Legend Scales 06 (PU)</t>
  </si>
  <si>
    <t>Legend Scales 07 (PU)</t>
  </si>
  <si>
    <t>Legend Scales 08 (PU)</t>
  </si>
  <si>
    <t>Legend Scales 09 (PU)</t>
  </si>
  <si>
    <t>Legend Scales 10 (PU)</t>
  </si>
  <si>
    <t>Legend Scales XL (PU)</t>
  </si>
  <si>
    <t>Legend Screw Ons 1 (PU)</t>
  </si>
  <si>
    <t>Legend Screw Ons 2 (PU)</t>
  </si>
  <si>
    <t>Legend Screw Ons 3 (PU)</t>
  </si>
  <si>
    <t>Legend Screw Ons 4 (PU)</t>
  </si>
  <si>
    <t>soon</t>
  </si>
  <si>
    <t>Legend Screw Ons 5 (PU)</t>
  </si>
  <si>
    <t>Legend Screw Ons Flakes (PU)</t>
  </si>
  <si>
    <t>PURE</t>
  </si>
  <si>
    <t>Pure Angles 1 (PU)</t>
  </si>
  <si>
    <t>Pure Angles 2 (PU)</t>
  </si>
  <si>
    <t>Pure Eggs (PU)</t>
  </si>
  <si>
    <t>Pure Eggs Mini Volume 5 (PU)</t>
  </si>
  <si>
    <t>Pure Flat Edges L (PU)</t>
  </si>
  <si>
    <t>Pure Flat Edges XXL (PU)</t>
  </si>
  <si>
    <t>Pure Lip Mini Volume 1 (PU)</t>
  </si>
  <si>
    <t>Pure Lip Mini Volume 2 (PU)</t>
  </si>
  <si>
    <t>Pure Lip Mini Volume 3 (PU)</t>
  </si>
  <si>
    <t>Pure Lip Mini Volume 4 (PU)</t>
  </si>
  <si>
    <t>Pure Lip Mini Volume 5 (PU)</t>
  </si>
  <si>
    <t>Pure Mini Volume 1 (PU)</t>
  </si>
  <si>
    <t>Pure Mini Volume 2 (PU)</t>
  </si>
  <si>
    <t>Pure Mini Volume 3 (PU)</t>
  </si>
  <si>
    <t>Pure Mini Volume 4 (PU)</t>
  </si>
  <si>
    <t>Pure Mini Volume 5 (PU)</t>
  </si>
  <si>
    <t>Pure Mini Volume 6 (PU)</t>
  </si>
  <si>
    <t>Pure Pinches Mini Volume 1 (PU)</t>
  </si>
  <si>
    <t>Pure Pinches Mini Volume 2 (PU)</t>
  </si>
  <si>
    <t>Pure Pinches XXL (PU)</t>
  </si>
  <si>
    <t>Pure Positive Pinches (PU)</t>
  </si>
  <si>
    <t>Pure Screw Ons 1 (PU)</t>
  </si>
  <si>
    <t>Pure Screw Ons 2 (PU)</t>
  </si>
  <si>
    <t>Pure Screw Ons 3 (PU)</t>
  </si>
  <si>
    <t>Pure Screw Ons Feet (PU)</t>
  </si>
  <si>
    <t>Pure Triangle Mini Volume 1 (PU)</t>
  </si>
  <si>
    <t>Pure Triangles 1 (PU)</t>
  </si>
  <si>
    <t>Pure Tripod Mini Volume 1 (PU)</t>
  </si>
  <si>
    <t>Pure Tripod Mini Volume 2 (PU)</t>
  </si>
  <si>
    <t>Pure Tripod Mini Volume 3 (PU)</t>
  </si>
  <si>
    <t>Pure Tripod Mini Volume 4 (PU)</t>
  </si>
  <si>
    <t>Pure Tripod Mini Volume 5 (PU)</t>
  </si>
  <si>
    <t>Pure Volcano 1 (PU)</t>
  </si>
  <si>
    <t>Pure Volcano 2 (PU)</t>
  </si>
  <si>
    <t>Pure Volcano 3 (PU)</t>
  </si>
  <si>
    <t>Pure XL Crimps (PU)</t>
  </si>
  <si>
    <t>HAPPY BALLS</t>
  </si>
  <si>
    <t>Happy Balls L (PU)</t>
  </si>
  <si>
    <t>Happy Balls XL (PU)</t>
  </si>
  <si>
    <t>Happy Balls Mini Volume 01 (PU)</t>
  </si>
  <si>
    <t>Happy Balls Mini Volume 02 (PU)</t>
  </si>
  <si>
    <t>Happy Balls Mini Volume 03 (PU)</t>
  </si>
  <si>
    <t>Happy Balls Mini Volume 04 (PU)</t>
  </si>
  <si>
    <t>Happy Balls Mini Volume 05 (PU)</t>
  </si>
  <si>
    <t>Happy Balls Mini Volume 06 (PU)</t>
  </si>
  <si>
    <t>Happy Balls Mini Volume 07 (PU)</t>
  </si>
  <si>
    <t>Happy Balls Mini Volume 08 (PU)</t>
  </si>
  <si>
    <t>Happy Balls Mini Volume 09 (PU)</t>
  </si>
  <si>
    <t>Happy Balls Mini Volume 10 (PU)</t>
  </si>
  <si>
    <t>Happy Balls Mini Volume 11 (PU)</t>
  </si>
  <si>
    <t>HALF PIPES</t>
  </si>
  <si>
    <t>Half Pipes Incut 1 (PU)</t>
  </si>
  <si>
    <t>Half Pipes L (PU)</t>
  </si>
  <si>
    <t>Half Pipes Macro 1 (PU)</t>
  </si>
  <si>
    <t>Half Pipes Macro 2 (PU)</t>
  </si>
  <si>
    <t>Half Pipes Screw Ons (PU)</t>
  </si>
  <si>
    <t>Half Pipes XL (PU)</t>
  </si>
  <si>
    <t>LITTLE BOXES</t>
  </si>
  <si>
    <t>Little Boxes 1-5 Big (PU)</t>
  </si>
  <si>
    <t>Little Boxes 1-5 Small (PU)</t>
  </si>
  <si>
    <t>Little Boxes 6-10 Big (PU)</t>
  </si>
  <si>
    <t>Little Boxes 6-10 Small (PU)</t>
  </si>
  <si>
    <t>PLATES</t>
  </si>
  <si>
    <t>Plates Mini Slopers (PU)</t>
  </si>
  <si>
    <t>Plates Slopers (PU)</t>
  </si>
  <si>
    <t>Plates Volume 1 (PU)</t>
  </si>
  <si>
    <t>Plates Volume 2 (PU)</t>
  </si>
  <si>
    <t>Plates Volume 3 (PU)</t>
  </si>
  <si>
    <t>PRO MODELS BY R. DESGRANGES</t>
  </si>
  <si>
    <t>Black Hole 1 (PU)</t>
  </si>
  <si>
    <t>Black Hole 2 (PU)</t>
  </si>
  <si>
    <t>Black Hole 3 (PU)</t>
  </si>
  <si>
    <t>Black Hole 4 (PU)</t>
  </si>
  <si>
    <t>Black Hole 5 (PU)</t>
  </si>
  <si>
    <t>Edges 1 (PU)</t>
  </si>
  <si>
    <t>Flat Pinches 1 (PU)</t>
  </si>
  <si>
    <t>Macro 1 (PU)</t>
  </si>
  <si>
    <t>Macro 2 (PU)</t>
  </si>
  <si>
    <t>Macro 3 (PU)</t>
  </si>
  <si>
    <t>Macro 4 (PU)</t>
  </si>
  <si>
    <t>Macro 5 (PU)</t>
  </si>
  <si>
    <t>Pinches 2 (PU)</t>
  </si>
  <si>
    <t>DRIFT</t>
  </si>
  <si>
    <t>Crimps 1 (PU)</t>
  </si>
  <si>
    <t>Edges 2 (PU)</t>
  </si>
  <si>
    <t>Footholds 1 (PU)</t>
  </si>
  <si>
    <t>Hybrid (PU)</t>
  </si>
  <si>
    <t>Incut Edges 1 (PU)</t>
  </si>
  <si>
    <t>Slopers (PU)</t>
  </si>
  <si>
    <t>ESSENCE PU</t>
  </si>
  <si>
    <t>Foot 1 (PU)</t>
  </si>
  <si>
    <t>Foot 2 (PU)</t>
  </si>
  <si>
    <t>Good L 1 (PU)</t>
  </si>
  <si>
    <t>Good L 2 (PU)</t>
  </si>
  <si>
    <t>Good L 3 (PU)</t>
  </si>
  <si>
    <t>Good M1 (PU)</t>
  </si>
  <si>
    <t>Good M2 (PU)</t>
  </si>
  <si>
    <t>Good M3 (PU)</t>
  </si>
  <si>
    <t>Good XL 1 (PU)</t>
  </si>
  <si>
    <t>Good XL 2 (PU)</t>
  </si>
  <si>
    <t>Pinches 1 (PU)</t>
  </si>
  <si>
    <t>Pinches 3 (PU)</t>
  </si>
  <si>
    <t>Pockets (PU)</t>
  </si>
  <si>
    <t>Screw-ons 1 (PU)</t>
  </si>
  <si>
    <t>Screw-ons 2 (PU)</t>
  </si>
  <si>
    <t>Screw-ons 3 (PU)</t>
  </si>
  <si>
    <t>Slopers 1 (PU)</t>
  </si>
  <si>
    <t>Small 1 (PU)</t>
  </si>
  <si>
    <t>Small 2 (PU)</t>
  </si>
  <si>
    <t>LINES</t>
  </si>
  <si>
    <t>Screw Ons 1 (PU)</t>
  </si>
  <si>
    <t>DESERT POINT</t>
  </si>
  <si>
    <t>Flowers (PU)</t>
  </si>
  <si>
    <t>Screw Ons 2 (PU)</t>
  </si>
  <si>
    <t>BLEAU</t>
  </si>
  <si>
    <t>Pebbles (PU)</t>
  </si>
  <si>
    <t>XXL 1 (PU)</t>
  </si>
  <si>
    <t>XXL 2 (PU)</t>
  </si>
  <si>
    <t>XXL 3 (PU)</t>
  </si>
  <si>
    <t>RIVERBED</t>
  </si>
  <si>
    <t>IMPULSE</t>
  </si>
  <si>
    <t>Crimps 2 (PU)</t>
  </si>
  <si>
    <t>Mini Crimps (PU)</t>
  </si>
  <si>
    <t>Mini Slopers 1 (PU)</t>
  </si>
  <si>
    <t>Mini Volume 1 (PU)</t>
  </si>
  <si>
    <t>Mini Volume 2 (PU)</t>
  </si>
  <si>
    <t>Screw Ons 2 Pockets (PU)</t>
  </si>
  <si>
    <t>Screw Ons 3 (PU)</t>
  </si>
  <si>
    <t>Volume 1 (PU)</t>
  </si>
  <si>
    <t>Volume 2 (PU)</t>
  </si>
  <si>
    <t>ORIGIN</t>
  </si>
  <si>
    <t>SharX 2 (PU)</t>
  </si>
  <si>
    <t>TOTAL WEIGHT PU</t>
  </si>
  <si>
    <t>40mm</t>
  </si>
  <si>
    <t>PE HOLDS</t>
  </si>
  <si>
    <t>SCREWS YOU WILL NEED:</t>
  </si>
  <si>
    <t>Grey RAL 7001</t>
  </si>
  <si>
    <t>Fluo
Yellow</t>
  </si>
  <si>
    <t>DOWN-CLIMB HOLDS</t>
  </si>
  <si>
    <t xml:space="preserve">Ladder-way </t>
  </si>
  <si>
    <t xml:space="preserve">HAPPY BALLS </t>
  </si>
  <si>
    <t xml:space="preserve">Happy Balls Footholds </t>
  </si>
  <si>
    <t xml:space="preserve">Happy Balls L </t>
  </si>
  <si>
    <t xml:space="preserve">Happy Balls Mini Volume 1 </t>
  </si>
  <si>
    <t xml:space="preserve">Happy Balls Mini Volume 10 </t>
  </si>
  <si>
    <t xml:space="preserve">Happy Balls Mini Volume 11 </t>
  </si>
  <si>
    <t xml:space="preserve">Happy Balls Mini Volume 2 </t>
  </si>
  <si>
    <t xml:space="preserve">Happy Balls Mini Volume 3 </t>
  </si>
  <si>
    <t xml:space="preserve">Happy Balls Mini Volume 4 </t>
  </si>
  <si>
    <t xml:space="preserve">Happy Balls Mini Volume 5 </t>
  </si>
  <si>
    <t xml:space="preserve">Happy Balls Mini Volume 6 </t>
  </si>
  <si>
    <t xml:space="preserve">Happy Balls Mini Volume 7 </t>
  </si>
  <si>
    <t xml:space="preserve">Happy Balls Mini Volume 8 </t>
  </si>
  <si>
    <t xml:space="preserve">Happy Balls Mini Volume 9 </t>
  </si>
  <si>
    <t xml:space="preserve">Happy Balls XL </t>
  </si>
  <si>
    <t xml:space="preserve">Pure Eggs Mini Volume 1 </t>
  </si>
  <si>
    <t xml:space="preserve">Pure Eggs Mini Volume 2 </t>
  </si>
  <si>
    <t xml:space="preserve">Pure Eggs Mini Volume 3 </t>
  </si>
  <si>
    <t xml:space="preserve">Pure Eggs Mini Volume 4 </t>
  </si>
  <si>
    <t xml:space="preserve">Pure Eggs Mini Volume 5 </t>
  </si>
  <si>
    <t xml:space="preserve">Pure Flat Edges L </t>
  </si>
  <si>
    <t xml:space="preserve">Pure Flat Edges XXL </t>
  </si>
  <si>
    <t xml:space="preserve">Pure Long Edges </t>
  </si>
  <si>
    <t xml:space="preserve">Pure Mini Volume 1 </t>
  </si>
  <si>
    <t xml:space="preserve">Pure Mini Volume 2 </t>
  </si>
  <si>
    <t xml:space="preserve">Pure Mini Volume 3 </t>
  </si>
  <si>
    <t xml:space="preserve">Pure Mini Volume 4 </t>
  </si>
  <si>
    <t xml:space="preserve">Pure Mini Volume 5 </t>
  </si>
  <si>
    <t xml:space="preserve">Pure Mini Volume 6 </t>
  </si>
  <si>
    <t xml:space="preserve">Pure Positive Pinches </t>
  </si>
  <si>
    <t xml:space="preserve">Pure Positive Slopers </t>
  </si>
  <si>
    <t xml:space="preserve">Pure Round Edges 1 </t>
  </si>
  <si>
    <t xml:space="preserve">Pure Round Edges 2 </t>
  </si>
  <si>
    <t xml:space="preserve">Pure Round Edges 3 </t>
  </si>
  <si>
    <t xml:space="preserve">Pure Tripod Mini Volume 1 </t>
  </si>
  <si>
    <t xml:space="preserve">Pure Tripod Mini Volume 2 </t>
  </si>
  <si>
    <t xml:space="preserve">Pure Tripod Mini Volume 3 </t>
  </si>
  <si>
    <t xml:space="preserve">Pure Tripod Mini Volume 4 </t>
  </si>
  <si>
    <t xml:space="preserve">Pure Tripod Mini Volume 5 </t>
  </si>
  <si>
    <t xml:space="preserve">Pure XL Crimps </t>
  </si>
  <si>
    <t xml:space="preserve">Plates Edges 1 </t>
  </si>
  <si>
    <t xml:space="preserve">Plates Edges 2 </t>
  </si>
  <si>
    <t xml:space="preserve">Plates Mini Slopers </t>
  </si>
  <si>
    <t xml:space="preserve">Plates Slopers </t>
  </si>
  <si>
    <t>ESSENCE</t>
  </si>
  <si>
    <t xml:space="preserve">Flat Jugs </t>
  </si>
  <si>
    <t xml:space="preserve">Foot 1 </t>
  </si>
  <si>
    <t xml:space="preserve">Foot 2 </t>
  </si>
  <si>
    <t xml:space="preserve">Foot 3 </t>
  </si>
  <si>
    <t xml:space="preserve">Good L 1 </t>
  </si>
  <si>
    <t xml:space="preserve">Good L 2 </t>
  </si>
  <si>
    <t xml:space="preserve">Good L 3 </t>
  </si>
  <si>
    <t xml:space="preserve">Good L 4 </t>
  </si>
  <si>
    <t xml:space="preserve">Good M1 </t>
  </si>
  <si>
    <t xml:space="preserve">Good M2 </t>
  </si>
  <si>
    <t xml:space="preserve">Good M3 </t>
  </si>
  <si>
    <t xml:space="preserve">Good XL 1 </t>
  </si>
  <si>
    <t xml:space="preserve">Good XL 2 </t>
  </si>
  <si>
    <t xml:space="preserve">Good XL 3 </t>
  </si>
  <si>
    <t xml:space="preserve">Good XL 4 </t>
  </si>
  <si>
    <t xml:space="preserve">Incut Edges 1 </t>
  </si>
  <si>
    <t xml:space="preserve">Incut Edges 2 </t>
  </si>
  <si>
    <t xml:space="preserve">Pinches 1 </t>
  </si>
  <si>
    <t xml:space="preserve">Pinches 2 </t>
  </si>
  <si>
    <t xml:space="preserve">Pinches 3 </t>
  </si>
  <si>
    <t xml:space="preserve">Pockets </t>
  </si>
  <si>
    <t xml:space="preserve">Round Edges 1 </t>
  </si>
  <si>
    <t xml:space="preserve">Round Edges 2 </t>
  </si>
  <si>
    <t xml:space="preserve">Slopers 1 </t>
  </si>
  <si>
    <t xml:space="preserve">Slopers 2 </t>
  </si>
  <si>
    <t xml:space="preserve">Small 1 </t>
  </si>
  <si>
    <t xml:space="preserve">Small 2 </t>
  </si>
  <si>
    <t xml:space="preserve">Small 3 </t>
  </si>
  <si>
    <t xml:space="preserve">Bridges </t>
  </si>
  <si>
    <t xml:space="preserve">Jugs 1 </t>
  </si>
  <si>
    <t xml:space="preserve">Jugs 2 </t>
  </si>
  <si>
    <t xml:space="preserve">Mini Jugs </t>
  </si>
  <si>
    <t xml:space="preserve">Mini pack </t>
  </si>
  <si>
    <t xml:space="preserve">Small </t>
  </si>
  <si>
    <t>COCONUT</t>
  </si>
  <si>
    <t xml:space="preserve">Big Foot </t>
  </si>
  <si>
    <t xml:space="preserve">Crimps 1 </t>
  </si>
  <si>
    <t xml:space="preserve">Crimps 2 </t>
  </si>
  <si>
    <t xml:space="preserve">Happy Balls L1 </t>
  </si>
  <si>
    <t xml:space="preserve">Happy Balls L2 </t>
  </si>
  <si>
    <t xml:space="preserve">Jugs L1 </t>
  </si>
  <si>
    <t xml:space="preserve">Jugs L2 </t>
  </si>
  <si>
    <t xml:space="preserve">Jugs L3 </t>
  </si>
  <si>
    <t xml:space="preserve">Jugs XL1 </t>
  </si>
  <si>
    <t xml:space="preserve">Jugs XL2 </t>
  </si>
  <si>
    <t xml:space="preserve">Jugs XL3 </t>
  </si>
  <si>
    <t xml:space="preserve">Jugs XL4 </t>
  </si>
  <si>
    <t xml:space="preserve">Jugs XL5 </t>
  </si>
  <si>
    <t xml:space="preserve">Mini Jugs 1 </t>
  </si>
  <si>
    <t xml:space="preserve">Mini Jugs 2 </t>
  </si>
  <si>
    <t xml:space="preserve">Mini Jugs 3 </t>
  </si>
  <si>
    <t xml:space="preserve">Mini Jugs 4 </t>
  </si>
  <si>
    <t xml:space="preserve">Mini Jugs 5 </t>
  </si>
  <si>
    <t xml:space="preserve">Mini Jugs 6 </t>
  </si>
  <si>
    <t xml:space="preserve">Mini Jugs 7 </t>
  </si>
  <si>
    <t xml:space="preserve">Mini Jugs 8 </t>
  </si>
  <si>
    <t xml:space="preserve">Positive Slopers </t>
  </si>
  <si>
    <t xml:space="preserve">Positive Slopers 3 </t>
  </si>
  <si>
    <t xml:space="preserve">Roof Jugs XL1 </t>
  </si>
  <si>
    <t xml:space="preserve">Roof Jugs XL2 </t>
  </si>
  <si>
    <t xml:space="preserve">Roof Jugs XXL1 </t>
  </si>
  <si>
    <t xml:space="preserve">Roof Jugs XXL2 </t>
  </si>
  <si>
    <t>PACMAN</t>
  </si>
  <si>
    <t xml:space="preserve">L1 </t>
  </si>
  <si>
    <t xml:space="preserve">Positive Edges L1 </t>
  </si>
  <si>
    <t xml:space="preserve">Positive Edges XL1 </t>
  </si>
  <si>
    <t xml:space="preserve">Round Jugs 1 </t>
  </si>
  <si>
    <t xml:space="preserve">XXL </t>
  </si>
  <si>
    <t xml:space="preserve">XXXL </t>
  </si>
  <si>
    <t xml:space="preserve">Bridges 1 </t>
  </si>
  <si>
    <t xml:space="preserve">Edges L1 </t>
  </si>
  <si>
    <t xml:space="preserve">Edges L2 </t>
  </si>
  <si>
    <t>Foot 4  easy</t>
  </si>
  <si>
    <t xml:space="preserve">Jugs L 1 </t>
  </si>
  <si>
    <t xml:space="preserve">Jugs XL 1 </t>
  </si>
  <si>
    <t xml:space="preserve">Jugs XL 2 </t>
  </si>
  <si>
    <t xml:space="preserve">Micro Jugs </t>
  </si>
  <si>
    <t xml:space="preserve">Mini Flowers </t>
  </si>
  <si>
    <t xml:space="preserve">Pebbles 1 </t>
  </si>
  <si>
    <t xml:space="preserve">Pebbles 2 </t>
  </si>
  <si>
    <t xml:space="preserve">Pebbles 3 </t>
  </si>
  <si>
    <t>Foot 2  easy</t>
  </si>
  <si>
    <t xml:space="preserve">Jugs / Edges 1 </t>
  </si>
  <si>
    <t xml:space="preserve">Jugs / Edges 2 </t>
  </si>
  <si>
    <t xml:space="preserve">Jugs L </t>
  </si>
  <si>
    <t xml:space="preserve">Jugs XL 3 </t>
  </si>
  <si>
    <t xml:space="preserve">Jugs XL 4 </t>
  </si>
  <si>
    <t xml:space="preserve">Micro Slopers </t>
  </si>
  <si>
    <t xml:space="preserve">Edges  XL 1 </t>
  </si>
  <si>
    <t xml:space="preserve">Edges L 1 </t>
  </si>
  <si>
    <t xml:space="preserve">Big Foot 1 </t>
  </si>
  <si>
    <t>Boobs</t>
  </si>
  <si>
    <t>Boobs XXL1</t>
  </si>
  <si>
    <t>Boobs XXL2</t>
  </si>
  <si>
    <t xml:space="preserve">Bridges 2 </t>
  </si>
  <si>
    <t xml:space="preserve">Edges 1 </t>
  </si>
  <si>
    <t xml:space="preserve">Edges 2 </t>
  </si>
  <si>
    <t xml:space="preserve">Foot 3 easy </t>
  </si>
  <si>
    <t xml:space="preserve">Handles 1 </t>
  </si>
  <si>
    <t xml:space="preserve">Mini Edges 1 </t>
  </si>
  <si>
    <t xml:space="preserve">Mini Edges 2 </t>
  </si>
  <si>
    <t>Mini Pinches</t>
  </si>
  <si>
    <t>Mini Slopers 2</t>
  </si>
  <si>
    <t>Pinches 1</t>
  </si>
  <si>
    <t>Pinches 2</t>
  </si>
  <si>
    <t>Pinches 3</t>
  </si>
  <si>
    <t>Pockets</t>
  </si>
  <si>
    <t>Roof Jugs L 1</t>
  </si>
  <si>
    <t>Roof Jugs L 2</t>
  </si>
  <si>
    <t>Roof Jugs XL 1</t>
  </si>
  <si>
    <t>Roof Jugs XL 2</t>
  </si>
  <si>
    <t>Slopers 1</t>
  </si>
  <si>
    <t>Slopers 2</t>
  </si>
  <si>
    <t xml:space="preserve">XXL1 </t>
  </si>
  <si>
    <t xml:space="preserve">XXL2 </t>
  </si>
  <si>
    <t xml:space="preserve">XXL3 </t>
  </si>
  <si>
    <t>PACKS</t>
  </si>
  <si>
    <t xml:space="preserve">Eco Pack 1 </t>
  </si>
  <si>
    <t xml:space="preserve">Eco Pack 2 </t>
  </si>
  <si>
    <t xml:space="preserve">Eco Pack 3 </t>
  </si>
  <si>
    <t xml:space="preserve">Eco Pack 4 </t>
  </si>
  <si>
    <t xml:space="preserve">Eco Pack 5 </t>
  </si>
  <si>
    <t xml:space="preserve">Eco Pack 6 </t>
  </si>
  <si>
    <t xml:space="preserve">Eco Pack 7 </t>
  </si>
  <si>
    <t xml:space="preserve">Eco Pack 8 </t>
  </si>
  <si>
    <t xml:space="preserve">oXygen  1 </t>
  </si>
  <si>
    <t xml:space="preserve">SharX 1 </t>
  </si>
  <si>
    <t>Weight</t>
  </si>
  <si>
    <t>70mm</t>
  </si>
  <si>
    <t>FIBERGLASS VOLUMES</t>
  </si>
  <si>
    <t>volumes</t>
  </si>
  <si>
    <r>
      <rPr>
        <rFont val="Helvetica Neue Condensed Bold"/>
        <b/>
        <color theme="0"/>
        <sz val="16.0"/>
      </rPr>
      <t xml:space="preserve">THE FOXES
</t>
    </r>
    <r>
      <rPr>
        <rFont val="Helvetica Neue"/>
        <b val="0"/>
        <color theme="0"/>
        <sz val="11.0"/>
      </rPr>
      <t>(dual textured fiberglass)</t>
    </r>
  </si>
  <si>
    <t>Fiberglass dimensions in CM</t>
  </si>
  <si>
    <t>Screws 10x40mm</t>
  </si>
  <si>
    <t>Weights</t>
  </si>
  <si>
    <t>Screws Needed 40mm</t>
  </si>
  <si>
    <t>Screws Needed 70mm</t>
  </si>
  <si>
    <t>The Foxes n°1 (DUAL)</t>
  </si>
  <si>
    <t>50 x 23 h=7cm</t>
  </si>
  <si>
    <t>The Foxes n°2 (DUAL)</t>
  </si>
  <si>
    <t>The Foxes n°3 (DUAL)</t>
  </si>
  <si>
    <t>62 x 25 h=9cm</t>
  </si>
  <si>
    <t>The Foxes n°4 (DUAL)</t>
  </si>
  <si>
    <t>61 x 21 h=9cm</t>
  </si>
  <si>
    <t>The Foxes n°5 (DUAL)</t>
  </si>
  <si>
    <t>The Foxes n°6 (DUAL)</t>
  </si>
  <si>
    <t>The Foxes n°7 (DUAL)</t>
  </si>
  <si>
    <t>61 x 30 h=10cm</t>
  </si>
  <si>
    <t>The Foxes n°8 (DUAL)</t>
  </si>
  <si>
    <r>
      <rPr>
        <rFont val="Helvetica Neue Condensed Bold"/>
        <b/>
        <color theme="0"/>
        <sz val="16.0"/>
      </rPr>
      <t xml:space="preserve">THE PIPES
</t>
    </r>
    <r>
      <rPr>
        <rFont val="Helvetica Neue"/>
        <b val="0"/>
        <color theme="0"/>
        <sz val="10.0"/>
      </rPr>
      <t>(std fiberglass)</t>
    </r>
  </si>
  <si>
    <t>The Pipes n°1 (Fiberglass)</t>
  </si>
  <si>
    <t>50 x 37 x h=19</t>
  </si>
  <si>
    <t>The Pipes n°2 (Fiberglass)</t>
  </si>
  <si>
    <t>48 x 41 x h=17</t>
  </si>
  <si>
    <t>The Pipes n°3 (Fiberglass)</t>
  </si>
  <si>
    <t>50 x 32 x h=16</t>
  </si>
  <si>
    <t>The Pipes n°4 (Fiberglass)</t>
  </si>
  <si>
    <t>62 x 52 x h=17</t>
  </si>
  <si>
    <t>The Pipes n°5 (Fiberglass)</t>
  </si>
  <si>
    <t>77 x 25 x h=17</t>
  </si>
  <si>
    <t>The Pipes n°6 (Fiberglass)</t>
  </si>
  <si>
    <t>88 x 45 x h=19</t>
  </si>
  <si>
    <t>The Pipes n°7 (Fiberglass)</t>
  </si>
  <si>
    <t>95 x 28 x h=16</t>
  </si>
  <si>
    <t>The Pipes n°8 (Fiberglass)</t>
  </si>
  <si>
    <t>55 x 40 x h=12</t>
  </si>
  <si>
    <t>The Pipes n°9 (Fiberglass)</t>
  </si>
  <si>
    <t>65x 32 x h=18</t>
  </si>
  <si>
    <t>The Pipes n°10 (Fiberglass)</t>
  </si>
  <si>
    <t>75 x 60 x h=25</t>
  </si>
  <si>
    <r>
      <rPr>
        <rFont val="Helvetica Neue Condensed Bold"/>
        <b/>
        <color theme="0"/>
        <sz val="16.0"/>
      </rPr>
      <t xml:space="preserve">THE SHADOWS
</t>
    </r>
    <r>
      <rPr>
        <rFont val="Helvetica Neue"/>
        <b val="0"/>
        <color theme="0"/>
        <sz val="10.0"/>
      </rPr>
      <t>(std fiberglass)</t>
    </r>
  </si>
  <si>
    <t>The Shadows n°1 (Fiberglass)</t>
  </si>
  <si>
    <t>37 x 32 x h=20</t>
  </si>
  <si>
    <t>The Shadows n°2 (Fiberglass)</t>
  </si>
  <si>
    <t>60 x 30 x h=14</t>
  </si>
  <si>
    <t>The Shadows n°3 (Fiberglass)</t>
  </si>
  <si>
    <t>48 x 29 x h=16</t>
  </si>
  <si>
    <t>The Shadows n°4 (Fiberglass)</t>
  </si>
  <si>
    <t>45 x 32 x h=15</t>
  </si>
  <si>
    <t>The Shadows n°5 (Fiberglass)</t>
  </si>
  <si>
    <t>48 x 29 x h=11</t>
  </si>
  <si>
    <t>The Shadows n°6 (Fiberglass)</t>
  </si>
  <si>
    <t>50 x 42 x h=19</t>
  </si>
  <si>
    <t>The Shadows n°7 (Fiberglass)</t>
  </si>
  <si>
    <t>55 x 46 x h=22</t>
  </si>
  <si>
    <t>The Shadows n°8 (Fiberglass)</t>
  </si>
  <si>
    <t>64 x 49 x h=23</t>
  </si>
  <si>
    <t>The Shadows n°9 (Fiberglass)</t>
  </si>
  <si>
    <t>62 x 29 x h=16</t>
  </si>
  <si>
    <t>The Shadows n°10 (Fiberglass)</t>
  </si>
  <si>
    <t>68 x 31 x h=17</t>
  </si>
  <si>
    <t>The Shadows n°11 (Fiberglass)</t>
  </si>
  <si>
    <t>89 x 33 x h=20</t>
  </si>
  <si>
    <t>The Shadows n°12 (Fiberglass)</t>
  </si>
  <si>
    <t>40 x 24 x h=13</t>
  </si>
  <si>
    <t>The Shadows n°13 (Fiberglass)</t>
  </si>
  <si>
    <t>57 x 30 x h=13</t>
  </si>
  <si>
    <t>The Shadows n°14 (Fiberglass)</t>
  </si>
  <si>
    <t>53 x 30 x h=10</t>
  </si>
  <si>
    <t>The Shadows n°15 (Fiberglass)</t>
  </si>
  <si>
    <t>70 x 40 x h=11</t>
  </si>
  <si>
    <t>$</t>
  </si>
  <si>
    <t>WOODEN VOLUMES</t>
  </si>
  <si>
    <t>Total number of wooden volumes:</t>
  </si>
  <si>
    <t>Grey RAL 7038</t>
  </si>
  <si>
    <t>Yellow RAL 1018</t>
  </si>
  <si>
    <t>Sky Blue RAL 5015</t>
  </si>
  <si>
    <t>Green RAL 6003</t>
  </si>
  <si>
    <t>Black RAL 7043</t>
  </si>
  <si>
    <t>White RAL 9003</t>
  </si>
  <si>
    <t>Orange RAL 2003</t>
  </si>
  <si>
    <t>Order Weight</t>
  </si>
  <si>
    <t>Tricky 1 A</t>
  </si>
  <si>
    <t>108 x 42 x 13 cm</t>
  </si>
  <si>
    <t>Tricky 1 B</t>
  </si>
  <si>
    <t>66 x 53 x 13 cm</t>
  </si>
  <si>
    <t>Tricky 2 A</t>
  </si>
  <si>
    <t>108 x 42 x 16 cm</t>
  </si>
  <si>
    <t>Tricky 2 B</t>
  </si>
  <si>
    <t>73 x 65 x 16 cm</t>
  </si>
  <si>
    <t>Tricky 3 A</t>
  </si>
  <si>
    <t>108 x 42 x 25 cm</t>
  </si>
  <si>
    <t>Tricky 3 B</t>
  </si>
  <si>
    <t>73 x 65 x 21 cm</t>
  </si>
  <si>
    <t>Trip 1 A</t>
  </si>
  <si>
    <t>100 x 50 x 22 cm</t>
  </si>
  <si>
    <t>Trip 1 B</t>
  </si>
  <si>
    <t>63 x 18 x 21 cm</t>
  </si>
  <si>
    <t>Trip 1 C</t>
  </si>
  <si>
    <t>75 x 52 x 16 cm</t>
  </si>
  <si>
    <t>Trip 2 A</t>
  </si>
  <si>
    <t>104 x 47 x 43 cm</t>
  </si>
  <si>
    <t>Trip 2 B</t>
  </si>
  <si>
    <t>66 x 19 x 28 cm</t>
  </si>
  <si>
    <t>Trip 2 C</t>
  </si>
  <si>
    <t>78 x 44 x 23 cm</t>
  </si>
  <si>
    <t>Trip 3 A</t>
  </si>
  <si>
    <t>105 x 47 x 52 cm</t>
  </si>
  <si>
    <t>Trip 3 B</t>
  </si>
  <si>
    <t>67 x 22 x 36 cm</t>
  </si>
  <si>
    <t>Trip 3 C</t>
  </si>
  <si>
    <t>80 x 56 x 29 cm</t>
  </si>
  <si>
    <t>Trip 4 A</t>
  </si>
  <si>
    <t>105 x 47 x 39 cm</t>
  </si>
  <si>
    <t>Trip 4 B</t>
  </si>
  <si>
    <t>67 x 21 x 25 cm</t>
  </si>
  <si>
    <t>Trip 4 C</t>
  </si>
  <si>
    <t>78 x 56 x 20 cm</t>
  </si>
  <si>
    <t>Trip 5 A</t>
  </si>
  <si>
    <t>106 x 47 x 47 cm</t>
  </si>
  <si>
    <t>Trip 5 B</t>
  </si>
  <si>
    <t>68 x 23 x 32 cm</t>
  </si>
  <si>
    <t>Trip 5 C</t>
  </si>
  <si>
    <t>80 x 57 x 26 cm</t>
  </si>
  <si>
    <t>Quantum 1 A</t>
  </si>
  <si>
    <t>146 x 50 x 16 cm</t>
  </si>
  <si>
    <t>Quantum 1 B</t>
  </si>
  <si>
    <t>92 x 43 x 13 cm</t>
  </si>
  <si>
    <t>Quantum 2 A</t>
  </si>
  <si>
    <t>150 x 52 x 22 cm</t>
  </si>
  <si>
    <t>Quantum 2 B</t>
  </si>
  <si>
    <t>95 x 46 x 16</t>
  </si>
  <si>
    <t>Quantum 3 A</t>
  </si>
  <si>
    <t>147 x 52 x 27 cm</t>
  </si>
  <si>
    <t>Quantum 3 B</t>
  </si>
  <si>
    <t>97 x 47 x 20 cm</t>
  </si>
  <si>
    <t>Quasar 1</t>
  </si>
  <si>
    <t>175 x 64 x 52 cm</t>
  </si>
  <si>
    <t>Quasar 2</t>
  </si>
  <si>
    <t>142 x 54 x 38 cm</t>
  </si>
  <si>
    <t>Quasar 3</t>
  </si>
  <si>
    <t>119 x 42 x 31 cm</t>
  </si>
  <si>
    <t>WOODS</t>
  </si>
  <si>
    <t>Wood 1</t>
  </si>
  <si>
    <t>43 x 47 cm - h= 20 cm</t>
  </si>
  <si>
    <t>Wood 2</t>
  </si>
  <si>
    <t>43 x 70 cm - h= 20 cm</t>
  </si>
  <si>
    <t>Wood 3</t>
  </si>
  <si>
    <t>35 x 35 cm - h= 11 cm</t>
  </si>
  <si>
    <t>Wood 4</t>
  </si>
  <si>
    <t>45 x 45 cm - h= 20 cm</t>
  </si>
  <si>
    <t>Wood 5</t>
  </si>
  <si>
    <t xml:space="preserve">85 x 85 cm - h= 25 cm </t>
  </si>
  <si>
    <t>Wood 6</t>
  </si>
  <si>
    <t>40 x 40 cm - h= 20 cm</t>
  </si>
  <si>
    <t>Wood 7</t>
  </si>
  <si>
    <t xml:space="preserve"> 50 x 50 cm - h= 30 cm</t>
  </si>
  <si>
    <t>Wood 8</t>
  </si>
  <si>
    <t xml:space="preserve"> 40 x 100 cm - h= 10 cm</t>
  </si>
  <si>
    <t>Wood 9</t>
  </si>
  <si>
    <t>50 x 50 cm - h= 12 cm</t>
  </si>
  <si>
    <t>Wood 10</t>
  </si>
  <si>
    <t>50 x 50 cm - h= 18 cm</t>
  </si>
  <si>
    <t>Wood 11</t>
  </si>
  <si>
    <t>35 x 35 cm - h= 22 cm</t>
  </si>
  <si>
    <t>Wood 12</t>
  </si>
  <si>
    <t>110 x 70 cm - h= 30 cm</t>
  </si>
  <si>
    <t xml:space="preserve">Wood 13 a </t>
  </si>
  <si>
    <t>31 x 31 x 50 cm - h= 30 cm</t>
  </si>
  <si>
    <t>Wood 13 b</t>
  </si>
  <si>
    <t>35 x 35 x 58 cm - h= 15 cm</t>
  </si>
  <si>
    <t xml:space="preserve">Wood 14 a </t>
  </si>
  <si>
    <t>41 x 41 x 70 cm - h= 21 cm</t>
  </si>
  <si>
    <t xml:space="preserve">Wood 14 b </t>
  </si>
  <si>
    <t xml:space="preserve"> 49 x 49 x 87 cm - h= 21 cm</t>
  </si>
  <si>
    <t xml:space="preserve">Wood 15 a </t>
  </si>
  <si>
    <t>51 x 51 x 80 cm - h= 24 cm</t>
  </si>
  <si>
    <t xml:space="preserve">Wood 15 b </t>
  </si>
  <si>
    <t>63 x 63 x 105 cm - h= 24 cm</t>
  </si>
  <si>
    <t xml:space="preserve">Wood 16 </t>
  </si>
  <si>
    <t>70 x 25,5 x 60 x 25,5 cm - h=10 cm</t>
  </si>
  <si>
    <t>Wood 17</t>
  </si>
  <si>
    <t>40 x 35 x 23 cm - h= 10 cm</t>
  </si>
  <si>
    <t>Wood 18</t>
  </si>
  <si>
    <t>45 x 45 x 25 cm - h=12 cm</t>
  </si>
  <si>
    <t>Wood 19</t>
  </si>
  <si>
    <t>40 x 40 cm - h= 12,5 cm</t>
  </si>
  <si>
    <t xml:space="preserve">Wood 20 </t>
  </si>
  <si>
    <t>40 x 34 x 30 x 35 cm - h= 12 cm</t>
  </si>
  <si>
    <t>Wood 21</t>
  </si>
  <si>
    <t>50 x 35 x 39 x 42 cm - h= 12 cm</t>
  </si>
  <si>
    <t>Wood 22</t>
  </si>
  <si>
    <t>40 x 46 x 60 x 46 cm - h= 8 cm</t>
  </si>
  <si>
    <t>Wood 23</t>
  </si>
  <si>
    <t>46 x 60 x 46 x 40 cm - h= 12 cm</t>
  </si>
  <si>
    <t>Wood 24</t>
  </si>
  <si>
    <t>25 x 25 x 25 cm - h= 10 cm</t>
  </si>
  <si>
    <t>Wood 25</t>
  </si>
  <si>
    <t>25 x 30 x 30 cm - h= 10 cm</t>
  </si>
  <si>
    <t>Wood 26</t>
  </si>
  <si>
    <t>25 x 35 x 35 cm - h= 10 cm</t>
  </si>
  <si>
    <t>Wood 27</t>
  </si>
  <si>
    <t>50 x 25 x 40,3 cm - h= 10 cm</t>
  </si>
  <si>
    <t>Wood 28</t>
  </si>
  <si>
    <t>50 x 46 x 33,5 cm - h= 10 cm</t>
  </si>
  <si>
    <t>Wood 29</t>
  </si>
  <si>
    <t>50 x 42,7 x 53,1 cm - h= 10 cm</t>
  </si>
  <si>
    <t>AREA</t>
  </si>
  <si>
    <t>Wood 30</t>
  </si>
  <si>
    <t>36 x 90 x 90 cm - h= 13 cm</t>
  </si>
  <si>
    <t>GIANTS</t>
  </si>
  <si>
    <t>64 x 160 x h=20 cm</t>
  </si>
  <si>
    <t xml:space="preserve">Giants 01 </t>
  </si>
  <si>
    <t xml:space="preserve">Giants 02 </t>
  </si>
  <si>
    <t>80 x 120 x h=25 cm</t>
  </si>
  <si>
    <t xml:space="preserve">Giants 03 </t>
  </si>
  <si>
    <t>80 x 90 x 120 x h=18 cm</t>
  </si>
  <si>
    <t xml:space="preserve">Giants 04 </t>
  </si>
  <si>
    <t>120 x 48 x h=20 cm</t>
  </si>
  <si>
    <t xml:space="preserve">Giants 05 </t>
  </si>
  <si>
    <t>120 x 72 x h=20 cm</t>
  </si>
  <si>
    <t xml:space="preserve">Giants 06 </t>
  </si>
  <si>
    <t>120 x 69 x h=20 cm</t>
  </si>
  <si>
    <t xml:space="preserve">Giants 07 </t>
  </si>
  <si>
    <t>176 x 180 x 72 x h=18 cm</t>
  </si>
  <si>
    <t xml:space="preserve">Giants 08 </t>
  </si>
  <si>
    <t>198 x 20 x 200 x 80 x h=12 - 25 cm</t>
  </si>
  <si>
    <t xml:space="preserve">Giants 09 </t>
  </si>
  <si>
    <t>198 x 25 x 198 x 50 x h=12 - 25 cm</t>
  </si>
  <si>
    <t xml:space="preserve">Giants 10 </t>
  </si>
  <si>
    <t>160 x 103 x h=25 cm</t>
  </si>
  <si>
    <t xml:space="preserve">Giants 11 </t>
  </si>
  <si>
    <t>180 x 108 x h=24 cm</t>
  </si>
  <si>
    <t xml:space="preserve">Giants 12 </t>
  </si>
  <si>
    <t>180 x 60 x h=25 cm</t>
  </si>
  <si>
    <t xml:space="preserve">Giants 13 </t>
  </si>
  <si>
    <t>99 x 120 x h=9 - 20 cm</t>
  </si>
  <si>
    <t xml:space="preserve">Giants 14 </t>
  </si>
  <si>
    <t>114 x 120 x h=25 cm</t>
  </si>
  <si>
    <t xml:space="preserve">Giants 15 </t>
  </si>
  <si>
    <t>150 x 75 x h=25 cm</t>
  </si>
  <si>
    <t>BEAT BOXES</t>
  </si>
  <si>
    <t>23 x 22 cm h=19 cm</t>
  </si>
  <si>
    <t xml:space="preserve">Beat Box S </t>
  </si>
  <si>
    <t>38 x 36 cm h=32 cm</t>
  </si>
  <si>
    <t xml:space="preserve">Beat Box M </t>
  </si>
  <si>
    <t>64 x 60 cm h=54 cm</t>
  </si>
  <si>
    <t xml:space="preserve">Beat Box L </t>
  </si>
  <si>
    <t>TRAINING</t>
  </si>
  <si>
    <t>EUR HT</t>
  </si>
  <si>
    <t>items</t>
  </si>
  <si>
    <t>QUANTITIES</t>
  </si>
  <si>
    <t>eXballs 8 (pair) resin</t>
  </si>
  <si>
    <t>eXballs 10 (pair) resin</t>
  </si>
  <si>
    <t>eXballs 8 wood (7,2cm) (pair)</t>
  </si>
  <si>
    <t>eXballs 10 wood (9,2cm) (pair)</t>
  </si>
  <si>
    <t>eXballs 20 wood (20cm)</t>
  </si>
  <si>
    <t>Training Cylinder 55mm</t>
  </si>
  <si>
    <t>Hemisphere 9</t>
  </si>
  <si>
    <t>Hemisphere 12</t>
  </si>
  <si>
    <t>3/4 sphere 9</t>
  </si>
  <si>
    <t xml:space="preserve">Flat Rungs 15 mm </t>
  </si>
  <si>
    <t xml:space="preserve">Flat Rungs 21 mm </t>
  </si>
  <si>
    <t xml:space="preserve">Flat Rungs 28 mm </t>
  </si>
  <si>
    <t xml:space="preserve">Flat Rungs 35 mm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</si>
</sst>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CHF]#,##0.00"/>
    <numFmt numFmtId="165" formatCode="#,##0.00\ &quot;€&quot;"/>
  </numFmts>
  <fonts count="50">
    <font>
      <sz val="11.0"/>
      <color theme="1"/>
      <name val="Calibri"/>
    </font>
    <font/>
    <font>
      <sz val="16.0"/>
      <color theme="1"/>
      <name val="Helvetica Neue"/>
    </font>
    <font>
      <sz val="11.0"/>
      <color theme="1"/>
      <name val="Helvetica Neue"/>
    </font>
    <font>
      <b/>
      <sz val="16.0"/>
      <color theme="1"/>
      <name val="Helvetica Neue"/>
    </font>
    <font>
      <sz val="14.0"/>
      <color theme="1"/>
      <name val="Helvetica Neue"/>
    </font>
    <font>
      <b/>
      <sz val="11.0"/>
      <color theme="1"/>
      <name val="Helvetica Neue"/>
    </font>
    <font>
      <sz val="11.0"/>
      <color theme="10"/>
      <name val="Calibri"/>
    </font>
    <font>
      <sz val="25.0"/>
      <color theme="1"/>
      <name val="Helvetica Neue"/>
    </font>
    <font>
      <b/>
      <sz val="12.0"/>
      <color theme="1"/>
      <name val="Helvetica Neue"/>
    </font>
    <font>
      <sz val="12.0"/>
      <color theme="1"/>
      <name val="Helvetica Neue"/>
    </font>
    <font>
      <b/>
      <sz val="12.0"/>
      <color theme="1"/>
      <name val="Calibri"/>
    </font>
    <font>
      <b/>
      <sz val="11.0"/>
      <color theme="0"/>
      <name val="Helvetica Neue"/>
    </font>
    <font>
      <b/>
      <sz val="11.0"/>
      <color theme="0"/>
      <name val="Calibri"/>
    </font>
    <font>
      <sz val="11.0"/>
      <color theme="0"/>
      <name val="Helvetica Neue"/>
    </font>
    <font>
      <sz val="11.0"/>
      <color theme="1"/>
      <name val="Arial"/>
    </font>
    <font>
      <b/>
      <sz val="12.0"/>
      <color rgb="FFFF0000"/>
      <name val="Helvetica Neue"/>
    </font>
    <font>
      <b/>
      <sz val="16.0"/>
      <color rgb="FFFF0000"/>
      <name val="Calibri"/>
    </font>
    <font>
      <sz val="11.0"/>
      <color rgb="FFFFFFFF"/>
      <name val="Helvetica Neue"/>
    </font>
    <font>
      <b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0"/>
      <name val="Calibri"/>
    </font>
    <font>
      <b/>
      <sz val="28.0"/>
      <color theme="1"/>
      <name val="Helvetica Neue"/>
    </font>
    <font>
      <sz val="28.0"/>
      <color theme="1"/>
      <name val="Helvetica Neue"/>
    </font>
    <font>
      <b/>
      <u/>
      <sz val="11.0"/>
      <color theme="1"/>
      <name val="Calibri"/>
    </font>
    <font>
      <b/>
      <sz val="16.0"/>
      <color theme="0"/>
      <name val="Helvetica Neue"/>
    </font>
    <font>
      <b/>
      <i/>
      <sz val="11.0"/>
      <color theme="1"/>
      <name val="Calibri"/>
    </font>
    <font>
      <sz val="11.0"/>
      <color theme="0"/>
      <name val="Calibri"/>
    </font>
    <font>
      <sz val="11.0"/>
      <color rgb="FFFCDA19"/>
      <name val="Helvetica Neue"/>
    </font>
    <font>
      <b/>
      <i/>
      <sz val="11.0"/>
      <color theme="1"/>
      <name val="Helvetica Neue"/>
    </font>
    <font>
      <b/>
      <u/>
      <sz val="11.0"/>
      <color theme="1"/>
      <name val="Helvetica Neue"/>
    </font>
    <font>
      <sz val="10.0"/>
      <color theme="1"/>
      <name val="Helvetica Neue"/>
    </font>
    <font>
      <b/>
      <sz val="11.0"/>
      <color rgb="FFFF0000"/>
      <name val="Helvetica Neue"/>
    </font>
    <font>
      <sz val="11.0"/>
      <color theme="0"/>
      <name val="Arial"/>
    </font>
    <font>
      <b/>
      <sz val="16.0"/>
      <color rgb="FFFF0000"/>
      <name val="Helvetica Neue"/>
    </font>
    <font>
      <b/>
      <sz val="11.0"/>
      <color rgb="FFFFFFFF"/>
      <name val="Helvetica Neue"/>
    </font>
    <font>
      <b/>
      <u/>
      <sz val="11.0"/>
      <color theme="1"/>
      <name val="Helvetica Neue"/>
    </font>
    <font>
      <b/>
      <u/>
      <sz val="11.0"/>
      <color theme="0"/>
      <name val="Helvetica Neue"/>
    </font>
    <font>
      <sz val="11.0"/>
      <color rgb="FFFF0000"/>
      <name val="Helvetica Neue"/>
    </font>
    <font>
      <b/>
      <u/>
      <sz val="11.0"/>
      <color theme="1"/>
      <name val="Helvetica Neue"/>
    </font>
    <font>
      <b/>
      <u/>
      <sz val="11.0"/>
      <color theme="1"/>
      <name val="Helvetica Neue"/>
    </font>
    <font>
      <b/>
      <sz val="11.0"/>
      <color rgb="FFFCDA19"/>
      <name val="Helvetica Neue"/>
    </font>
    <font>
      <b/>
      <sz val="16.0"/>
      <color rgb="FFFCDA19"/>
      <name val="Helvetica Neue"/>
    </font>
    <font>
      <b/>
      <sz val="11.0"/>
      <color rgb="FFFFFFFF"/>
      <name val="Calibri"/>
    </font>
    <font>
      <b/>
      <sz val="11.0"/>
      <color rgb="FFFF0000"/>
      <name val="Calibri"/>
    </font>
    <font>
      <b/>
      <sz val="12.0"/>
      <color theme="0"/>
      <name val="Helvetica Neue"/>
    </font>
    <font>
      <b/>
      <sz val="9.0"/>
      <color theme="1"/>
      <name val="Helvetica Neue"/>
    </font>
    <font>
      <sz val="10.0"/>
      <color rgb="FF000000"/>
      <name val="Calibri"/>
    </font>
    <font>
      <i/>
      <sz val="11.0"/>
      <color theme="0"/>
      <name val="Helvetica Neue"/>
    </font>
    <font>
      <b/>
      <u/>
      <sz val="11.0"/>
      <color theme="1"/>
      <name val="Helvetica Neue"/>
    </font>
  </fonts>
  <fills count="4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CDA19"/>
        <bgColor rgb="FFFCDA19"/>
      </patternFill>
    </fill>
    <fill>
      <patternFill patternType="solid">
        <fgColor rgb="FFFCECA5"/>
        <bgColor rgb="FFFCECA5"/>
      </patternFill>
    </fill>
    <fill>
      <patternFill patternType="solid">
        <fgColor theme="1"/>
        <bgColor theme="1"/>
      </patternFill>
    </fill>
    <fill>
      <patternFill patternType="solid">
        <fgColor rgb="FF1B5E20"/>
        <bgColor rgb="FF1B5E20"/>
      </patternFill>
    </fill>
    <fill>
      <patternFill patternType="solid">
        <fgColor rgb="FFFFD600"/>
        <bgColor rgb="FFFFD600"/>
      </patternFill>
    </fill>
    <fill>
      <patternFill patternType="solid">
        <fgColor rgb="FFD50000"/>
        <bgColor rgb="FFD50000"/>
      </patternFill>
    </fill>
    <fill>
      <patternFill patternType="solid">
        <fgColor rgb="FF1976DC"/>
        <bgColor rgb="FF1976DC"/>
      </patternFill>
    </fill>
    <fill>
      <patternFill patternType="solid">
        <fgColor rgb="FF6A1B9A"/>
        <bgColor rgb="FF6A1B9A"/>
      </patternFill>
    </fill>
    <fill>
      <patternFill patternType="solid">
        <fgColor rgb="FFF9A825"/>
        <bgColor rgb="FFF9A825"/>
      </patternFill>
    </fill>
    <fill>
      <patternFill patternType="solid">
        <fgColor rgb="FFFF4081"/>
        <bgColor rgb="FFFF4081"/>
      </patternFill>
    </fill>
    <fill>
      <patternFill patternType="solid">
        <fgColor rgb="FF64DD17"/>
        <bgColor rgb="FF64DD17"/>
      </patternFill>
    </fill>
    <fill>
      <patternFill patternType="solid">
        <fgColor rgb="FFD8D8D8"/>
        <bgColor rgb="FFD8D8D8"/>
      </patternFill>
    </fill>
    <fill>
      <patternFill patternType="solid">
        <fgColor rgb="FF97AD94"/>
        <bgColor rgb="FF97AD94"/>
      </patternFill>
    </fill>
    <fill>
      <patternFill patternType="solid">
        <fgColor rgb="FFE3958E"/>
        <bgColor rgb="FFE3958E"/>
      </patternFill>
    </fill>
    <fill>
      <patternFill patternType="solid">
        <fgColor rgb="FF9BBAE9"/>
        <bgColor rgb="FF9BBAE9"/>
      </patternFill>
    </fill>
    <fill>
      <patternFill patternType="solid">
        <fgColor rgb="FFAF90CA"/>
        <bgColor rgb="FFAF90CA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F7D5A2"/>
        <bgColor rgb="FFF7D5A2"/>
      </patternFill>
    </fill>
    <fill>
      <patternFill patternType="solid">
        <fgColor rgb="FFF7A8C0"/>
        <bgColor rgb="FFF7A8C0"/>
      </patternFill>
    </fill>
    <fill>
      <patternFill patternType="solid">
        <fgColor rgb="FFC2EDA4"/>
        <bgColor rgb="FFC2EDA4"/>
      </patternFill>
    </fill>
    <fill>
      <patternFill patternType="solid">
        <fgColor rgb="FFE2948E"/>
        <bgColor rgb="FFE2948E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DEDEDF"/>
        <bgColor rgb="FFDEDEDF"/>
      </patternFill>
    </fill>
    <fill>
      <patternFill patternType="solid">
        <fgColor rgb="FFFEFF9E"/>
        <bgColor rgb="FFFEFF9E"/>
      </patternFill>
    </fill>
    <fill>
      <patternFill patternType="solid">
        <fgColor rgb="FFC1EEA4"/>
        <bgColor rgb="FFC1EEA4"/>
      </patternFill>
    </fill>
    <fill>
      <patternFill patternType="solid">
        <fgColor rgb="FF97AD95"/>
        <bgColor rgb="FF97AD95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theme="9"/>
        <bgColor theme="9"/>
      </patternFill>
    </fill>
    <fill>
      <patternFill patternType="solid">
        <fgColor rgb="FFD2D2D2"/>
        <bgColor rgb="FFD2D2D2"/>
      </patternFill>
    </fill>
    <fill>
      <patternFill patternType="solid">
        <fgColor rgb="FFFFFF9C"/>
        <bgColor rgb="FFFFFF9C"/>
      </patternFill>
    </fill>
    <fill>
      <patternFill patternType="solid">
        <fgColor rgb="FF98D6F8"/>
        <bgColor rgb="FF98D6F8"/>
      </patternFill>
    </fill>
    <fill>
      <patternFill patternType="solid">
        <fgColor rgb="FF98D6A7"/>
        <bgColor rgb="FF98D6A7"/>
      </patternFill>
    </fill>
    <fill>
      <patternFill patternType="solid">
        <fgColor rgb="FF7D7D7D"/>
        <bgColor rgb="FF7D7D7D"/>
      </patternFill>
    </fill>
    <fill>
      <patternFill patternType="solid">
        <fgColor rgb="FFFCCAA4"/>
        <bgColor rgb="FFFCCAA4"/>
      </patternFill>
    </fill>
    <fill>
      <patternFill patternType="solid">
        <fgColor rgb="FF1F497D"/>
        <bgColor rgb="FF1F497D"/>
      </patternFill>
    </fill>
    <fill>
      <patternFill patternType="solid">
        <fgColor rgb="FFBB964E"/>
        <bgColor rgb="FFBB964E"/>
      </patternFill>
    </fill>
    <fill>
      <patternFill patternType="solid">
        <fgColor rgb="FFDECBA8"/>
        <bgColor rgb="FFDECBA8"/>
      </patternFill>
    </fill>
  </fills>
  <borders count="9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/>
      <right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theme="1"/>
      </right>
      <top style="medium">
        <color theme="1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thin">
        <color rgb="FF000000"/>
      </top>
    </border>
    <border>
      <right style="thin">
        <color theme="1"/>
      </right>
    </border>
    <border>
      <left style="thin">
        <color theme="1"/>
      </left>
      <right style="medium">
        <color theme="1"/>
      </right>
      <top style="thin">
        <color theme="1"/>
      </top>
    </border>
    <border>
      <left style="thin">
        <color rgb="FF000000"/>
      </left>
      <right style="thin">
        <color theme="0"/>
      </right>
      <top style="thin">
        <color theme="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0000"/>
      </bottom>
    </border>
    <border>
      <left style="thin">
        <color theme="0"/>
      </left>
      <right style="thin">
        <color rgb="FF000000"/>
      </right>
      <top style="thin">
        <color theme="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theme="1"/>
      </right>
      <bottom style="medium">
        <color theme="1"/>
      </bottom>
    </border>
    <border>
      <left style="thin">
        <color theme="1"/>
      </left>
      <right style="medium">
        <color theme="1"/>
      </right>
      <bottom style="medium">
        <color theme="1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theme="0"/>
      </bottom>
    </border>
    <border>
      <left/>
      <right/>
      <top style="thin">
        <color rgb="FF000000"/>
      </top>
      <bottom style="thin">
        <color theme="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top style="medium">
        <color theme="1"/>
      </top>
      <bottom style="medium">
        <color theme="1"/>
      </bottom>
    </border>
    <border>
      <top style="medium">
        <color theme="1"/>
      </top>
      <bottom style="medium">
        <color theme="1"/>
      </bottom>
    </border>
    <border>
      <right style="medium">
        <color theme="1"/>
      </right>
      <top style="medium">
        <color theme="1"/>
      </top>
      <bottom style="medium">
        <color theme="1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top style="thin">
        <color rgb="FF000000"/>
      </top>
    </border>
    <border>
      <left style="thin">
        <color theme="0"/>
      </left>
      <right style="thin">
        <color rgb="FF000000"/>
      </right>
      <top style="thin">
        <color theme="0"/>
      </top>
      <bottom style="thin">
        <color theme="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theme="0"/>
      </left>
      <top style="thin">
        <color rgb="FF000000"/>
      </top>
      <bottom style="thin">
        <color theme="0"/>
      </bottom>
    </border>
    <border>
      <top style="medium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theme="0"/>
      </left>
      <right/>
      <top/>
      <bottom style="thin">
        <color theme="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/>
      <top/>
    </border>
    <border>
      <top/>
    </border>
    <border>
      <right/>
      <top/>
    </border>
    <border>
      <left/>
      <right/>
      <top/>
    </border>
    <border>
      <left/>
      <bottom/>
    </border>
    <border>
      <bottom/>
    </border>
    <border>
      <right/>
      <bottom/>
    </border>
    <border>
      <left/>
      <right/>
    </border>
    <border>
      <left style="thin">
        <color theme="0"/>
      </left>
      <right/>
      <top style="thin">
        <color rgb="FF000000"/>
      </top>
      <bottom style="thin">
        <color theme="0"/>
      </bottom>
    </border>
  </borders>
  <cellStyleXfs count="1">
    <xf borderId="0" fillId="0" fontId="0" numFmtId="0" applyAlignment="1" applyFont="1"/>
  </cellStyleXfs>
  <cellXfs count="426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0" fontId="1" numFmtId="0" xfId="0" applyBorder="1" applyFont="1"/>
    <xf borderId="3" fillId="0" fontId="1" numFmtId="0" xfId="0" applyBorder="1" applyFont="1"/>
    <xf borderId="4" fillId="2" fontId="0" numFmtId="0" xfId="0" applyBorder="1" applyFont="1"/>
    <xf borderId="1" fillId="2" fontId="2" numFmtId="0" xfId="0" applyBorder="1" applyFont="1"/>
    <xf borderId="0" fillId="0" fontId="3" numFmtId="0" xfId="0" applyFont="1"/>
    <xf borderId="5" fillId="3" fontId="0" numFmtId="0" xfId="0" applyBorder="1" applyFill="1" applyFont="1"/>
    <xf borderId="6" fillId="3" fontId="0" numFmtId="0" xfId="0" applyBorder="1" applyFont="1"/>
    <xf borderId="7" fillId="3" fontId="0" numFmtId="0" xfId="0" applyBorder="1" applyFont="1"/>
    <xf borderId="8" fillId="3" fontId="0" numFmtId="0" xfId="0" applyBorder="1" applyFont="1"/>
    <xf borderId="4" fillId="3" fontId="0" numFmtId="0" xfId="0" applyBorder="1" applyFont="1"/>
    <xf borderId="9" fillId="3" fontId="0" numFmtId="0" xfId="0" applyBorder="1" applyFont="1"/>
    <xf borderId="10" fillId="3" fontId="0" numFmtId="0" xfId="0" applyBorder="1" applyFont="1"/>
    <xf borderId="11" fillId="3" fontId="0" numFmtId="0" xfId="0" applyBorder="1" applyFont="1"/>
    <xf borderId="12" fillId="3" fontId="0" numFmtId="0" xfId="0" applyBorder="1" applyFont="1"/>
    <xf borderId="13" fillId="3" fontId="4" numFmtId="0" xfId="0" applyAlignment="1" applyBorder="1" applyFont="1">
      <alignment horizontal="center"/>
    </xf>
    <xf borderId="14" fillId="0" fontId="1" numFmtId="0" xfId="0" applyBorder="1" applyFont="1"/>
    <xf borderId="15" fillId="0" fontId="1" numFmtId="0" xfId="0" applyBorder="1" applyFont="1"/>
    <xf borderId="16" fillId="0" fontId="5" numFmtId="0" xfId="0" applyAlignment="1" applyBorder="1" applyFont="1">
      <alignment horizontal="right"/>
    </xf>
    <xf borderId="17" fillId="0" fontId="1" numFmtId="0" xfId="0" applyBorder="1" applyFont="1"/>
    <xf borderId="17" fillId="0" fontId="3" numFmtId="164" xfId="0" applyAlignment="1" applyBorder="1" applyFont="1" applyNumberFormat="1">
      <alignment horizontal="right"/>
    </xf>
    <xf borderId="18" fillId="0" fontId="1" numFmtId="0" xfId="0" applyBorder="1" applyFont="1"/>
    <xf borderId="19" fillId="0" fontId="5" numFmtId="0" xfId="0" applyAlignment="1" applyBorder="1" applyFont="1">
      <alignment horizontal="right"/>
    </xf>
    <xf borderId="0" fillId="0" fontId="3" numFmtId="164" xfId="0" applyAlignment="1" applyFont="1" applyNumberFormat="1">
      <alignment horizontal="right"/>
    </xf>
    <xf borderId="20" fillId="0" fontId="1" numFmtId="0" xfId="0" applyBorder="1" applyFont="1"/>
    <xf borderId="21" fillId="0" fontId="5" numFmtId="0" xfId="0" applyAlignment="1" applyBorder="1" applyFont="1">
      <alignment horizontal="right"/>
    </xf>
    <xf borderId="22" fillId="0" fontId="1" numFmtId="0" xfId="0" applyBorder="1" applyFont="1"/>
    <xf borderId="22" fillId="0" fontId="3" numFmtId="164" xfId="0" applyAlignment="1" applyBorder="1" applyFont="1" applyNumberFormat="1">
      <alignment horizontal="right"/>
    </xf>
    <xf borderId="23" fillId="0" fontId="1" numFmtId="0" xfId="0" applyBorder="1" applyFont="1"/>
    <xf borderId="0" fillId="0" fontId="0" numFmtId="0" xfId="0" applyAlignment="1" applyFont="1">
      <alignment horizontal="right"/>
    </xf>
    <xf borderId="0" fillId="0" fontId="6" numFmtId="164" xfId="0" applyAlignment="1" applyFont="1" applyNumberFormat="1">
      <alignment horizontal="right"/>
    </xf>
    <xf borderId="13" fillId="4" fontId="5" numFmtId="0" xfId="0" applyAlignment="1" applyBorder="1" applyFill="1" applyFont="1">
      <alignment horizontal="right" vertical="top"/>
    </xf>
    <xf borderId="24" fillId="0" fontId="1" numFmtId="0" xfId="0" applyBorder="1" applyFont="1"/>
    <xf borderId="25" fillId="4" fontId="3" numFmtId="164" xfId="0" applyAlignment="1" applyBorder="1" applyFont="1" applyNumberFormat="1">
      <alignment horizontal="right"/>
    </xf>
    <xf borderId="3" fillId="2" fontId="0" numFmtId="0" xfId="0" applyBorder="1" applyFont="1"/>
    <xf borderId="26" fillId="2" fontId="0" numFmtId="0" xfId="0" applyBorder="1" applyFont="1"/>
    <xf borderId="4" fillId="2" fontId="3" numFmtId="0" xfId="0" applyBorder="1" applyFont="1"/>
    <xf borderId="1" fillId="2" fontId="3" numFmtId="0" xfId="0" applyBorder="1" applyFont="1"/>
    <xf borderId="4" fillId="2" fontId="7" numFmtId="0" xfId="0" applyBorder="1" applyFont="1"/>
    <xf borderId="0" fillId="0" fontId="0" numFmtId="0" xfId="0" applyAlignment="1" applyFont="1">
      <alignment horizontal="center"/>
    </xf>
    <xf borderId="0" fillId="0" fontId="8" numFmtId="0" xfId="0" applyAlignment="1" applyFont="1">
      <alignment horizontal="center" vertical="center"/>
    </xf>
    <xf borderId="0" fillId="0" fontId="0" numFmtId="0" xfId="0" applyFont="1"/>
    <xf borderId="16" fillId="3" fontId="4" numFmtId="0" xfId="0" applyAlignment="1" applyBorder="1" applyFont="1">
      <alignment horizontal="center" vertical="center"/>
    </xf>
    <xf borderId="27" fillId="0" fontId="9" numFmtId="0" xfId="0" applyAlignment="1" applyBorder="1" applyFont="1">
      <alignment horizontal="center" readingOrder="0" vertical="center"/>
    </xf>
    <xf borderId="0" fillId="0" fontId="10" numFmtId="0" xfId="0" applyAlignment="1" applyFont="1">
      <alignment horizontal="center" vertical="center"/>
    </xf>
    <xf borderId="28" fillId="0" fontId="10" numFmtId="0" xfId="0" applyAlignment="1" applyBorder="1" applyFont="1">
      <alignment horizontal="center" vertical="center"/>
    </xf>
    <xf borderId="0" fillId="0" fontId="11" numFmtId="0" xfId="0" applyAlignment="1" applyFont="1">
      <alignment horizontal="center" shrinkToFit="0" vertical="center" wrapText="1"/>
    </xf>
    <xf borderId="5" fillId="5" fontId="12" numFmtId="0" xfId="0" applyAlignment="1" applyBorder="1" applyFill="1" applyFont="1">
      <alignment vertical="center"/>
    </xf>
    <xf borderId="6" fillId="5" fontId="13" numFmtId="0" xfId="0" applyBorder="1" applyFont="1"/>
    <xf borderId="29" fillId="5" fontId="13" numFmtId="0" xfId="0" applyBorder="1" applyFont="1"/>
    <xf borderId="7" fillId="5" fontId="13" numFmtId="0" xfId="0" applyBorder="1" applyFont="1"/>
    <xf borderId="6" fillId="5" fontId="0" numFmtId="0" xfId="0" applyBorder="1" applyFont="1"/>
    <xf borderId="7" fillId="5" fontId="0" numFmtId="0" xfId="0" applyBorder="1" applyFont="1"/>
    <xf borderId="1" fillId="5" fontId="14" numFmtId="0" xfId="0" applyAlignment="1" applyBorder="1" applyFont="1">
      <alignment horizontal="left"/>
    </xf>
    <xf borderId="0" fillId="0" fontId="15" numFmtId="0" xfId="0" applyAlignment="1" applyFont="1">
      <alignment horizontal="center"/>
    </xf>
    <xf borderId="19" fillId="0" fontId="1" numFmtId="0" xfId="0" applyBorder="1" applyFont="1"/>
    <xf borderId="30" fillId="0" fontId="9" numFmtId="4" xfId="0" applyAlignment="1" applyBorder="1" applyFont="1" applyNumberFormat="1">
      <alignment horizontal="center" vertical="center"/>
    </xf>
    <xf borderId="31" fillId="0" fontId="9" numFmtId="2" xfId="0" applyAlignment="1" applyBorder="1" applyFont="1" applyNumberFormat="1">
      <alignment horizontal="center" vertical="center"/>
    </xf>
    <xf borderId="32" fillId="0" fontId="16" numFmtId="0" xfId="0" applyAlignment="1" applyBorder="1" applyFont="1">
      <alignment horizontal="center" vertical="center"/>
    </xf>
    <xf borderId="0" fillId="0" fontId="17" numFmtId="0" xfId="0" applyAlignment="1" applyFont="1">
      <alignment horizontal="right" vertical="center"/>
    </xf>
    <xf borderId="33" fillId="5" fontId="18" numFmtId="0" xfId="0" applyAlignment="1" applyBorder="1" applyFont="1">
      <alignment horizontal="center" vertical="center"/>
    </xf>
    <xf borderId="34" fillId="5" fontId="18" numFmtId="0" xfId="0" applyAlignment="1" applyBorder="1" applyFont="1">
      <alignment horizontal="center" vertical="center"/>
    </xf>
    <xf borderId="35" fillId="5" fontId="14" numFmtId="0" xfId="0" applyAlignment="1" applyBorder="1" applyFont="1">
      <alignment horizontal="center" vertical="center"/>
    </xf>
    <xf borderId="36" fillId="0" fontId="3" numFmtId="0" xfId="0" applyAlignment="1" applyBorder="1" applyFont="1">
      <alignment horizontal="center" vertical="center"/>
    </xf>
    <xf borderId="21" fillId="0" fontId="1" numFmtId="0" xfId="0" applyBorder="1" applyFont="1"/>
    <xf borderId="37" fillId="0" fontId="1" numFmtId="0" xfId="0" applyBorder="1" applyFont="1"/>
    <xf borderId="38" fillId="0" fontId="1" numFmtId="0" xfId="0" applyBorder="1" applyFont="1"/>
    <xf borderId="39" fillId="0" fontId="3" numFmtId="1" xfId="0" applyAlignment="1" applyBorder="1" applyFont="1" applyNumberFormat="1">
      <alignment horizontal="center" vertical="center"/>
    </xf>
    <xf borderId="0" fillId="0" fontId="19" numFmtId="0" xfId="0" applyAlignment="1" applyFont="1">
      <alignment horizontal="center"/>
    </xf>
    <xf borderId="4" fillId="2" fontId="0" numFmtId="0" xfId="0" applyAlignment="1" applyBorder="1" applyFont="1">
      <alignment horizontal="center"/>
    </xf>
    <xf borderId="13" fillId="3" fontId="10" numFmtId="2" xfId="0" applyAlignment="1" applyBorder="1" applyFont="1" applyNumberFormat="1">
      <alignment horizontal="right" vertical="center"/>
    </xf>
    <xf borderId="13" fillId="0" fontId="10" numFmtId="2" xfId="0" applyAlignment="1" applyBorder="1" applyFont="1" applyNumberFormat="1">
      <alignment horizontal="right" vertical="center"/>
    </xf>
    <xf borderId="15" fillId="0" fontId="10" numFmtId="2" xfId="0" applyAlignment="1" applyBorder="1" applyFont="1" applyNumberFormat="1">
      <alignment vertical="center"/>
    </xf>
    <xf borderId="40" fillId="5" fontId="12" numFmtId="0" xfId="0" applyAlignment="1" applyBorder="1" applyFont="1">
      <alignment vertical="center"/>
    </xf>
    <xf borderId="41" fillId="5" fontId="13" numFmtId="0" xfId="0" applyAlignment="1" applyBorder="1" applyFont="1">
      <alignment vertical="center"/>
    </xf>
    <xf borderId="6" fillId="5" fontId="0" numFmtId="0" xfId="0" applyAlignment="1" applyBorder="1" applyFont="1">
      <alignment horizontal="center"/>
    </xf>
    <xf borderId="16" fillId="3" fontId="10" numFmtId="2" xfId="0" applyAlignment="1" applyBorder="1" applyFont="1" applyNumberFormat="1">
      <alignment horizontal="right" vertical="center"/>
    </xf>
    <xf borderId="16" fillId="0" fontId="10" numFmtId="2" xfId="0" applyAlignment="1" applyBorder="1" applyFont="1" applyNumberFormat="1">
      <alignment horizontal="right" vertical="center"/>
    </xf>
    <xf borderId="18" fillId="0" fontId="10" numFmtId="2" xfId="0" applyAlignment="1" applyBorder="1" applyFont="1" applyNumberFormat="1">
      <alignment horizontal="left" vertical="center"/>
    </xf>
    <xf borderId="33" fillId="5" fontId="14" numFmtId="0" xfId="0" applyAlignment="1" applyBorder="1" applyFont="1">
      <alignment horizontal="center" vertical="center"/>
    </xf>
    <xf borderId="34" fillId="5" fontId="14" numFmtId="0" xfId="0" applyAlignment="1" applyBorder="1" applyFont="1">
      <alignment horizontal="center" vertical="center"/>
    </xf>
    <xf borderId="0" fillId="0" fontId="19" numFmtId="2" xfId="0" applyFont="1" applyNumberFormat="1"/>
    <xf borderId="0" fillId="0" fontId="19" numFmtId="0" xfId="0" applyFont="1"/>
    <xf borderId="0" fillId="0" fontId="0" numFmtId="165" xfId="0" applyFont="1" applyNumberFormat="1"/>
    <xf borderId="0" fillId="0" fontId="20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42" fillId="2" fontId="6" numFmtId="0" xfId="0" applyAlignment="1" applyBorder="1" applyFont="1">
      <alignment horizontal="center" vertical="center"/>
    </xf>
    <xf borderId="27" fillId="2" fontId="6" numFmtId="0" xfId="0" applyAlignment="1" applyBorder="1" applyFont="1">
      <alignment horizontal="center" shrinkToFit="0" vertical="center" wrapText="1"/>
    </xf>
    <xf borderId="27" fillId="6" fontId="12" numFmtId="0" xfId="0" applyAlignment="1" applyBorder="1" applyFill="1" applyFont="1">
      <alignment horizontal="center" shrinkToFit="0" vertical="center" wrapText="1"/>
    </xf>
    <xf borderId="27" fillId="7" fontId="12" numFmtId="0" xfId="0" applyAlignment="1" applyBorder="1" applyFill="1" applyFont="1">
      <alignment horizontal="center" shrinkToFit="0" vertical="center" wrapText="1"/>
    </xf>
    <xf borderId="27" fillId="8" fontId="12" numFmtId="0" xfId="0" applyAlignment="1" applyBorder="1" applyFill="1" applyFont="1">
      <alignment horizontal="center" shrinkToFit="0" vertical="center" wrapText="1"/>
    </xf>
    <xf borderId="27" fillId="9" fontId="12" numFmtId="0" xfId="0" applyAlignment="1" applyBorder="1" applyFill="1" applyFont="1">
      <alignment horizontal="center" shrinkToFit="0" vertical="center" wrapText="1"/>
    </xf>
    <xf borderId="27" fillId="10" fontId="12" numFmtId="0" xfId="0" applyAlignment="1" applyBorder="1" applyFill="1" applyFont="1">
      <alignment horizontal="center" shrinkToFit="0" vertical="center" wrapText="1"/>
    </xf>
    <xf borderId="27" fillId="5" fontId="12" numFmtId="0" xfId="0" applyAlignment="1" applyBorder="1" applyFont="1">
      <alignment horizontal="center" shrinkToFit="0" vertical="center" wrapText="1"/>
    </xf>
    <xf borderId="27" fillId="11" fontId="12" numFmtId="0" xfId="0" applyAlignment="1" applyBorder="1" applyFill="1" applyFont="1">
      <alignment horizontal="center" shrinkToFit="0" vertical="center" wrapText="1"/>
    </xf>
    <xf borderId="42" fillId="12" fontId="12" numFmtId="0" xfId="0" applyAlignment="1" applyBorder="1" applyFill="1" applyFont="1">
      <alignment horizontal="center" shrinkToFit="0" vertical="center" wrapText="1"/>
    </xf>
    <xf borderId="43" fillId="13" fontId="12" numFmtId="0" xfId="0" applyAlignment="1" applyBorder="1" applyFill="1" applyFont="1">
      <alignment horizontal="center" shrinkToFit="0" vertical="center" wrapText="1"/>
    </xf>
    <xf borderId="44" fillId="0" fontId="22" numFmtId="0" xfId="0" applyAlignment="1" applyBorder="1" applyFont="1">
      <alignment horizontal="left" vertical="center"/>
    </xf>
    <xf borderId="45" fillId="0" fontId="1" numFmtId="0" xfId="0" applyBorder="1" applyFont="1"/>
    <xf borderId="46" fillId="0" fontId="1" numFmtId="0" xfId="0" applyBorder="1" applyFont="1"/>
    <xf borderId="44" fillId="0" fontId="23" numFmtId="0" xfId="0" applyAlignment="1" applyBorder="1" applyFont="1">
      <alignment horizontal="left" vertical="center"/>
    </xf>
    <xf borderId="45" fillId="0" fontId="0" numFmtId="0" xfId="0" applyBorder="1" applyFont="1"/>
    <xf borderId="45" fillId="0" fontId="0" numFmtId="0" xfId="0" applyAlignment="1" applyBorder="1" applyFont="1">
      <alignment horizontal="center"/>
    </xf>
    <xf borderId="46" fillId="0" fontId="0" numFmtId="0" xfId="0" applyAlignment="1" applyBorder="1" applyFont="1">
      <alignment horizontal="center"/>
    </xf>
    <xf borderId="44" fillId="0" fontId="23" numFmtId="0" xfId="0" applyBorder="1" applyFont="1"/>
    <xf borderId="45" fillId="0" fontId="23" numFmtId="0" xfId="0" applyBorder="1" applyFont="1"/>
    <xf borderId="46" fillId="0" fontId="23" numFmtId="0" xfId="0" applyBorder="1" applyFont="1"/>
    <xf borderId="0" fillId="0" fontId="0" numFmtId="0" xfId="0" applyAlignment="1" applyFont="1">
      <alignment horizontal="center" vertical="center"/>
    </xf>
    <xf borderId="0" fillId="0" fontId="19" numFmtId="0" xfId="0" applyAlignment="1" applyFont="1">
      <alignment horizontal="center" vertical="center"/>
    </xf>
    <xf borderId="0" fillId="0" fontId="24" numFmtId="2" xfId="0" applyAlignment="1" applyFont="1" applyNumberFormat="1">
      <alignment horizontal="center" vertical="center"/>
    </xf>
    <xf borderId="47" fillId="0" fontId="19" numFmtId="0" xfId="0" applyAlignment="1" applyBorder="1" applyFont="1">
      <alignment horizontal="center" vertical="center"/>
    </xf>
    <xf borderId="47" fillId="0" fontId="19" numFmtId="0" xfId="0" applyAlignment="1" applyBorder="1" applyFont="1">
      <alignment horizontal="center"/>
    </xf>
    <xf borderId="48" fillId="0" fontId="0" numFmtId="0" xfId="0" applyBorder="1" applyFont="1"/>
    <xf borderId="47" fillId="0" fontId="0" numFmtId="0" xfId="0" applyAlignment="1" applyBorder="1" applyFont="1">
      <alignment horizontal="center"/>
    </xf>
    <xf borderId="4" fillId="5" fontId="25" numFmtId="0" xfId="0" applyAlignment="1" applyBorder="1" applyFont="1">
      <alignment horizontal="center" vertical="center"/>
    </xf>
    <xf borderId="0" fillId="0" fontId="26" numFmtId="0" xfId="0" applyAlignment="1" applyFont="1">
      <alignment horizontal="center" vertical="center"/>
    </xf>
    <xf borderId="0" fillId="0" fontId="27" numFmtId="0" xfId="0" applyAlignment="1" applyFont="1">
      <alignment horizontal="center" vertical="center"/>
    </xf>
    <xf borderId="49" fillId="4" fontId="6" numFmtId="0" xfId="0" applyAlignment="1" applyBorder="1" applyFont="1">
      <alignment horizontal="center" vertical="center"/>
    </xf>
    <xf borderId="39" fillId="0" fontId="6" numFmtId="0" xfId="0" applyAlignment="1" applyBorder="1" applyFont="1">
      <alignment horizontal="center" vertical="center"/>
    </xf>
    <xf borderId="50" fillId="0" fontId="6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51" fillId="14" fontId="6" numFmtId="0" xfId="0" applyAlignment="1" applyBorder="1" applyFill="1" applyFont="1">
      <alignment horizontal="center" vertical="center"/>
    </xf>
    <xf borderId="52" fillId="5" fontId="14" numFmtId="0" xfId="0" applyAlignment="1" applyBorder="1" applyFont="1">
      <alignment horizontal="center" vertical="center"/>
    </xf>
    <xf borderId="53" fillId="0" fontId="3" numFmtId="0" xfId="0" applyAlignment="1" applyBorder="1" applyFont="1">
      <alignment horizontal="center" vertical="center"/>
    </xf>
    <xf borderId="36" fillId="0" fontId="6" numFmtId="2" xfId="0" applyAlignment="1" applyBorder="1" applyFont="1" applyNumberFormat="1">
      <alignment horizontal="center" readingOrder="0" vertical="center"/>
    </xf>
    <xf borderId="36" fillId="0" fontId="6" numFmtId="2" xfId="0" applyAlignment="1" applyBorder="1" applyFont="1" applyNumberFormat="1">
      <alignment horizontal="center" vertical="center"/>
    </xf>
    <xf borderId="36" fillId="0" fontId="3" numFmtId="2" xfId="0" applyAlignment="1" applyBorder="1" applyFont="1" applyNumberFormat="1">
      <alignment horizontal="center" vertical="center"/>
    </xf>
    <xf borderId="36" fillId="15" fontId="3" numFmtId="0" xfId="0" applyAlignment="1" applyBorder="1" applyFill="1" applyFont="1">
      <alignment horizontal="center" readingOrder="0" vertical="center"/>
    </xf>
    <xf borderId="36" fillId="4" fontId="3" numFmtId="0" xfId="0" applyAlignment="1" applyBorder="1" applyFont="1">
      <alignment horizontal="center" vertical="center"/>
    </xf>
    <xf borderId="36" fillId="16" fontId="3" numFmtId="0" xfId="0" applyAlignment="1" applyBorder="1" applyFill="1" applyFont="1">
      <alignment horizontal="center" vertical="center"/>
    </xf>
    <xf borderId="36" fillId="17" fontId="3" numFmtId="0" xfId="0" applyAlignment="1" applyBorder="1" applyFill="1" applyFont="1">
      <alignment horizontal="center" vertical="center"/>
    </xf>
    <xf borderId="54" fillId="18" fontId="3" numFmtId="0" xfId="0" applyAlignment="1" applyBorder="1" applyFill="1" applyFont="1">
      <alignment horizontal="center" vertical="center"/>
    </xf>
    <xf borderId="51" fillId="19" fontId="3" numFmtId="0" xfId="0" applyAlignment="1" applyBorder="1" applyFill="1" applyFont="1">
      <alignment horizontal="center" vertical="center"/>
    </xf>
    <xf borderId="55" fillId="20" fontId="3" numFmtId="0" xfId="0" applyAlignment="1" applyBorder="1" applyFill="1" applyFont="1">
      <alignment horizontal="center" vertical="center"/>
    </xf>
    <xf borderId="36" fillId="21" fontId="3" numFmtId="0" xfId="0" applyAlignment="1" applyBorder="1" applyFill="1" applyFont="1">
      <alignment horizontal="center" vertical="center"/>
    </xf>
    <xf borderId="36" fillId="22" fontId="3" numFmtId="0" xfId="0" applyAlignment="1" applyBorder="1" applyFill="1" applyFont="1">
      <alignment horizontal="center" vertical="center"/>
    </xf>
    <xf borderId="36" fillId="23" fontId="3" numFmtId="0" xfId="0" applyAlignment="1" applyBorder="1" applyFill="1" applyFont="1">
      <alignment horizontal="center" vertical="center"/>
    </xf>
    <xf borderId="36" fillId="0" fontId="3" numFmtId="0" xfId="0" applyAlignment="1" applyBorder="1" applyFont="1">
      <alignment horizontal="center"/>
    </xf>
    <xf borderId="36" fillId="17" fontId="3" numFmtId="0" xfId="0" applyAlignment="1" applyBorder="1" applyFont="1">
      <alignment horizontal="center"/>
    </xf>
    <xf borderId="54" fillId="17" fontId="3" numFmtId="0" xfId="0" applyAlignment="1" applyBorder="1" applyFont="1">
      <alignment horizontal="center"/>
    </xf>
    <xf borderId="39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36" fillId="15" fontId="3" numFmtId="0" xfId="0" applyAlignment="1" applyBorder="1" applyFont="1">
      <alignment horizontal="center" vertical="center"/>
    </xf>
    <xf borderId="36" fillId="24" fontId="3" numFmtId="0" xfId="0" applyAlignment="1" applyBorder="1" applyFill="1" applyFont="1">
      <alignment horizontal="center" vertical="center"/>
    </xf>
    <xf borderId="52" fillId="5" fontId="28" numFmtId="0" xfId="0" applyAlignment="1" applyBorder="1" applyFont="1">
      <alignment horizontal="center" vertical="center"/>
    </xf>
    <xf borderId="0" fillId="0" fontId="29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0" numFmtId="0" xfId="0" applyAlignment="1" applyFont="1">
      <alignment vertical="center"/>
    </xf>
    <xf borderId="49" fillId="2" fontId="6" numFmtId="0" xfId="0" applyAlignment="1" applyBorder="1" applyFont="1">
      <alignment horizontal="center" vertical="center"/>
    </xf>
    <xf borderId="10" fillId="2" fontId="6" numFmtId="0" xfId="0" applyAlignment="1" applyBorder="1" applyFont="1">
      <alignment horizontal="center" vertical="center"/>
    </xf>
    <xf borderId="36" fillId="14" fontId="6" numFmtId="0" xfId="0" applyAlignment="1" applyBorder="1" applyFont="1">
      <alignment horizontal="center" vertical="center"/>
    </xf>
    <xf borderId="52" fillId="5" fontId="14" numFmtId="0" xfId="0" applyAlignment="1" applyBorder="1" applyFont="1">
      <alignment horizontal="center"/>
    </xf>
    <xf borderId="51" fillId="0" fontId="3" numFmtId="0" xfId="0" applyAlignment="1" applyBorder="1" applyFont="1">
      <alignment horizontal="center" vertical="center"/>
    </xf>
    <xf borderId="49" fillId="17" fontId="6" numFmtId="0" xfId="0" applyAlignment="1" applyBorder="1" applyFont="1">
      <alignment horizontal="center" vertical="center"/>
    </xf>
    <xf borderId="10" fillId="17" fontId="6" numFmtId="0" xfId="0" applyAlignment="1" applyBorder="1" applyFont="1">
      <alignment horizontal="center" vertical="center"/>
    </xf>
    <xf borderId="55" fillId="2" fontId="3" numFmtId="0" xfId="0" applyAlignment="1" applyBorder="1" applyFont="1">
      <alignment horizontal="center" vertical="center"/>
    </xf>
    <xf borderId="56" fillId="0" fontId="3" numFmtId="0" xfId="0" applyAlignment="1" applyBorder="1" applyFont="1">
      <alignment horizontal="center"/>
    </xf>
    <xf borderId="36" fillId="0" fontId="30" numFmtId="2" xfId="0" applyAlignment="1" applyBorder="1" applyFont="1" applyNumberFormat="1">
      <alignment horizontal="center" vertical="center"/>
    </xf>
    <xf borderId="36" fillId="0" fontId="6" numFmtId="0" xfId="0" applyAlignment="1" applyBorder="1" applyFont="1">
      <alignment horizontal="center" vertical="center"/>
    </xf>
    <xf borderId="36" fillId="0" fontId="6" numFmtId="0" xfId="0" applyAlignment="1" applyBorder="1" applyFont="1">
      <alignment horizontal="center"/>
    </xf>
    <xf borderId="54" fillId="0" fontId="6" numFmtId="0" xfId="0" applyAlignment="1" applyBorder="1" applyFont="1">
      <alignment horizontal="center"/>
    </xf>
    <xf borderId="52" fillId="5" fontId="25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center" vertical="center"/>
    </xf>
    <xf borderId="36" fillId="4" fontId="6" numFmtId="0" xfId="0" applyAlignment="1" applyBorder="1" applyFont="1">
      <alignment horizontal="center" vertical="center"/>
    </xf>
    <xf borderId="57" fillId="0" fontId="6" numFmtId="0" xfId="0" applyAlignment="1" applyBorder="1" applyFont="1">
      <alignment horizontal="center" vertical="center"/>
    </xf>
    <xf borderId="36" fillId="2" fontId="6" numFmtId="0" xfId="0" applyAlignment="1" applyBorder="1" applyFont="1">
      <alignment horizontal="center" vertical="center"/>
    </xf>
    <xf borderId="52" fillId="5" fontId="25" numFmtId="0" xfId="0" applyAlignment="1" applyBorder="1" applyFont="1">
      <alignment horizontal="center" vertical="center"/>
    </xf>
    <xf borderId="58" fillId="5" fontId="25" numFmtId="0" xfId="0" applyAlignment="1" applyBorder="1" applyFont="1">
      <alignment horizontal="center" vertical="center"/>
    </xf>
    <xf borderId="36" fillId="25" fontId="3" numFmtId="0" xfId="0" applyAlignment="1" applyBorder="1" applyFill="1" applyFont="1">
      <alignment horizontal="center"/>
    </xf>
    <xf borderId="59" fillId="5" fontId="14" numFmtId="0" xfId="0" applyAlignment="1" applyBorder="1" applyFont="1">
      <alignment horizontal="center"/>
    </xf>
    <xf borderId="60" fillId="5" fontId="14" numFmtId="0" xfId="0" applyAlignment="1" applyBorder="1" applyFont="1">
      <alignment horizontal="center"/>
    </xf>
    <xf borderId="61" fillId="0" fontId="3" numFmtId="0" xfId="0" applyAlignment="1" applyBorder="1" applyFont="1">
      <alignment horizontal="center" vertical="center"/>
    </xf>
    <xf borderId="29" fillId="5" fontId="25" numFmtId="0" xfId="0" applyAlignment="1" applyBorder="1" applyFont="1">
      <alignment horizontal="center" vertical="center"/>
    </xf>
    <xf borderId="0" fillId="0" fontId="31" numFmtId="0" xfId="0" applyAlignment="1" applyFont="1">
      <alignment horizontal="center" vertical="center"/>
    </xf>
    <xf borderId="4" fillId="2" fontId="31" numFmtId="0" xfId="0" applyAlignment="1" applyBorder="1" applyFont="1">
      <alignment horizontal="center" vertical="center"/>
    </xf>
    <xf borderId="62" fillId="5" fontId="14" numFmtId="0" xfId="0" applyAlignment="1" applyBorder="1" applyFont="1">
      <alignment horizontal="center"/>
    </xf>
    <xf borderId="36" fillId="2" fontId="3" numFmtId="0" xfId="0" applyAlignment="1" applyBorder="1" applyFont="1">
      <alignment horizontal="center" vertical="center"/>
    </xf>
    <xf borderId="36" fillId="0" fontId="6" numFmtId="0" xfId="0" applyAlignment="1" applyBorder="1" applyFont="1">
      <alignment horizontal="center" readingOrder="0" vertical="center"/>
    </xf>
    <xf borderId="29" fillId="4" fontId="3" numFmtId="0" xfId="0" applyAlignment="1" applyBorder="1" applyFont="1">
      <alignment horizontal="center" vertical="center"/>
    </xf>
    <xf borderId="29" fillId="16" fontId="3" numFmtId="0" xfId="0" applyAlignment="1" applyBorder="1" applyFont="1">
      <alignment horizontal="center" vertical="center"/>
    </xf>
    <xf borderId="29" fillId="17" fontId="3" numFmtId="0" xfId="0" applyAlignment="1" applyBorder="1" applyFont="1">
      <alignment horizontal="center" vertical="center"/>
    </xf>
    <xf borderId="5" fillId="18" fontId="3" numFmtId="0" xfId="0" applyAlignment="1" applyBorder="1" applyFont="1">
      <alignment horizontal="center" vertical="center"/>
    </xf>
    <xf borderId="63" fillId="0" fontId="3" numFmtId="0" xfId="0" applyAlignment="1" applyBorder="1" applyFont="1">
      <alignment horizontal="center" vertical="center"/>
    </xf>
    <xf borderId="29" fillId="21" fontId="3" numFmtId="0" xfId="0" applyAlignment="1" applyBorder="1" applyFont="1">
      <alignment horizontal="center" vertical="center"/>
    </xf>
    <xf borderId="29" fillId="22" fontId="3" numFmtId="0" xfId="0" applyAlignment="1" applyBorder="1" applyFont="1">
      <alignment horizontal="center" vertical="center"/>
    </xf>
    <xf borderId="29" fillId="23" fontId="3" numFmtId="0" xfId="0" applyAlignment="1" applyBorder="1" applyFont="1">
      <alignment horizontal="center" vertical="center"/>
    </xf>
    <xf borderId="56" fillId="0" fontId="31" numFmtId="0" xfId="0" applyAlignment="1" applyBorder="1" applyFont="1">
      <alignment horizontal="center"/>
    </xf>
    <xf borderId="0" fillId="0" fontId="6" numFmtId="2" xfId="0" applyAlignment="1" applyFont="1" applyNumberFormat="1">
      <alignment horizontal="center" vertical="center"/>
    </xf>
    <xf borderId="39" fillId="0" fontId="6" numFmtId="0" xfId="0" applyAlignment="1" applyBorder="1" applyFont="1">
      <alignment horizontal="center"/>
    </xf>
    <xf borderId="29" fillId="2" fontId="3" numFmtId="0" xfId="0" applyAlignment="1" applyBorder="1" applyFont="1">
      <alignment horizontal="center" vertical="center"/>
    </xf>
    <xf borderId="64" fillId="0" fontId="6" numFmtId="0" xfId="0" applyAlignment="1" applyBorder="1" applyFont="1">
      <alignment horizontal="center" readingOrder="0" vertical="center"/>
    </xf>
    <xf borderId="64" fillId="0" fontId="3" numFmtId="0" xfId="0" applyAlignment="1" applyBorder="1" applyFont="1">
      <alignment horizontal="center" vertical="center"/>
    </xf>
    <xf borderId="29" fillId="15" fontId="3" numFmtId="0" xfId="0" applyAlignment="1" applyBorder="1" applyFont="1">
      <alignment horizontal="center" vertical="center"/>
    </xf>
    <xf borderId="0" fillId="0" fontId="14" numFmtId="0" xfId="0" applyAlignment="1" applyFont="1">
      <alignment horizontal="center"/>
    </xf>
    <xf borderId="0" fillId="0" fontId="32" numFmtId="0" xfId="0" applyAlignment="1" applyFont="1">
      <alignment horizontal="center" vertical="center"/>
    </xf>
    <xf borderId="0" fillId="0" fontId="6" numFmtId="0" xfId="0" applyAlignment="1" applyFont="1">
      <alignment horizontal="center"/>
    </xf>
    <xf borderId="36" fillId="0" fontId="3" numFmtId="0" xfId="0" applyBorder="1" applyFont="1"/>
    <xf borderId="64" fillId="0" fontId="6" numFmtId="2" xfId="0" applyAlignment="1" applyBorder="1" applyFont="1" applyNumberFormat="1">
      <alignment horizontal="center" vertical="center"/>
    </xf>
    <xf borderId="57" fillId="0" fontId="3" numFmtId="0" xfId="0" applyAlignment="1" applyBorder="1" applyFont="1">
      <alignment horizontal="center" vertical="center"/>
    </xf>
    <xf borderId="65" fillId="5" fontId="25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5" numFmtId="0" xfId="0" applyAlignment="1" applyFont="1">
      <alignment horizontal="center" vertical="center"/>
    </xf>
    <xf borderId="0" fillId="0" fontId="33" numFmtId="0" xfId="0" applyAlignment="1" applyFont="1">
      <alignment horizontal="center" vertical="center"/>
    </xf>
    <xf borderId="0" fillId="0" fontId="15" numFmtId="0" xfId="0" applyFont="1"/>
    <xf borderId="0" fillId="0" fontId="33" numFmtId="0" xfId="0" applyFont="1"/>
    <xf borderId="66" fillId="3" fontId="4" numFmtId="0" xfId="0" applyAlignment="1" applyBorder="1" applyFont="1">
      <alignment horizontal="center" vertical="center"/>
    </xf>
    <xf borderId="67" fillId="0" fontId="9" numFmtId="0" xfId="0" applyAlignment="1" applyBorder="1" applyFont="1">
      <alignment horizontal="center" readingOrder="0" vertical="center"/>
    </xf>
    <xf borderId="19" fillId="0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9" numFmtId="0" xfId="0" applyAlignment="1" applyFont="1">
      <alignment horizontal="center" shrinkToFit="0" vertical="center" wrapText="1"/>
    </xf>
    <xf borderId="6" fillId="5" fontId="12" numFmtId="0" xfId="0" applyBorder="1" applyFont="1"/>
    <xf borderId="7" fillId="5" fontId="12" numFmtId="0" xfId="0" applyBorder="1" applyFont="1"/>
    <xf borderId="6" fillId="5" fontId="3" numFmtId="0" xfId="0" applyBorder="1" applyFont="1"/>
    <xf borderId="7" fillId="5" fontId="3" numFmtId="0" xfId="0" applyBorder="1" applyFont="1"/>
    <xf borderId="57" fillId="5" fontId="14" numFmtId="0" xfId="0" applyAlignment="1" applyBorder="1" applyFont="1">
      <alignment horizontal="left"/>
    </xf>
    <xf borderId="53" fillId="0" fontId="1" numFmtId="0" xfId="0" applyBorder="1" applyFont="1"/>
    <xf borderId="4" fillId="2" fontId="3" numFmtId="0" xfId="0" applyAlignment="1" applyBorder="1" applyFont="1">
      <alignment horizontal="center"/>
    </xf>
    <xf borderId="68" fillId="0" fontId="1" numFmtId="0" xfId="0" applyBorder="1" applyFont="1"/>
    <xf borderId="19" fillId="0" fontId="9" numFmtId="2" xfId="0" applyAlignment="1" applyBorder="1" applyFont="1" applyNumberFormat="1">
      <alignment horizontal="center" vertical="center"/>
    </xf>
    <xf borderId="0" fillId="2" fontId="16" numFmtId="0" xfId="0" applyAlignment="1" applyFont="1">
      <alignment horizontal="center" vertical="center"/>
    </xf>
    <xf borderId="0" fillId="0" fontId="34" numFmtId="0" xfId="0" applyAlignment="1" applyFont="1">
      <alignment horizontal="right" vertical="center"/>
    </xf>
    <xf borderId="33" fillId="5" fontId="35" numFmtId="0" xfId="0" applyAlignment="1" applyBorder="1" applyFont="1">
      <alignment horizontal="center" vertical="center"/>
    </xf>
    <xf borderId="34" fillId="5" fontId="35" numFmtId="0" xfId="0" applyAlignment="1" applyBorder="1" applyFont="1">
      <alignment horizontal="center" vertical="center"/>
    </xf>
    <xf borderId="35" fillId="5" fontId="12" numFmtId="0" xfId="0" applyAlignment="1" applyBorder="1" applyFont="1">
      <alignment horizontal="center" vertical="center"/>
    </xf>
    <xf borderId="36" fillId="0" fontId="3" numFmtId="0" xfId="0" applyAlignment="1" applyBorder="1" applyFont="1">
      <alignment horizontal="left"/>
    </xf>
    <xf borderId="69" fillId="0" fontId="1" numFmtId="0" xfId="0" applyBorder="1" applyFont="1"/>
    <xf borderId="39" fillId="0" fontId="6" numFmtId="1" xfId="0" applyAlignment="1" applyBorder="1" applyFont="1" applyNumberFormat="1">
      <alignment horizontal="center" vertical="center"/>
    </xf>
    <xf borderId="54" fillId="3" fontId="10" numFmtId="2" xfId="0" applyAlignment="1" applyBorder="1" applyFont="1" applyNumberFormat="1">
      <alignment horizontal="right" vertical="center"/>
    </xf>
    <xf borderId="70" fillId="0" fontId="10" numFmtId="2" xfId="0" applyAlignment="1" applyBorder="1" applyFont="1" applyNumberFormat="1">
      <alignment vertical="center"/>
    </xf>
    <xf borderId="63" fillId="0" fontId="10" numFmtId="2" xfId="0" applyAlignment="1" applyBorder="1" applyFont="1" applyNumberFormat="1">
      <alignment vertical="center"/>
    </xf>
    <xf borderId="41" fillId="5" fontId="12" numFmtId="0" xfId="0" applyAlignment="1" applyBorder="1" applyFont="1">
      <alignment vertical="center"/>
    </xf>
    <xf borderId="6" fillId="5" fontId="3" numFmtId="0" xfId="0" applyAlignment="1" applyBorder="1" applyFont="1">
      <alignment horizontal="center"/>
    </xf>
    <xf borderId="64" fillId="3" fontId="10" numFmtId="2" xfId="0" applyAlignment="1" applyBorder="1" applyFont="1" applyNumberFormat="1">
      <alignment horizontal="right" vertical="center"/>
    </xf>
    <xf borderId="70" fillId="0" fontId="10" numFmtId="2" xfId="0" applyAlignment="1" applyBorder="1" applyFont="1" applyNumberFormat="1">
      <alignment horizontal="right" vertical="center"/>
    </xf>
    <xf borderId="63" fillId="0" fontId="10" numFmtId="2" xfId="0" applyAlignment="1" applyBorder="1" applyFont="1" applyNumberFormat="1">
      <alignment horizontal="left" vertical="center"/>
    </xf>
    <xf borderId="33" fillId="5" fontId="12" numFmtId="0" xfId="0" applyAlignment="1" applyBorder="1" applyFont="1">
      <alignment horizontal="center" vertical="center"/>
    </xf>
    <xf borderId="34" fillId="5" fontId="12" numFmtId="0" xfId="0" applyAlignment="1" applyBorder="1" applyFont="1">
      <alignment horizontal="center" vertical="center"/>
    </xf>
    <xf borderId="39" fillId="0" fontId="1" numFmtId="0" xfId="0" applyBorder="1" applyFont="1"/>
    <xf borderId="50" fillId="0" fontId="1" numFmtId="0" xfId="0" applyBorder="1" applyFont="1"/>
    <xf borderId="71" fillId="0" fontId="1" numFmtId="0" xfId="0" applyBorder="1" applyFont="1"/>
    <xf borderId="0" fillId="0" fontId="6" numFmtId="0" xfId="0" applyFont="1"/>
    <xf borderId="0" fillId="0" fontId="3" numFmtId="165" xfId="0" applyFont="1" applyNumberFormat="1"/>
    <xf borderId="0" fillId="0" fontId="36" numFmtId="0" xfId="0" applyAlignment="1" applyFont="1">
      <alignment horizontal="center" vertical="center"/>
    </xf>
    <xf borderId="0" fillId="0" fontId="37" numFmtId="0" xfId="0" applyAlignment="1" applyFont="1">
      <alignment horizontal="center" vertical="center"/>
    </xf>
    <xf borderId="27" fillId="26" fontId="12" numFmtId="0" xfId="0" applyAlignment="1" applyBorder="1" applyFill="1" applyFont="1">
      <alignment horizontal="center" shrinkToFit="0" vertical="center" wrapText="1"/>
    </xf>
    <xf borderId="27" fillId="12" fontId="12" numFmtId="0" xfId="0" applyAlignment="1" applyBorder="1" applyFont="1">
      <alignment horizontal="center" shrinkToFit="0" vertical="center" wrapText="1"/>
    </xf>
    <xf borderId="27" fillId="25" fontId="6" numFmtId="0" xfId="0" applyAlignment="1" applyBorder="1" applyFont="1">
      <alignment horizontal="center" shrinkToFit="0" vertical="center" wrapText="1"/>
    </xf>
    <xf borderId="27" fillId="13" fontId="12" numFmtId="0" xfId="0" applyAlignment="1" applyBorder="1" applyFont="1">
      <alignment horizontal="center" shrinkToFit="0" vertical="center" wrapText="1"/>
    </xf>
    <xf borderId="13" fillId="0" fontId="22" numFmtId="0" xfId="0" applyAlignment="1" applyBorder="1" applyFont="1">
      <alignment horizontal="left" vertical="center"/>
    </xf>
    <xf borderId="13" fillId="0" fontId="23" numFmtId="0" xfId="0" applyAlignment="1" applyBorder="1" applyFont="1">
      <alignment horizontal="left" vertical="center"/>
    </xf>
    <xf borderId="49" fillId="14" fontId="6" numFmtId="0" xfId="0" applyAlignment="1" applyBorder="1" applyFont="1">
      <alignment horizontal="center" vertical="center"/>
    </xf>
    <xf borderId="12" fillId="14" fontId="6" numFmtId="0" xfId="0" applyAlignment="1" applyBorder="1" applyFont="1">
      <alignment horizontal="center" vertical="center"/>
    </xf>
    <xf borderId="36" fillId="18" fontId="3" numFmtId="0" xfId="0" applyAlignment="1" applyBorder="1" applyFont="1">
      <alignment horizontal="center" vertical="center"/>
    </xf>
    <xf borderId="54" fillId="27" fontId="3" numFmtId="0" xfId="0" applyAlignment="1" applyBorder="1" applyFill="1" applyFont="1">
      <alignment horizontal="center" vertical="center"/>
    </xf>
    <xf borderId="36" fillId="19" fontId="3" numFmtId="0" xfId="0" applyAlignment="1" applyBorder="1" applyFont="1">
      <alignment horizontal="center" vertical="center"/>
    </xf>
    <xf borderId="36" fillId="28" fontId="3" numFmtId="0" xfId="0" applyAlignment="1" applyBorder="1" applyFill="1" applyFont="1">
      <alignment horizontal="center" vertical="center"/>
    </xf>
    <xf borderId="36" fillId="29" fontId="3" numFmtId="0" xfId="0" applyAlignment="1" applyBorder="1" applyFill="1" applyFont="1">
      <alignment horizontal="center" vertical="center"/>
    </xf>
    <xf borderId="49" fillId="0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72" fillId="0" fontId="38" numFmtId="0" xfId="0" applyAlignment="1" applyBorder="1" applyFont="1">
      <alignment horizontal="center"/>
    </xf>
    <xf borderId="61" fillId="0" fontId="6" numFmtId="2" xfId="0" applyAlignment="1" applyBorder="1" applyFont="1" applyNumberFormat="1">
      <alignment horizontal="center" vertical="center"/>
    </xf>
    <xf borderId="39" fillId="0" fontId="39" numFmtId="2" xfId="0" applyAlignment="1" applyBorder="1" applyFont="1" applyNumberFormat="1">
      <alignment horizontal="center" vertical="center"/>
    </xf>
    <xf borderId="64" fillId="0" fontId="6" numFmtId="0" xfId="0" applyAlignment="1" applyBorder="1" applyFont="1">
      <alignment horizontal="center" vertical="center"/>
    </xf>
    <xf borderId="29" fillId="0" fontId="6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 vertical="center"/>
    </xf>
    <xf borderId="29" fillId="0" fontId="3" numFmtId="0" xfId="0" applyAlignment="1" applyBorder="1" applyFont="1">
      <alignment horizontal="center" vertical="center"/>
    </xf>
    <xf borderId="0" fillId="0" fontId="40" numFmtId="2" xfId="0" applyAlignment="1" applyFont="1" applyNumberFormat="1">
      <alignment horizontal="center" vertical="center"/>
    </xf>
    <xf borderId="48" fillId="0" fontId="6" numFmtId="0" xfId="0" applyAlignment="1" applyBorder="1" applyFont="1">
      <alignment horizontal="center" vertical="center"/>
    </xf>
    <xf borderId="47" fillId="0" fontId="3" numFmtId="0" xfId="0" applyAlignment="1" applyBorder="1" applyFont="1">
      <alignment vertical="center"/>
    </xf>
    <xf borderId="48" fillId="0" fontId="3" numFmtId="0" xfId="0" applyAlignment="1" applyBorder="1" applyFont="1">
      <alignment horizontal="center" vertical="center"/>
    </xf>
    <xf borderId="36" fillId="30" fontId="3" numFmtId="0" xfId="0" applyAlignment="1" applyBorder="1" applyFill="1" applyFont="1">
      <alignment horizontal="center" vertical="center"/>
    </xf>
    <xf borderId="54" fillId="17" fontId="3" numFmtId="0" xfId="0" applyAlignment="1" applyBorder="1" applyFont="1">
      <alignment horizontal="center" vertical="center"/>
    </xf>
    <xf borderId="52" fillId="5" fontId="41" numFmtId="0" xfId="0" applyAlignment="1" applyBorder="1" applyFont="1">
      <alignment horizontal="center"/>
    </xf>
    <xf borderId="36" fillId="17" fontId="6" numFmtId="0" xfId="0" applyAlignment="1" applyBorder="1" applyFont="1">
      <alignment horizontal="center" vertical="center"/>
    </xf>
    <xf borderId="54" fillId="0" fontId="6" numFmtId="0" xfId="0" applyAlignment="1" applyBorder="1" applyFont="1">
      <alignment horizontal="center" vertical="center"/>
    </xf>
    <xf borderId="58" fillId="5" fontId="42" numFmtId="0" xfId="0" applyAlignment="1" applyBorder="1" applyFont="1">
      <alignment horizontal="center" vertical="center"/>
    </xf>
    <xf borderId="52" fillId="5" fontId="28" numFmtId="0" xfId="0" applyAlignment="1" applyBorder="1" applyFont="1">
      <alignment horizontal="center"/>
    </xf>
    <xf borderId="0" fillId="0" fontId="6" numFmtId="2" xfId="0" applyAlignment="1" applyFont="1" applyNumberFormat="1">
      <alignment horizontal="center" readingOrder="0" vertical="center"/>
    </xf>
    <xf borderId="0" fillId="0" fontId="6" numFmtId="0" xfId="0" applyAlignment="1" applyFont="1">
      <alignment horizontal="center" readingOrder="0" vertical="center"/>
    </xf>
    <xf borderId="62" fillId="5" fontId="28" numFmtId="0" xfId="0" applyAlignment="1" applyBorder="1" applyFont="1">
      <alignment horizontal="center"/>
    </xf>
    <xf borderId="60" fillId="5" fontId="28" numFmtId="0" xfId="0" applyAlignment="1" applyBorder="1" applyFont="1">
      <alignment horizontal="center"/>
    </xf>
    <xf borderId="36" fillId="0" fontId="3" numFmtId="0" xfId="0" applyAlignment="1" applyBorder="1" applyFont="1">
      <alignment vertical="center"/>
    </xf>
    <xf borderId="29" fillId="18" fontId="3" numFmtId="0" xfId="0" applyAlignment="1" applyBorder="1" applyFont="1">
      <alignment horizontal="center" vertical="center"/>
    </xf>
    <xf borderId="5" fillId="27" fontId="3" numFmtId="0" xfId="0" applyAlignment="1" applyBorder="1" applyFont="1">
      <alignment horizontal="center" vertical="center"/>
    </xf>
    <xf borderId="29" fillId="28" fontId="3" numFmtId="0" xfId="0" applyAlignment="1" applyBorder="1" applyFont="1">
      <alignment horizontal="center" vertical="center"/>
    </xf>
    <xf borderId="29" fillId="29" fontId="3" numFmtId="0" xfId="0" applyAlignment="1" applyBorder="1" applyFont="1">
      <alignment horizontal="center" vertical="center"/>
    </xf>
    <xf borderId="5" fillId="14" fontId="3" numFmtId="0" xfId="0" applyAlignment="1" applyBorder="1" applyFont="1">
      <alignment horizontal="center" vertical="center"/>
    </xf>
    <xf borderId="7" fillId="15" fontId="3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 vertical="center"/>
    </xf>
    <xf borderId="8" fillId="2" fontId="3" numFmtId="0" xfId="0" applyAlignment="1" applyBorder="1" applyFont="1">
      <alignment horizontal="center"/>
    </xf>
    <xf borderId="0" fillId="0" fontId="8" numFmtId="0" xfId="0" applyAlignment="1" applyFont="1">
      <alignment vertical="center"/>
    </xf>
    <xf borderId="73" fillId="0" fontId="9" numFmtId="0" xfId="0" applyAlignment="1" applyBorder="1" applyFont="1">
      <alignment horizontal="center" readingOrder="0" vertical="center"/>
    </xf>
    <xf borderId="57" fillId="5" fontId="14" numFmtId="0" xfId="0" applyAlignment="1" applyBorder="1" applyFont="1">
      <alignment horizontal="center" vertical="center"/>
    </xf>
    <xf borderId="4" fillId="2" fontId="13" numFmtId="0" xfId="0" applyAlignment="1" applyBorder="1" applyFont="1">
      <alignment vertical="center"/>
    </xf>
    <xf borderId="4" fillId="2" fontId="13" numFmtId="0" xfId="0" applyBorder="1" applyFont="1"/>
    <xf borderId="74" fillId="0" fontId="9" numFmtId="4" xfId="0" applyAlignment="1" applyBorder="1" applyFont="1" applyNumberFormat="1">
      <alignment horizontal="center" vertical="center"/>
    </xf>
    <xf borderId="4" fillId="2" fontId="43" numFmtId="0" xfId="0" applyAlignment="1" applyBorder="1" applyFont="1">
      <alignment horizontal="center" vertical="center"/>
    </xf>
    <xf borderId="4" fillId="2" fontId="13" numFmtId="0" xfId="0" applyAlignment="1" applyBorder="1" applyFont="1">
      <alignment horizontal="center" vertical="center"/>
    </xf>
    <xf borderId="0" fillId="0" fontId="6" numFmtId="2" xfId="0" applyFont="1" applyNumberFormat="1"/>
    <xf borderId="4" fillId="2" fontId="44" numFmtId="1" xfId="0" applyAlignment="1" applyBorder="1" applyFont="1" applyNumberFormat="1">
      <alignment horizontal="center" vertical="center"/>
    </xf>
    <xf borderId="54" fillId="3" fontId="6" numFmtId="2" xfId="0" applyAlignment="1" applyBorder="1" applyFont="1" applyNumberFormat="1">
      <alignment horizontal="right" vertical="center"/>
    </xf>
    <xf borderId="70" fillId="0" fontId="6" numFmtId="2" xfId="0" applyAlignment="1" applyBorder="1" applyFont="1" applyNumberFormat="1">
      <alignment horizontal="right" vertical="center"/>
    </xf>
    <xf borderId="63" fillId="0" fontId="6" numFmtId="2" xfId="0" applyAlignment="1" applyBorder="1" applyFont="1" applyNumberFormat="1">
      <alignment horizontal="left" vertical="center"/>
    </xf>
    <xf borderId="4" fillId="2" fontId="19" numFmtId="0" xfId="0" applyAlignment="1" applyBorder="1" applyFont="1">
      <alignment horizontal="center"/>
    </xf>
    <xf borderId="57" fillId="0" fontId="6" numFmtId="2" xfId="0" applyAlignment="1" applyBorder="1" applyFont="1" applyNumberFormat="1">
      <alignment horizontal="right" vertical="center"/>
    </xf>
    <xf borderId="53" fillId="0" fontId="6" numFmtId="2" xfId="0" applyAlignment="1" applyBorder="1" applyFont="1" applyNumberFormat="1">
      <alignment horizontal="left" vertical="center"/>
    </xf>
    <xf borderId="0" fillId="0" fontId="19" numFmtId="2" xfId="0" applyAlignment="1" applyFont="1" applyNumberFormat="1">
      <alignment horizontal="right" vertical="center"/>
    </xf>
    <xf borderId="0" fillId="0" fontId="19" numFmtId="2" xfId="0" applyAlignment="1" applyFont="1" applyNumberFormat="1">
      <alignment vertical="center"/>
    </xf>
    <xf borderId="0" fillId="0" fontId="13" numFmtId="0" xfId="0" applyAlignment="1" applyFont="1">
      <alignment vertical="center"/>
    </xf>
    <xf borderId="0" fillId="0" fontId="13" numFmtId="0" xfId="0" applyAlignment="1" applyFont="1">
      <alignment horizontal="center" vertical="center"/>
    </xf>
    <xf borderId="0" fillId="0" fontId="0" numFmtId="0" xfId="0" applyAlignment="1" applyFont="1">
      <alignment horizontal="left"/>
    </xf>
    <xf borderId="0" fillId="0" fontId="44" numFmtId="0" xfId="0" applyAlignment="1" applyFont="1">
      <alignment horizontal="center"/>
    </xf>
    <xf borderId="57" fillId="0" fontId="22" numFmtId="0" xfId="0" applyAlignment="1" applyBorder="1" applyFont="1">
      <alignment horizontal="center" vertical="center"/>
    </xf>
    <xf borderId="48" fillId="0" fontId="1" numFmtId="0" xfId="0" applyBorder="1" applyFont="1"/>
    <xf borderId="0" fillId="0" fontId="22" numFmtId="0" xfId="0" applyAlignment="1" applyFont="1">
      <alignment horizontal="center" vertical="center"/>
    </xf>
    <xf borderId="58" fillId="5" fontId="45" numFmtId="0" xfId="0" applyAlignment="1" applyBorder="1" applyFont="1">
      <alignment horizontal="center" shrinkToFit="0" vertical="center" wrapText="1"/>
    </xf>
    <xf borderId="0" fillId="0" fontId="46" numFmtId="0" xfId="0" applyAlignment="1" applyFont="1">
      <alignment horizontal="center" shrinkToFit="0" vertical="center" wrapText="1"/>
    </xf>
    <xf borderId="54" fillId="4" fontId="6" numFmtId="0" xfId="0" applyAlignment="1" applyBorder="1" applyFont="1">
      <alignment horizontal="center"/>
    </xf>
    <xf borderId="75" fillId="4" fontId="6" numFmtId="0" xfId="0" applyAlignment="1" applyBorder="1" applyFont="1">
      <alignment horizontal="center"/>
    </xf>
    <xf borderId="75" fillId="4" fontId="6" numFmtId="0" xfId="0" applyAlignment="1" applyBorder="1" applyFont="1">
      <alignment horizontal="center" vertical="center"/>
    </xf>
    <xf borderId="55" fillId="4" fontId="6" numFmtId="0" xfId="0" applyAlignment="1" applyBorder="1" applyFont="1">
      <alignment horizontal="center"/>
    </xf>
    <xf borderId="36" fillId="0" fontId="19" numFmtId="0" xfId="0" applyAlignment="1" applyBorder="1" applyFont="1">
      <alignment horizontal="center"/>
    </xf>
    <xf borderId="36" fillId="14" fontId="19" numFmtId="0" xfId="0" applyAlignment="1" applyBorder="1" applyFont="1">
      <alignment horizontal="center"/>
    </xf>
    <xf borderId="57" fillId="0" fontId="3" numFmtId="0" xfId="0" applyAlignment="1" applyBorder="1" applyFont="1">
      <alignment horizontal="center"/>
    </xf>
    <xf borderId="36" fillId="25" fontId="0" numFmtId="0" xfId="0" applyAlignment="1" applyBorder="1" applyFont="1">
      <alignment horizontal="center"/>
    </xf>
    <xf borderId="36" fillId="0" fontId="0" numFmtId="0" xfId="0" applyAlignment="1" applyBorder="1" applyFont="1">
      <alignment horizontal="center"/>
    </xf>
    <xf borderId="64" fillId="0" fontId="6" numFmtId="2" xfId="0" applyAlignment="1" applyBorder="1" applyFont="1" applyNumberFormat="1">
      <alignment horizontal="center" readingOrder="0" vertical="center"/>
    </xf>
    <xf borderId="64" fillId="0" fontId="3" numFmtId="2" xfId="0" applyAlignment="1" applyBorder="1" applyFont="1" applyNumberFormat="1">
      <alignment horizontal="center" vertical="center"/>
    </xf>
    <xf borderId="29" fillId="30" fontId="3" numFmtId="0" xfId="0" applyAlignment="1" applyBorder="1" applyFont="1">
      <alignment horizontal="center" vertical="center"/>
    </xf>
    <xf borderId="70" fillId="0" fontId="3" numFmtId="0" xfId="0" applyAlignment="1" applyBorder="1" applyFont="1">
      <alignment horizontal="center"/>
    </xf>
    <xf borderId="61" fillId="0" fontId="1" numFmtId="0" xfId="0" applyBorder="1" applyFont="1"/>
    <xf borderId="63" fillId="0" fontId="1" numFmtId="0" xfId="0" applyBorder="1" applyFont="1"/>
    <xf borderId="64" fillId="0" fontId="3" numFmtId="0" xfId="0" applyAlignment="1" applyBorder="1" applyFont="1">
      <alignment horizontal="center"/>
    </xf>
    <xf borderId="76" fillId="5" fontId="45" numFmtId="0" xfId="0" applyAlignment="1" applyBorder="1" applyFont="1">
      <alignment horizontal="center" shrinkToFit="0" vertical="center" wrapText="1"/>
    </xf>
    <xf borderId="57" fillId="0" fontId="29" numFmtId="0" xfId="0" applyAlignment="1" applyBorder="1" applyFont="1">
      <alignment horizontal="center" vertical="center"/>
    </xf>
    <xf borderId="48" fillId="0" fontId="46" numFmtId="0" xfId="0" applyAlignment="1" applyBorder="1" applyFont="1">
      <alignment horizontal="center" shrinkToFit="0" vertical="center" wrapText="1"/>
    </xf>
    <xf borderId="77" fillId="2" fontId="6" numFmtId="0" xfId="0" applyAlignment="1" applyBorder="1" applyFont="1">
      <alignment horizontal="center" vertical="center"/>
    </xf>
    <xf borderId="78" fillId="0" fontId="1" numFmtId="0" xfId="0" applyBorder="1" applyFont="1"/>
    <xf borderId="75" fillId="2" fontId="6" numFmtId="0" xfId="0" applyAlignment="1" applyBorder="1" applyFont="1">
      <alignment horizontal="center"/>
    </xf>
    <xf borderId="75" fillId="2" fontId="3" numFmtId="0" xfId="0" applyAlignment="1" applyBorder="1" applyFont="1">
      <alignment horizontal="center"/>
    </xf>
    <xf borderId="71" fillId="0" fontId="3" numFmtId="0" xfId="0" applyAlignment="1" applyBorder="1" applyFont="1">
      <alignment horizontal="center" vertical="center"/>
    </xf>
    <xf borderId="39" fillId="0" fontId="3" numFmtId="0" xfId="0" applyAlignment="1" applyBorder="1" applyFont="1">
      <alignment horizontal="center" vertical="center"/>
    </xf>
    <xf borderId="39" fillId="0" fontId="6" numFmtId="2" xfId="0" applyAlignment="1" applyBorder="1" applyFont="1" applyNumberFormat="1">
      <alignment horizontal="center" readingOrder="0" vertical="center"/>
    </xf>
    <xf borderId="39" fillId="0" fontId="6" numFmtId="2" xfId="0" applyAlignment="1" applyBorder="1" applyFont="1" applyNumberFormat="1">
      <alignment horizontal="center" vertical="center"/>
    </xf>
    <xf borderId="39" fillId="0" fontId="3" numFmtId="2" xfId="0" applyAlignment="1" applyBorder="1" applyFont="1" applyNumberFormat="1">
      <alignment horizontal="center" vertical="center"/>
    </xf>
    <xf borderId="49" fillId="30" fontId="3" numFmtId="0" xfId="0" applyAlignment="1" applyBorder="1" applyFont="1">
      <alignment horizontal="center" vertical="center"/>
    </xf>
    <xf borderId="49" fillId="4" fontId="3" numFmtId="0" xfId="0" applyAlignment="1" applyBorder="1" applyFont="1">
      <alignment horizontal="center" vertical="center"/>
    </xf>
    <xf borderId="49" fillId="16" fontId="3" numFmtId="0" xfId="0" applyAlignment="1" applyBorder="1" applyFont="1">
      <alignment horizontal="center" vertical="center"/>
    </xf>
    <xf borderId="49" fillId="17" fontId="3" numFmtId="0" xfId="0" applyAlignment="1" applyBorder="1" applyFont="1">
      <alignment horizontal="center" vertical="center"/>
    </xf>
    <xf borderId="49" fillId="2" fontId="3" numFmtId="0" xfId="0" applyAlignment="1" applyBorder="1" applyFont="1">
      <alignment horizontal="center" vertical="center"/>
    </xf>
    <xf borderId="50" fillId="0" fontId="3" numFmtId="0" xfId="0" applyAlignment="1" applyBorder="1" applyFont="1">
      <alignment horizontal="center"/>
    </xf>
    <xf borderId="47" fillId="0" fontId="1" numFmtId="0" xfId="0" applyBorder="1" applyFont="1"/>
    <xf borderId="48" fillId="0" fontId="6" numFmtId="2" xfId="0" applyAlignment="1" applyBorder="1" applyFont="1" applyNumberFormat="1">
      <alignment horizontal="center" vertical="center"/>
    </xf>
    <xf borderId="48" fillId="0" fontId="3" numFmtId="2" xfId="0" applyAlignment="1" applyBorder="1" applyFont="1" applyNumberFormat="1">
      <alignment horizontal="center" vertical="center"/>
    </xf>
    <xf borderId="48" fillId="0" fontId="3" numFmtId="0" xfId="0" applyAlignment="1" applyBorder="1" applyFont="1">
      <alignment horizontal="center"/>
    </xf>
    <xf borderId="61" fillId="0" fontId="19" numFmtId="0" xfId="0" applyAlignment="1" applyBorder="1" applyFont="1">
      <alignment horizontal="center" vertical="center"/>
    </xf>
    <xf borderId="61" fillId="0" fontId="19" numFmtId="0" xfId="0" applyAlignment="1" applyBorder="1" applyFont="1">
      <alignment horizontal="center"/>
    </xf>
    <xf borderId="50" fillId="0" fontId="6" numFmtId="2" xfId="0" applyAlignment="1" applyBorder="1" applyFont="1" applyNumberFormat="1">
      <alignment horizontal="right" vertical="center"/>
    </xf>
    <xf borderId="71" fillId="0" fontId="6" numFmtId="2" xfId="0" applyAlignment="1" applyBorder="1" applyFont="1" applyNumberFormat="1">
      <alignment horizontal="left" vertical="center"/>
    </xf>
    <xf borderId="0" fillId="0" fontId="27" numFmtId="0" xfId="0" applyAlignment="1" applyFont="1">
      <alignment horizontal="left"/>
    </xf>
    <xf borderId="4" fillId="2" fontId="44" numFmtId="0" xfId="0" applyAlignment="1" applyBorder="1" applyFont="1">
      <alignment horizontal="center"/>
    </xf>
    <xf borderId="79" fillId="2" fontId="6" numFmtId="0" xfId="0" applyAlignment="1" applyBorder="1" applyFont="1">
      <alignment horizontal="center" vertical="center"/>
    </xf>
    <xf borderId="80" fillId="2" fontId="6" numFmtId="0" xfId="0" applyAlignment="1" applyBorder="1" applyFont="1">
      <alignment horizontal="center" shrinkToFit="0" vertical="center" wrapText="1"/>
    </xf>
    <xf borderId="81" fillId="2" fontId="6" numFmtId="0" xfId="0" applyAlignment="1" applyBorder="1" applyFont="1">
      <alignment horizontal="center" shrinkToFit="0" vertical="center" wrapText="1"/>
    </xf>
    <xf borderId="82" fillId="31" fontId="6" numFmtId="0" xfId="0" applyAlignment="1" applyBorder="1" applyFill="1" applyFont="1">
      <alignment horizontal="center" shrinkToFit="0" vertical="center" wrapText="1"/>
    </xf>
    <xf borderId="82" fillId="25" fontId="6" numFmtId="0" xfId="0" applyAlignment="1" applyBorder="1" applyFont="1">
      <alignment horizontal="center" shrinkToFit="0" vertical="center" wrapText="1"/>
    </xf>
    <xf borderId="82" fillId="32" fontId="6" numFmtId="0" xfId="0" applyAlignment="1" applyBorder="1" applyFill="1" applyFont="1">
      <alignment horizontal="center" shrinkToFit="0" vertical="center" wrapText="1"/>
    </xf>
    <xf borderId="80" fillId="33" fontId="6" numFmtId="0" xfId="0" applyAlignment="1" applyBorder="1" applyFill="1" applyFont="1">
      <alignment horizontal="center" shrinkToFit="0" vertical="center" wrapText="1"/>
    </xf>
    <xf borderId="80" fillId="34" fontId="6" numFmtId="0" xfId="0" applyAlignment="1" applyBorder="1" applyFill="1" applyFont="1">
      <alignment horizontal="center" shrinkToFit="0" vertical="center" wrapText="1"/>
    </xf>
    <xf borderId="82" fillId="5" fontId="12" numFmtId="0" xfId="0" applyAlignment="1" applyBorder="1" applyFont="1">
      <alignment horizontal="center" shrinkToFit="0" vertical="center" wrapText="1"/>
    </xf>
    <xf borderId="83" fillId="35" fontId="6" numFmtId="0" xfId="0" applyAlignment="1" applyBorder="1" applyFill="1" applyFont="1">
      <alignment horizontal="center" shrinkToFit="0" vertical="center" wrapText="1"/>
    </xf>
    <xf borderId="58" fillId="5" fontId="25" numFmtId="0" xfId="0" applyAlignment="1" applyBorder="1" applyFont="1">
      <alignment horizontal="center" shrinkToFit="0" vertical="center" wrapText="1"/>
    </xf>
    <xf borderId="0" fillId="0" fontId="6" numFmtId="2" xfId="0" applyAlignment="1" applyFont="1" applyNumberFormat="1">
      <alignment horizontal="center"/>
    </xf>
    <xf borderId="11" fillId="2" fontId="6" numFmtId="0" xfId="0" applyAlignment="1" applyBorder="1" applyFont="1">
      <alignment horizontal="center" shrinkToFit="0" vertical="center" wrapText="1"/>
    </xf>
    <xf borderId="11" fillId="2" fontId="12" numFmtId="0" xfId="0" applyAlignment="1" applyBorder="1" applyFont="1">
      <alignment horizontal="center" shrinkToFit="0" vertical="center" wrapText="1"/>
    </xf>
    <xf borderId="79" fillId="0" fontId="6" numFmtId="0" xfId="0" applyAlignment="1" applyBorder="1" applyFont="1">
      <alignment horizontal="center" vertical="center"/>
    </xf>
    <xf borderId="81" fillId="0" fontId="6" numFmtId="0" xfId="0" applyAlignment="1" applyBorder="1" applyFont="1">
      <alignment horizontal="center" vertical="center"/>
    </xf>
    <xf borderId="36" fillId="0" fontId="6" numFmtId="2" xfId="0" applyAlignment="1" applyBorder="1" applyFont="1" applyNumberFormat="1">
      <alignment horizontal="center" readingOrder="0"/>
    </xf>
    <xf borderId="36" fillId="0" fontId="6" numFmtId="2" xfId="0" applyAlignment="1" applyBorder="1" applyFont="1" applyNumberFormat="1">
      <alignment horizontal="center"/>
    </xf>
    <xf borderId="36" fillId="0" fontId="3" numFmtId="2" xfId="0" applyAlignment="1" applyBorder="1" applyFont="1" applyNumberFormat="1">
      <alignment horizontal="center"/>
    </xf>
    <xf borderId="49" fillId="36" fontId="3" numFmtId="0" xfId="0" applyAlignment="1" applyBorder="1" applyFill="1" applyFont="1">
      <alignment horizontal="center" vertical="center"/>
    </xf>
    <xf borderId="49" fillId="37" fontId="3" numFmtId="0" xfId="0" applyAlignment="1" applyBorder="1" applyFill="1" applyFont="1">
      <alignment horizontal="center" vertical="center"/>
    </xf>
    <xf borderId="49" fillId="38" fontId="3" numFmtId="0" xfId="0" applyAlignment="1" applyBorder="1" applyFill="1" applyFont="1">
      <alignment horizontal="center" vertical="center"/>
    </xf>
    <xf borderId="10" fillId="39" fontId="3" numFmtId="0" xfId="0" applyAlignment="1" applyBorder="1" applyFill="1" applyFont="1">
      <alignment horizontal="center" vertical="center"/>
    </xf>
    <xf borderId="36" fillId="40" fontId="3" numFmtId="0" xfId="0" applyAlignment="1" applyBorder="1" applyFill="1" applyFont="1">
      <alignment horizontal="center" vertical="center"/>
    </xf>
    <xf borderId="49" fillId="41" fontId="3" numFmtId="0" xfId="0" applyAlignment="1" applyBorder="1" applyFill="1" applyFont="1">
      <alignment horizontal="center" vertical="center"/>
    </xf>
    <xf borderId="57" fillId="17" fontId="3" numFmtId="0" xfId="0" applyAlignment="1" applyBorder="1" applyFont="1">
      <alignment horizontal="center"/>
    </xf>
    <xf borderId="36" fillId="36" fontId="3" numFmtId="0" xfId="0" applyAlignment="1" applyBorder="1" applyFont="1">
      <alignment horizontal="center" vertical="center"/>
    </xf>
    <xf borderId="36" fillId="37" fontId="3" numFmtId="0" xfId="0" applyAlignment="1" applyBorder="1" applyFont="1">
      <alignment horizontal="center" vertical="center"/>
    </xf>
    <xf borderId="36" fillId="38" fontId="3" numFmtId="0" xfId="0" applyAlignment="1" applyBorder="1" applyFont="1">
      <alignment horizontal="center" vertical="center"/>
    </xf>
    <xf borderId="54" fillId="39" fontId="3" numFmtId="0" xfId="0" applyAlignment="1" applyBorder="1" applyFont="1">
      <alignment horizontal="center" vertical="center"/>
    </xf>
    <xf borderId="36" fillId="41" fontId="3" numFmtId="0" xfId="0" applyAlignment="1" applyBorder="1" applyFont="1">
      <alignment horizontal="center" vertical="center"/>
    </xf>
    <xf borderId="27" fillId="42" fontId="13" numFmtId="0" xfId="0" applyAlignment="1" applyBorder="1" applyFill="1" applyFont="1">
      <alignment horizontal="center"/>
    </xf>
    <xf borderId="84" fillId="0" fontId="47" numFmtId="0" xfId="0" applyAlignment="1" applyBorder="1" applyFont="1">
      <alignment horizontal="center"/>
    </xf>
    <xf borderId="64" fillId="0" fontId="47" numFmtId="0" xfId="0" applyAlignment="1" applyBorder="1" applyFont="1">
      <alignment horizontal="center"/>
    </xf>
    <xf borderId="60" fillId="5" fontId="48" numFmtId="0" xfId="0" applyAlignment="1" applyBorder="1" applyFont="1">
      <alignment horizontal="center"/>
    </xf>
    <xf borderId="36" fillId="0" fontId="49" numFmtId="2" xfId="0" applyAlignment="1" applyBorder="1" applyFont="1" applyNumberFormat="1">
      <alignment horizontal="center"/>
    </xf>
    <xf borderId="85" fillId="2" fontId="8" numFmtId="0" xfId="0" applyAlignment="1" applyBorder="1" applyFont="1">
      <alignment horizontal="center" vertical="center"/>
    </xf>
    <xf borderId="86" fillId="0" fontId="1" numFmtId="0" xfId="0" applyBorder="1" applyFont="1"/>
    <xf borderId="87" fillId="0" fontId="1" numFmtId="0" xfId="0" applyBorder="1" applyFont="1"/>
    <xf borderId="88" fillId="2" fontId="0" numFmtId="0" xfId="0" applyAlignment="1" applyBorder="1" applyFont="1">
      <alignment horizontal="center"/>
    </xf>
    <xf borderId="89" fillId="0" fontId="1" numFmtId="0" xfId="0" applyBorder="1" applyFont="1"/>
    <xf borderId="90" fillId="0" fontId="1" numFmtId="0" xfId="0" applyBorder="1" applyFont="1"/>
    <xf borderId="91" fillId="0" fontId="1" numFmtId="0" xfId="0" applyBorder="1" applyFont="1"/>
    <xf borderId="92" fillId="0" fontId="1" numFmtId="0" xfId="0" applyBorder="1" applyFont="1"/>
    <xf borderId="88" fillId="2" fontId="0" numFmtId="0" xfId="0" applyBorder="1" applyFont="1"/>
    <xf borderId="26" fillId="0" fontId="1" numFmtId="0" xfId="0" applyBorder="1" applyFont="1"/>
    <xf borderId="73" fillId="0" fontId="9" numFmtId="0" xfId="0" applyAlignment="1" applyBorder="1" applyFont="1">
      <alignment horizontal="center" vertical="center"/>
    </xf>
    <xf borderId="4" fillId="2" fontId="12" numFmtId="0" xfId="0" applyAlignment="1" applyBorder="1" applyFont="1">
      <alignment vertical="center"/>
    </xf>
    <xf borderId="0" fillId="0" fontId="16" numFmtId="0" xfId="0" applyAlignment="1" applyFont="1">
      <alignment horizontal="center" vertical="center"/>
    </xf>
    <xf borderId="4" fillId="2" fontId="35" numFmtId="0" xfId="0" applyAlignment="1" applyBorder="1" applyFont="1">
      <alignment horizontal="center" vertical="center"/>
    </xf>
    <xf borderId="4" fillId="2" fontId="32" numFmtId="1" xfId="0" applyAlignment="1" applyBorder="1" applyFont="1" applyNumberFormat="1">
      <alignment horizontal="center" vertical="center"/>
    </xf>
    <xf borderId="70" fillId="0" fontId="6" numFmtId="2" xfId="0" applyAlignment="1" applyBorder="1" applyFont="1" applyNumberFormat="1">
      <alignment vertical="center"/>
    </xf>
    <xf borderId="63" fillId="0" fontId="6" numFmtId="2" xfId="0" applyAlignment="1" applyBorder="1" applyFont="1" applyNumberFormat="1">
      <alignment vertical="center"/>
    </xf>
    <xf borderId="4" fillId="2" fontId="6" numFmtId="0" xfId="0" applyAlignment="1" applyBorder="1" applyFont="1">
      <alignment horizontal="center"/>
    </xf>
    <xf borderId="50" fillId="0" fontId="6" numFmtId="2" xfId="0" applyAlignment="1" applyBorder="1" applyFont="1" applyNumberFormat="1">
      <alignment vertical="center"/>
    </xf>
    <xf borderId="71" fillId="0" fontId="6" numFmtId="2" xfId="0" applyAlignment="1" applyBorder="1" applyFont="1" applyNumberFormat="1">
      <alignment vertical="center"/>
    </xf>
    <xf borderId="4" fillId="2" fontId="12" numFmtId="0" xfId="0" applyAlignment="1" applyBorder="1" applyFont="1">
      <alignment horizontal="center" vertical="center"/>
    </xf>
    <xf borderId="0" fillId="0" fontId="32" numFmtId="0" xfId="0" applyAlignment="1" applyFont="1">
      <alignment horizontal="center"/>
    </xf>
    <xf borderId="27" fillId="43" fontId="12" numFmtId="0" xfId="0" applyAlignment="1" applyBorder="1" applyFill="1" applyFont="1">
      <alignment horizontal="center" shrinkToFit="0" vertical="center" wrapText="1"/>
    </xf>
    <xf borderId="93" fillId="5" fontId="45" numFmtId="0" xfId="0" applyAlignment="1" applyBorder="1" applyFont="1">
      <alignment horizontal="center" vertical="center"/>
    </xf>
    <xf borderId="50" fillId="0" fontId="3" numFmtId="0" xfId="0" applyAlignment="1" applyBorder="1" applyFont="1">
      <alignment horizontal="center" vertical="center"/>
    </xf>
    <xf borderId="36" fillId="14" fontId="6" numFmtId="0" xfId="0" applyAlignment="1" applyBorder="1" applyFont="1">
      <alignment horizontal="center"/>
    </xf>
    <xf borderId="36" fillId="44" fontId="3" numFmtId="0" xfId="0" applyAlignment="1" applyBorder="1" applyFill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jpg"/><Relationship Id="rId2" Type="http://schemas.openxmlformats.org/officeDocument/2006/relationships/image" Target="../media/image6.jpg"/><Relationship Id="rId3" Type="http://schemas.openxmlformats.org/officeDocument/2006/relationships/image" Target="../media/image3.jpg"/><Relationship Id="rId4" Type="http://schemas.openxmlformats.org/officeDocument/2006/relationships/image" Target="../media/image1.png"/><Relationship Id="rId5" Type="http://schemas.openxmlformats.org/officeDocument/2006/relationships/image" Target="../media/image5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4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4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4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4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723900</xdr:colOff>
      <xdr:row>1</xdr:row>
      <xdr:rowOff>133350</xdr:rowOff>
    </xdr:from>
    <xdr:ext cx="2390775" cy="1143000"/>
    <xdr:pic>
      <xdr:nvPicPr>
        <xdr:cNvPr id="0" name="image4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123825</xdr:colOff>
      <xdr:row>31</xdr:row>
      <xdr:rowOff>171450</xdr:rowOff>
    </xdr:from>
    <xdr:ext cx="695325" cy="895350"/>
    <xdr:pic>
      <xdr:nvPicPr>
        <xdr:cNvPr id="0" name="image6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31</xdr:row>
      <xdr:rowOff>95250</xdr:rowOff>
    </xdr:from>
    <xdr:ext cx="885825" cy="1000125"/>
    <xdr:pic>
      <xdr:nvPicPr>
        <xdr:cNvPr id="0" name="image3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31</xdr:row>
      <xdr:rowOff>142875</xdr:rowOff>
    </xdr:from>
    <xdr:ext cx="2324100" cy="104775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66675</xdr:colOff>
      <xdr:row>0</xdr:row>
      <xdr:rowOff>95250</xdr:rowOff>
    </xdr:from>
    <xdr:ext cx="3952875" cy="1590675"/>
    <xdr:pic>
      <xdr:nvPicPr>
        <xdr:cNvPr id="0" name="image5.png" title="Afbeeldi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733425</xdr:colOff>
      <xdr:row>12</xdr:row>
      <xdr:rowOff>180975</xdr:rowOff>
    </xdr:from>
    <xdr:ext cx="19050" cy="0"/>
    <xdr:pic>
      <xdr:nvPicPr>
        <xdr:cNvPr descr="marque_JPG_TM_entete.jpg"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1038225</xdr:colOff>
      <xdr:row>0</xdr:row>
      <xdr:rowOff>228600</xdr:rowOff>
    </xdr:from>
    <xdr:ext cx="1457325" cy="6286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733425</xdr:colOff>
      <xdr:row>12</xdr:row>
      <xdr:rowOff>180975</xdr:rowOff>
    </xdr:from>
    <xdr:ext cx="19050" cy="0"/>
    <xdr:pic>
      <xdr:nvPicPr>
        <xdr:cNvPr descr="marque_JPG_TM_entete.jpg"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1038225</xdr:colOff>
      <xdr:row>0</xdr:row>
      <xdr:rowOff>228600</xdr:rowOff>
    </xdr:from>
    <xdr:ext cx="1457325" cy="6286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733425</xdr:colOff>
      <xdr:row>12</xdr:row>
      <xdr:rowOff>180975</xdr:rowOff>
    </xdr:from>
    <xdr:ext cx="19050" cy="0"/>
    <xdr:pic>
      <xdr:nvPicPr>
        <xdr:cNvPr descr="marque_JPG_TM_entete.jpg"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1047750</xdr:colOff>
      <xdr:row>0</xdr:row>
      <xdr:rowOff>228600</xdr:rowOff>
    </xdr:from>
    <xdr:ext cx="1457325" cy="6286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733425</xdr:colOff>
      <xdr:row>11</xdr:row>
      <xdr:rowOff>180975</xdr:rowOff>
    </xdr:from>
    <xdr:ext cx="19050" cy="0"/>
    <xdr:pic>
      <xdr:nvPicPr>
        <xdr:cNvPr descr="marque_JPG_TM_entete.jpg"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1047750</xdr:colOff>
      <xdr:row>0</xdr:row>
      <xdr:rowOff>228600</xdr:rowOff>
    </xdr:from>
    <xdr:ext cx="1457325" cy="6286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733425</xdr:colOff>
      <xdr:row>11</xdr:row>
      <xdr:rowOff>180975</xdr:rowOff>
    </xdr:from>
    <xdr:ext cx="19050" cy="0"/>
    <xdr:pic>
      <xdr:nvPicPr>
        <xdr:cNvPr descr="marque_JPG_TM_entete.jpg"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1038225</xdr:colOff>
      <xdr:row>0</xdr:row>
      <xdr:rowOff>228600</xdr:rowOff>
    </xdr:from>
    <xdr:ext cx="1457325" cy="6286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13.0"/>
    <col customWidth="1" min="3" max="3" width="10.71"/>
    <col customWidth="1" min="4" max="4" width="13.29"/>
    <col customWidth="1" min="5" max="5" width="10.71"/>
    <col customWidth="1" min="6" max="6" width="18.86"/>
    <col customWidth="1" min="7" max="26" width="10.71"/>
  </cols>
  <sheetData>
    <row r="1" ht="14.25" customHeight="1"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14.2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14.25" customHeight="1">
      <c r="B3" s="1"/>
      <c r="C3" s="2"/>
      <c r="D3" s="3"/>
      <c r="E3" s="4"/>
      <c r="F3" s="4"/>
      <c r="G3" s="4"/>
      <c r="H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14.25" customHeight="1">
      <c r="B4" s="1"/>
      <c r="C4" s="2"/>
      <c r="D4" s="3"/>
      <c r="E4" s="4"/>
      <c r="F4" s="4"/>
      <c r="G4" s="4"/>
      <c r="H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14.25" customHeight="1">
      <c r="B5" s="1"/>
      <c r="C5" s="2"/>
      <c r="D5" s="3"/>
      <c r="E5" s="4"/>
      <c r="F5" s="4"/>
      <c r="G5" s="4"/>
      <c r="H5" s="4"/>
      <c r="L5" s="4"/>
      <c r="M5" s="4"/>
      <c r="N5" s="4"/>
      <c r="O5" s="4"/>
      <c r="P5" s="4"/>
      <c r="Q5" s="4"/>
      <c r="R5" s="4"/>
      <c r="S5" s="4"/>
      <c r="T5" s="4"/>
      <c r="U5" s="4"/>
    </row>
    <row r="6" ht="14.25" customHeight="1">
      <c r="B6" s="1"/>
      <c r="C6" s="2"/>
      <c r="D6" s="3"/>
      <c r="E6" s="4"/>
      <c r="F6" s="4"/>
      <c r="G6" s="4"/>
      <c r="H6" s="4"/>
      <c r="L6" s="4"/>
      <c r="M6" s="4"/>
      <c r="N6" s="4"/>
      <c r="O6" s="4"/>
      <c r="P6" s="4"/>
      <c r="Q6" s="4"/>
      <c r="R6" s="4"/>
      <c r="S6" s="4"/>
      <c r="T6" s="4"/>
      <c r="U6" s="4"/>
    </row>
    <row r="7" ht="14.25" customHeight="1">
      <c r="B7" s="1"/>
      <c r="C7" s="2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ht="14.25" customHeight="1">
      <c r="B8" s="1"/>
      <c r="C8" s="2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37.5" customHeight="1">
      <c r="B9" s="5" t="s">
        <v>0</v>
      </c>
      <c r="C9" s="2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4.25" customHeight="1">
      <c r="B10" s="6" t="s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4.25" customHeight="1"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4.25" customHeight="1">
      <c r="B12" s="6" t="s">
        <v>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4.25" customHeight="1">
      <c r="B13" s="7"/>
      <c r="C13" s="8"/>
      <c r="D13" s="8"/>
      <c r="E13" s="8"/>
      <c r="F13" s="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4.25" customHeight="1">
      <c r="B14" s="10"/>
      <c r="C14" s="11"/>
      <c r="D14" s="11"/>
      <c r="E14" s="11"/>
      <c r="F14" s="1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4.25" customHeight="1">
      <c r="B15" s="13"/>
      <c r="C15" s="14"/>
      <c r="D15" s="14"/>
      <c r="E15" s="14"/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4.25" customHeight="1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4.25" customHeight="1">
      <c r="B17" s="6" t="s">
        <v>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4.25" customHeight="1">
      <c r="B18" s="7"/>
      <c r="C18" s="8"/>
      <c r="D18" s="8"/>
      <c r="E18" s="8"/>
      <c r="F18" s="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4.25" customHeight="1">
      <c r="B19" s="10"/>
      <c r="C19" s="11"/>
      <c r="D19" s="11"/>
      <c r="E19" s="11"/>
      <c r="F19" s="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4.25" customHeight="1">
      <c r="B20" s="13"/>
      <c r="C20" s="14"/>
      <c r="D20" s="14"/>
      <c r="E20" s="14"/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4.25" customHeight="1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4.2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4.25" customHeight="1">
      <c r="B23" s="16" t="s">
        <v>4</v>
      </c>
      <c r="C23" s="17"/>
      <c r="D23" s="17"/>
      <c r="E23" s="17"/>
      <c r="F23" s="1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4.25" customHeight="1">
      <c r="B24" s="19" t="s">
        <v>5</v>
      </c>
      <c r="C24" s="20"/>
      <c r="D24" s="20"/>
      <c r="E24" s="21">
        <f>'PU holds'!B5</f>
        <v>0</v>
      </c>
      <c r="F24" s="2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4.25" customHeight="1">
      <c r="B25" s="23" t="s">
        <v>6</v>
      </c>
      <c r="E25" s="24">
        <f>'PE Holds'!B5</f>
        <v>0</v>
      </c>
      <c r="F25" s="2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4.25" customHeight="1">
      <c r="B26" s="23" t="s">
        <v>7</v>
      </c>
      <c r="E26" s="24">
        <f>'Fiberglass Volumes'!B5</f>
        <v>0</v>
      </c>
      <c r="F26" s="2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4.25" customHeight="1">
      <c r="B27" s="23" t="s">
        <v>8</v>
      </c>
      <c r="E27" s="24">
        <f>'Wooden Volumes'!B5</f>
        <v>0</v>
      </c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4.25" customHeight="1">
      <c r="B28" s="26" t="s">
        <v>9</v>
      </c>
      <c r="C28" s="27"/>
      <c r="D28" s="27"/>
      <c r="E28" s="28">
        <f>Training!B5</f>
        <v>0</v>
      </c>
      <c r="F28" s="2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4.25" customHeight="1">
      <c r="B29" s="30"/>
      <c r="E29" s="3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4.25" customHeight="1">
      <c r="B30" s="32" t="s">
        <v>10</v>
      </c>
      <c r="C30" s="17"/>
      <c r="D30" s="33"/>
      <c r="E30" s="34">
        <f>SUM(E24:F28)</f>
        <v>0</v>
      </c>
      <c r="F30" s="18"/>
      <c r="G30" s="3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4.25" customHeight="1">
      <c r="B31" s="36"/>
      <c r="C31" s="36"/>
      <c r="D31" s="36"/>
      <c r="E31" s="36"/>
      <c r="F31" s="3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U31" s="4"/>
      <c r="V31" s="4"/>
      <c r="W31" s="4"/>
      <c r="X31" s="4"/>
      <c r="Y31" s="4"/>
    </row>
    <row r="32" ht="14.25" customHeight="1">
      <c r="O32" s="4"/>
      <c r="P32" s="4"/>
      <c r="Q32" s="4"/>
      <c r="U32" s="4"/>
      <c r="V32" s="4"/>
      <c r="W32" s="4"/>
      <c r="X32" s="4"/>
      <c r="Y32" s="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>
      <c r="B40" s="37"/>
      <c r="C40" s="37"/>
      <c r="D40" s="37"/>
    </row>
    <row r="41" ht="14.25" customHeight="1">
      <c r="B41" s="38"/>
      <c r="C41" s="2"/>
      <c r="D41" s="3"/>
    </row>
    <row r="42" ht="14.25" customHeight="1">
      <c r="B42" s="37"/>
      <c r="C42" s="37"/>
      <c r="D42" s="37"/>
    </row>
    <row r="43" ht="14.25" customHeight="1">
      <c r="B43" s="37"/>
      <c r="C43" s="37"/>
      <c r="D43" s="37"/>
    </row>
    <row r="44" ht="14.25" customHeight="1">
      <c r="B44" s="39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mergeCells count="25"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23:F23"/>
    <mergeCell ref="B24:D24"/>
    <mergeCell ref="E24:F24"/>
    <mergeCell ref="B25:D25"/>
    <mergeCell ref="E25:F25"/>
    <mergeCell ref="B29:D29"/>
    <mergeCell ref="B30:D30"/>
    <mergeCell ref="E30:F30"/>
    <mergeCell ref="B41:D41"/>
    <mergeCell ref="B26:D26"/>
    <mergeCell ref="E26:F26"/>
    <mergeCell ref="B27:D27"/>
    <mergeCell ref="E27:F27"/>
    <mergeCell ref="B28:D28"/>
    <mergeCell ref="E28:F28"/>
    <mergeCell ref="E29:F29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13.0" topLeftCell="A14" activePane="bottomLeft" state="frozen"/>
      <selection activeCell="B15" sqref="B15" pane="bottomLeft"/>
    </sheetView>
  </sheetViews>
  <sheetFormatPr customHeight="1" defaultColWidth="14.43" defaultRowHeight="15.0"/>
  <cols>
    <col customWidth="1" min="1" max="1" width="51.0"/>
    <col customWidth="1" min="2" max="2" width="17.0"/>
    <col customWidth="1" min="3" max="7" width="13.14"/>
    <col customWidth="1" min="8" max="17" width="11.14"/>
    <col customWidth="1" min="18" max="23" width="11.0"/>
    <col customWidth="1" min="24" max="24" width="174.29"/>
    <col customWidth="1" min="25" max="25" width="12.43"/>
    <col customWidth="1" min="26" max="64" width="11.0"/>
    <col customWidth="1" min="65" max="65" width="10.71"/>
    <col customWidth="1" min="66" max="67" width="20.43"/>
    <col customWidth="1" min="68" max="68" width="10.71"/>
    <col customWidth="1" min="69" max="69" width="10.43"/>
    <col customWidth="1" min="70" max="70" width="17.71"/>
    <col customWidth="1" min="71" max="71" width="18.86"/>
    <col customWidth="1" min="72" max="73" width="10.71"/>
  </cols>
  <sheetData>
    <row r="1" ht="69.75" customHeight="1">
      <c r="A1" s="40"/>
      <c r="B1" s="41" t="s">
        <v>11</v>
      </c>
      <c r="E1" s="42"/>
      <c r="F1" s="42"/>
      <c r="G1" s="42"/>
      <c r="H1" s="40"/>
      <c r="P1" s="4"/>
      <c r="Q1" s="4"/>
      <c r="R1" s="4"/>
      <c r="S1" s="4"/>
      <c r="T1" s="4"/>
      <c r="U1" s="4"/>
      <c r="V1" s="4"/>
      <c r="BG1" s="40"/>
      <c r="BH1" s="40"/>
      <c r="BJ1" s="40"/>
      <c r="BK1" s="40"/>
      <c r="BL1" s="40"/>
      <c r="BN1" s="40"/>
      <c r="BO1" s="40"/>
    </row>
    <row r="2" ht="12.0" customHeight="1">
      <c r="E2" s="42"/>
      <c r="F2" s="42"/>
      <c r="G2" s="42"/>
      <c r="P2" s="4"/>
      <c r="Q2" s="4"/>
      <c r="R2" s="4"/>
      <c r="S2" s="4"/>
      <c r="T2" s="4"/>
      <c r="U2" s="4"/>
      <c r="V2" s="4"/>
      <c r="BG2" s="40"/>
      <c r="BH2" s="40"/>
      <c r="BJ2" s="40"/>
      <c r="BK2" s="40"/>
      <c r="BL2" s="40"/>
      <c r="BN2" s="40"/>
      <c r="BO2" s="40"/>
    </row>
    <row r="3" ht="15.0" hidden="1" customHeight="1">
      <c r="A3" s="42"/>
      <c r="B3" s="42"/>
      <c r="C3" s="42"/>
      <c r="D3" s="42"/>
      <c r="E3" s="42"/>
      <c r="F3" s="42"/>
      <c r="G3" s="42"/>
      <c r="P3" s="4"/>
      <c r="Q3" s="4"/>
      <c r="R3" s="4"/>
      <c r="S3" s="4"/>
      <c r="T3" s="4"/>
      <c r="U3" s="4"/>
      <c r="V3" s="4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0"/>
      <c r="BO3" s="40"/>
      <c r="BP3" s="42"/>
      <c r="BQ3" s="42"/>
    </row>
    <row r="4" ht="21.75" customHeight="1">
      <c r="A4" s="43" t="s">
        <v>12</v>
      </c>
      <c r="B4" s="44" t="s">
        <v>13</v>
      </c>
      <c r="C4" s="45"/>
      <c r="D4" s="46"/>
      <c r="E4" s="47"/>
      <c r="F4" s="48" t="s">
        <v>14</v>
      </c>
      <c r="G4" s="49"/>
      <c r="H4" s="50"/>
      <c r="I4" s="49"/>
      <c r="J4" s="51"/>
      <c r="K4" s="52"/>
      <c r="L4" s="52"/>
      <c r="M4" s="53"/>
      <c r="N4" s="4"/>
      <c r="P4" s="54" t="s">
        <v>15</v>
      </c>
      <c r="Q4" s="3"/>
      <c r="R4" s="4"/>
      <c r="U4" s="4"/>
      <c r="V4" s="4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0"/>
      <c r="BH4" s="40"/>
      <c r="BI4" s="42"/>
      <c r="BJ4" s="40"/>
      <c r="BK4" s="40"/>
      <c r="BL4" s="40"/>
      <c r="BM4" s="42"/>
      <c r="BN4" s="55"/>
      <c r="BO4" s="40"/>
    </row>
    <row r="5" ht="21.75" customHeight="1">
      <c r="A5" s="56"/>
      <c r="B5" s="57">
        <f>G130+G145+G154+G176+G179+G194+G199+G214+G217+G186</f>
        <v>0</v>
      </c>
      <c r="C5" s="58"/>
      <c r="D5" s="59"/>
      <c r="E5" s="60"/>
      <c r="F5" s="61" t="s">
        <v>16</v>
      </c>
      <c r="G5" s="62" t="s">
        <v>17</v>
      </c>
      <c r="H5" s="62" t="s">
        <v>18</v>
      </c>
      <c r="I5" s="62" t="s">
        <v>19</v>
      </c>
      <c r="J5" s="62" t="s">
        <v>20</v>
      </c>
      <c r="K5" s="62" t="s">
        <v>21</v>
      </c>
      <c r="L5" s="62" t="s">
        <v>22</v>
      </c>
      <c r="M5" s="63" t="s">
        <v>23</v>
      </c>
      <c r="N5" s="4"/>
      <c r="P5" s="64" t="s">
        <v>24</v>
      </c>
      <c r="Q5" s="64">
        <f t="shared" ref="Q5:Q6" si="2">BU219</f>
        <v>0</v>
      </c>
      <c r="R5" s="4"/>
      <c r="U5" s="4"/>
      <c r="V5" s="4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0"/>
      <c r="BH5" s="40"/>
      <c r="BI5" s="42"/>
      <c r="BJ5" s="40"/>
      <c r="BK5" s="40"/>
      <c r="BL5" s="40"/>
      <c r="BM5" s="42"/>
      <c r="BN5" s="55"/>
      <c r="BO5" s="40"/>
    </row>
    <row r="6" ht="21.75" customHeight="1">
      <c r="A6" s="65"/>
      <c r="B6" s="65"/>
      <c r="C6" s="66"/>
      <c r="D6" s="67"/>
      <c r="E6" s="42"/>
      <c r="F6" s="68">
        <f t="shared" ref="F6:L6" si="1">SUM(Y130,Y145,Y154,Y176,Y179,Y186,Y194,Y199,Y214,Y217)</f>
        <v>0</v>
      </c>
      <c r="G6" s="68">
        <f t="shared" si="1"/>
        <v>0</v>
      </c>
      <c r="H6" s="68">
        <f t="shared" si="1"/>
        <v>0</v>
      </c>
      <c r="I6" s="68">
        <f t="shared" si="1"/>
        <v>0</v>
      </c>
      <c r="J6" s="68">
        <f t="shared" si="1"/>
        <v>0</v>
      </c>
      <c r="K6" s="68">
        <f t="shared" si="1"/>
        <v>0</v>
      </c>
      <c r="L6" s="68">
        <f t="shared" si="1"/>
        <v>0</v>
      </c>
      <c r="M6" s="68">
        <f>SUM(F6:L6)</f>
        <v>0</v>
      </c>
      <c r="N6" s="4"/>
      <c r="P6" s="64" t="s">
        <v>25</v>
      </c>
      <c r="Q6" s="64" t="str">
        <f t="shared" si="2"/>
        <v/>
      </c>
      <c r="R6" s="4"/>
      <c r="U6" s="4"/>
      <c r="V6" s="4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0"/>
      <c r="BH6" s="40"/>
      <c r="BI6" s="42"/>
      <c r="BJ6" s="40"/>
      <c r="BK6" s="40"/>
      <c r="BL6" s="40"/>
      <c r="BM6" s="42"/>
      <c r="BN6" s="55"/>
      <c r="BO6" s="40"/>
    </row>
    <row r="7" ht="21.75" customHeight="1">
      <c r="D7" s="69"/>
      <c r="E7" s="69"/>
      <c r="F7" s="69"/>
      <c r="G7" s="69"/>
      <c r="H7" s="42"/>
      <c r="I7" s="42"/>
      <c r="J7" s="42"/>
      <c r="K7" s="42"/>
      <c r="L7" s="42"/>
      <c r="M7" s="42"/>
      <c r="N7" s="42"/>
      <c r="O7" s="42"/>
      <c r="P7" s="42"/>
      <c r="Q7" s="40"/>
      <c r="R7" s="40"/>
      <c r="U7" s="40"/>
      <c r="V7" s="70"/>
      <c r="W7" s="40"/>
      <c r="X7" s="40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0"/>
      <c r="BH7" s="40"/>
      <c r="BI7" s="42"/>
      <c r="BJ7" s="40"/>
      <c r="BK7" s="40"/>
      <c r="BL7" s="40"/>
      <c r="BM7" s="42"/>
      <c r="BN7" s="55"/>
      <c r="BO7" s="40"/>
    </row>
    <row r="8" ht="21.75" customHeight="1">
      <c r="A8" s="71" t="s">
        <v>26</v>
      </c>
      <c r="B8" s="72">
        <f>BS219</f>
        <v>0</v>
      </c>
      <c r="C8" s="73" t="s">
        <v>27</v>
      </c>
      <c r="D8" s="69"/>
      <c r="E8" s="74" t="s">
        <v>28</v>
      </c>
      <c r="F8" s="75"/>
      <c r="G8" s="75"/>
      <c r="H8" s="75"/>
      <c r="I8" s="75"/>
      <c r="J8" s="52"/>
      <c r="K8" s="52"/>
      <c r="L8" s="52"/>
      <c r="M8" s="52"/>
      <c r="N8" s="52"/>
      <c r="O8" s="76"/>
      <c r="P8" s="76"/>
      <c r="Q8" s="53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0"/>
      <c r="BH8" s="40"/>
      <c r="BI8" s="42"/>
      <c r="BJ8" s="40"/>
      <c r="BK8" s="40"/>
      <c r="BL8" s="40"/>
      <c r="BM8" s="42"/>
      <c r="BN8" s="55"/>
      <c r="BO8" s="40"/>
    </row>
    <row r="9" ht="21.75" customHeight="1">
      <c r="A9" s="77" t="s">
        <v>29</v>
      </c>
      <c r="B9" s="78">
        <f>SUM(C16:C129,C132:C144,C147:C153,C156:C175,C178,C181:C185,C188:C193,C196:C198,C201:C213,C216)</f>
        <v>0</v>
      </c>
      <c r="C9" s="79" t="s">
        <v>30</v>
      </c>
      <c r="D9" s="69"/>
      <c r="E9" s="80" t="s">
        <v>31</v>
      </c>
      <c r="F9" s="81" t="s">
        <v>32</v>
      </c>
      <c r="G9" s="81" t="s">
        <v>33</v>
      </c>
      <c r="H9" s="81" t="s">
        <v>34</v>
      </c>
      <c r="I9" s="81" t="s">
        <v>35</v>
      </c>
      <c r="J9" s="81" t="s">
        <v>36</v>
      </c>
      <c r="K9" s="81" t="s">
        <v>37</v>
      </c>
      <c r="L9" s="81" t="s">
        <v>38</v>
      </c>
      <c r="M9" s="81" t="s">
        <v>39</v>
      </c>
      <c r="N9" s="81" t="s">
        <v>40</v>
      </c>
      <c r="O9" s="81" t="s">
        <v>41</v>
      </c>
      <c r="P9" s="81" t="s">
        <v>42</v>
      </c>
      <c r="Q9" s="63" t="s">
        <v>43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0"/>
      <c r="BH9" s="40"/>
      <c r="BI9" s="42"/>
      <c r="BJ9" s="40"/>
      <c r="BK9" s="40"/>
      <c r="BL9" s="40"/>
      <c r="BM9" s="42"/>
      <c r="BN9" s="55"/>
      <c r="BO9" s="40"/>
    </row>
    <row r="10" ht="15.0" customHeight="1">
      <c r="A10" s="65"/>
      <c r="B10" s="65"/>
      <c r="C10" s="29"/>
      <c r="D10" s="69"/>
      <c r="E10" s="64">
        <f t="shared" ref="E10:Q10" si="3">SUM(AM130,AM145,AM154,AM176,AM179,AM186,AM194,AM199,AM214,AM217)</f>
        <v>0</v>
      </c>
      <c r="F10" s="64">
        <f t="shared" si="3"/>
        <v>0</v>
      </c>
      <c r="G10" s="64">
        <f t="shared" si="3"/>
        <v>0</v>
      </c>
      <c r="H10" s="64">
        <f t="shared" si="3"/>
        <v>0</v>
      </c>
      <c r="I10" s="64">
        <f t="shared" si="3"/>
        <v>0</v>
      </c>
      <c r="J10" s="64">
        <f t="shared" si="3"/>
        <v>0</v>
      </c>
      <c r="K10" s="64">
        <f t="shared" si="3"/>
        <v>0</v>
      </c>
      <c r="L10" s="64">
        <f t="shared" si="3"/>
        <v>0</v>
      </c>
      <c r="M10" s="64">
        <f t="shared" si="3"/>
        <v>0</v>
      </c>
      <c r="N10" s="64">
        <f t="shared" si="3"/>
        <v>0</v>
      </c>
      <c r="O10" s="64">
        <f t="shared" si="3"/>
        <v>0</v>
      </c>
      <c r="P10" s="64">
        <f t="shared" si="3"/>
        <v>0</v>
      </c>
      <c r="Q10" s="64">
        <f t="shared" si="3"/>
        <v>0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0"/>
      <c r="BH10" s="40"/>
      <c r="BI10" s="42"/>
      <c r="BJ10" s="40"/>
      <c r="BK10" s="40"/>
      <c r="BL10" s="40"/>
      <c r="BM10" s="42"/>
      <c r="BN10" s="55"/>
      <c r="BO10" s="40"/>
    </row>
    <row r="11" ht="14.25" customHeight="1">
      <c r="A11" s="82"/>
      <c r="B11" s="82"/>
      <c r="C11" s="82"/>
      <c r="D11" s="69"/>
      <c r="E11" s="69"/>
      <c r="F11" s="69"/>
      <c r="G11" s="69"/>
      <c r="S11" s="40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0"/>
      <c r="BH11" s="40"/>
      <c r="BI11" s="42"/>
      <c r="BJ11" s="40"/>
      <c r="BK11" s="40"/>
      <c r="BL11" s="40"/>
      <c r="BM11" s="42"/>
      <c r="BN11" s="55"/>
      <c r="BO11" s="40"/>
    </row>
    <row r="12" ht="14.25" customHeight="1">
      <c r="A12" s="42"/>
      <c r="B12" s="42"/>
      <c r="C12" s="42"/>
      <c r="D12" s="83"/>
      <c r="E12" s="83"/>
      <c r="F12" s="84"/>
      <c r="G12" s="85"/>
      <c r="H12" s="85"/>
      <c r="I12" s="85"/>
      <c r="J12" s="85"/>
      <c r="K12" s="85"/>
      <c r="L12" s="85"/>
      <c r="M12" s="86"/>
      <c r="N12" s="85"/>
      <c r="O12" s="85"/>
      <c r="P12" s="85"/>
      <c r="Q12" s="85"/>
      <c r="R12" s="85"/>
      <c r="S12" s="69"/>
      <c r="T12" s="69"/>
      <c r="U12" s="69"/>
      <c r="V12" s="69"/>
      <c r="W12" s="69"/>
      <c r="X12" s="69"/>
      <c r="Y12" s="69"/>
      <c r="Z12" s="40"/>
      <c r="AA12" s="40"/>
      <c r="AB12" s="40"/>
      <c r="AC12" s="40"/>
      <c r="AD12" s="40"/>
      <c r="AE12" s="40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0"/>
      <c r="BH12" s="40"/>
      <c r="BI12" s="42"/>
      <c r="BJ12" s="40"/>
      <c r="BK12" s="40"/>
      <c r="BL12" s="40"/>
      <c r="BM12" s="42"/>
      <c r="BN12" s="55"/>
      <c r="BO12" s="40"/>
    </row>
    <row r="13" ht="14.25" customHeight="1">
      <c r="A13" s="87" t="s">
        <v>44</v>
      </c>
      <c r="B13" s="88" t="s">
        <v>45</v>
      </c>
      <c r="C13" s="88" t="s">
        <v>46</v>
      </c>
      <c r="D13" s="88" t="s">
        <v>47</v>
      </c>
      <c r="E13" s="88" t="s">
        <v>48</v>
      </c>
      <c r="F13" s="88" t="s">
        <v>49</v>
      </c>
      <c r="G13" s="88" t="s">
        <v>50</v>
      </c>
      <c r="H13" s="89" t="s">
        <v>51</v>
      </c>
      <c r="I13" s="90" t="s">
        <v>52</v>
      </c>
      <c r="J13" s="91" t="s">
        <v>53</v>
      </c>
      <c r="K13" s="92" t="s">
        <v>54</v>
      </c>
      <c r="L13" s="93" t="s">
        <v>55</v>
      </c>
      <c r="M13" s="94" t="s">
        <v>56</v>
      </c>
      <c r="N13" s="88" t="s">
        <v>57</v>
      </c>
      <c r="O13" s="95" t="s">
        <v>58</v>
      </c>
      <c r="P13" s="96" t="s">
        <v>59</v>
      </c>
      <c r="Q13" s="97" t="s">
        <v>60</v>
      </c>
      <c r="Y13" s="98" t="s">
        <v>61</v>
      </c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100"/>
      <c r="AM13" s="101" t="s">
        <v>62</v>
      </c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3"/>
      <c r="BH13" s="103"/>
      <c r="BI13" s="102"/>
      <c r="BJ13" s="103"/>
      <c r="BK13" s="103"/>
      <c r="BL13" s="104"/>
      <c r="BM13" s="42"/>
      <c r="BN13" s="101" t="s">
        <v>63</v>
      </c>
      <c r="BO13" s="104"/>
      <c r="BQ13" s="105" t="s">
        <v>64</v>
      </c>
      <c r="BR13" s="106"/>
      <c r="BS13" s="107"/>
    </row>
    <row r="14" ht="14.25" customHeight="1">
      <c r="A14" s="42"/>
      <c r="B14" s="108"/>
      <c r="C14" s="108"/>
      <c r="D14" s="109"/>
      <c r="E14" s="108"/>
      <c r="F14" s="109"/>
      <c r="G14" s="110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Y14" s="111"/>
      <c r="Z14" s="111"/>
      <c r="AA14" s="111"/>
      <c r="AB14" s="111"/>
      <c r="AC14" s="111"/>
      <c r="AD14" s="111"/>
      <c r="AE14" s="111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3"/>
      <c r="BN14" s="114"/>
      <c r="BO14" s="114"/>
      <c r="BP14" s="42"/>
      <c r="BQ14" s="40"/>
      <c r="BR14" s="40"/>
      <c r="BS14" s="40"/>
      <c r="BT14" s="42"/>
      <c r="BU14" s="55">
        <f>C14*BN14</f>
        <v>0</v>
      </c>
    </row>
    <row r="15" ht="39.75" customHeight="1">
      <c r="A15" s="115" t="s">
        <v>65</v>
      </c>
      <c r="B15" s="116"/>
      <c r="C15" s="108"/>
      <c r="D15" s="109"/>
      <c r="E15" s="108"/>
      <c r="F15" s="109"/>
      <c r="G15" s="108"/>
      <c r="H15" s="108"/>
      <c r="I15" s="108"/>
      <c r="J15" s="108"/>
      <c r="K15" s="108"/>
      <c r="L15" s="108"/>
      <c r="M15" s="117"/>
      <c r="N15" s="108"/>
      <c r="O15" s="108"/>
      <c r="P15" s="108"/>
      <c r="Q15" s="108"/>
      <c r="Y15" s="118" t="s">
        <v>16</v>
      </c>
      <c r="Z15" s="118" t="s">
        <v>17</v>
      </c>
      <c r="AA15" s="118" t="s">
        <v>18</v>
      </c>
      <c r="AB15" s="118" t="s">
        <v>19</v>
      </c>
      <c r="AC15" s="118" t="s">
        <v>20</v>
      </c>
      <c r="AD15" s="118" t="s">
        <v>21</v>
      </c>
      <c r="AE15" s="118" t="s">
        <v>22</v>
      </c>
      <c r="AF15" s="119" t="s">
        <v>16</v>
      </c>
      <c r="AG15" s="119" t="s">
        <v>17</v>
      </c>
      <c r="AH15" s="119" t="s">
        <v>18</v>
      </c>
      <c r="AI15" s="119" t="s">
        <v>19</v>
      </c>
      <c r="AJ15" s="119" t="s">
        <v>20</v>
      </c>
      <c r="AK15" s="119" t="s">
        <v>21</v>
      </c>
      <c r="AL15" s="119" t="s">
        <v>22</v>
      </c>
      <c r="AM15" s="118" t="s">
        <v>31</v>
      </c>
      <c r="AN15" s="118" t="s">
        <v>32</v>
      </c>
      <c r="AO15" s="118" t="s">
        <v>33</v>
      </c>
      <c r="AP15" s="118" t="s">
        <v>34</v>
      </c>
      <c r="AQ15" s="118" t="s">
        <v>35</v>
      </c>
      <c r="AR15" s="118" t="s">
        <v>36</v>
      </c>
      <c r="AS15" s="118" t="s">
        <v>37</v>
      </c>
      <c r="AT15" s="118" t="s">
        <v>38</v>
      </c>
      <c r="AU15" s="118" t="s">
        <v>39</v>
      </c>
      <c r="AV15" s="118" t="s">
        <v>40</v>
      </c>
      <c r="AW15" s="118" t="s">
        <v>41</v>
      </c>
      <c r="AX15" s="118" t="s">
        <v>42</v>
      </c>
      <c r="AY15" s="118" t="s">
        <v>43</v>
      </c>
      <c r="AZ15" s="119" t="s">
        <v>31</v>
      </c>
      <c r="BA15" s="119" t="s">
        <v>32</v>
      </c>
      <c r="BB15" s="119" t="s">
        <v>33</v>
      </c>
      <c r="BC15" s="119" t="s">
        <v>34</v>
      </c>
      <c r="BD15" s="119" t="s">
        <v>35</v>
      </c>
      <c r="BE15" s="119" t="s">
        <v>36</v>
      </c>
      <c r="BF15" s="119" t="s">
        <v>37</v>
      </c>
      <c r="BG15" s="119" t="s">
        <v>38</v>
      </c>
      <c r="BH15" s="119" t="s">
        <v>39</v>
      </c>
      <c r="BI15" s="119" t="s">
        <v>40</v>
      </c>
      <c r="BJ15" s="119" t="s">
        <v>41</v>
      </c>
      <c r="BK15" s="120" t="s">
        <v>42</v>
      </c>
      <c r="BL15" s="119" t="s">
        <v>66</v>
      </c>
      <c r="BM15" s="42"/>
      <c r="BN15" s="119" t="s">
        <v>67</v>
      </c>
      <c r="BO15" s="119" t="s">
        <v>68</v>
      </c>
      <c r="BP15" s="121"/>
      <c r="BQ15" s="122" t="s">
        <v>69</v>
      </c>
      <c r="BR15" s="122" t="s">
        <v>70</v>
      </c>
      <c r="BS15" s="122" t="s">
        <v>71</v>
      </c>
      <c r="BT15" s="42"/>
      <c r="BU15" s="55"/>
    </row>
    <row r="16" ht="18.0" customHeight="1">
      <c r="A16" s="123" t="s">
        <v>72</v>
      </c>
      <c r="B16" s="124">
        <v>10.0</v>
      </c>
      <c r="C16" s="64">
        <f t="shared" ref="C16:C60" si="6">SUM(H16:Q16)</f>
        <v>0</v>
      </c>
      <c r="D16" s="125">
        <v>79.5</v>
      </c>
      <c r="E16" s="64" t="str">
        <f t="shared" ref="E16:E60" si="7">$D$5</f>
        <v/>
      </c>
      <c r="F16" s="126">
        <f t="shared" ref="F16:F60" si="8">D16*((100-E16)/100)</f>
        <v>79.5</v>
      </c>
      <c r="G16" s="127">
        <f t="shared" ref="G16:G60" si="9">C16*F16</f>
        <v>0</v>
      </c>
      <c r="H16" s="128"/>
      <c r="I16" s="129"/>
      <c r="J16" s="130"/>
      <c r="K16" s="131"/>
      <c r="L16" s="132"/>
      <c r="M16" s="133"/>
      <c r="N16" s="134"/>
      <c r="O16" s="135"/>
      <c r="P16" s="136"/>
      <c r="Q16" s="137"/>
      <c r="Y16" s="138">
        <f t="shared" ref="Y16:AE16" si="4">AF16*$C16</f>
        <v>0</v>
      </c>
      <c r="Z16" s="138">
        <f t="shared" si="4"/>
        <v>0</v>
      </c>
      <c r="AA16" s="138">
        <f t="shared" si="4"/>
        <v>0</v>
      </c>
      <c r="AB16" s="138">
        <f t="shared" si="4"/>
        <v>0</v>
      </c>
      <c r="AC16" s="138">
        <f t="shared" si="4"/>
        <v>0</v>
      </c>
      <c r="AD16" s="138">
        <f t="shared" si="4"/>
        <v>0</v>
      </c>
      <c r="AE16" s="138">
        <f t="shared" si="4"/>
        <v>0</v>
      </c>
      <c r="AF16" s="139"/>
      <c r="AG16" s="139">
        <v>10.0</v>
      </c>
      <c r="AH16" s="139"/>
      <c r="AI16" s="139"/>
      <c r="AJ16" s="139"/>
      <c r="AK16" s="139"/>
      <c r="AL16" s="139"/>
      <c r="AM16" s="138">
        <f t="shared" ref="AM16:AY16" si="5">AZ16*$C16</f>
        <v>0</v>
      </c>
      <c r="AN16" s="138">
        <f t="shared" si="5"/>
        <v>0</v>
      </c>
      <c r="AO16" s="138">
        <f t="shared" si="5"/>
        <v>0</v>
      </c>
      <c r="AP16" s="138">
        <f t="shared" si="5"/>
        <v>0</v>
      </c>
      <c r="AQ16" s="138">
        <f t="shared" si="5"/>
        <v>0</v>
      </c>
      <c r="AR16" s="138">
        <f t="shared" si="5"/>
        <v>0</v>
      </c>
      <c r="AS16" s="138">
        <f t="shared" si="5"/>
        <v>0</v>
      </c>
      <c r="AT16" s="138">
        <f t="shared" si="5"/>
        <v>0</v>
      </c>
      <c r="AU16" s="138">
        <f t="shared" si="5"/>
        <v>0</v>
      </c>
      <c r="AV16" s="138">
        <f t="shared" si="5"/>
        <v>0</v>
      </c>
      <c r="AW16" s="138">
        <f t="shared" si="5"/>
        <v>0</v>
      </c>
      <c r="AX16" s="138">
        <f t="shared" si="5"/>
        <v>0</v>
      </c>
      <c r="AY16" s="138">
        <f t="shared" si="5"/>
        <v>0</v>
      </c>
      <c r="AZ16" s="139"/>
      <c r="BA16" s="139">
        <v>10.0</v>
      </c>
      <c r="BB16" s="139"/>
      <c r="BC16" s="139"/>
      <c r="BD16" s="139"/>
      <c r="BE16" s="139"/>
      <c r="BF16" s="139"/>
      <c r="BG16" s="139"/>
      <c r="BH16" s="139"/>
      <c r="BI16" s="139"/>
      <c r="BJ16" s="139"/>
      <c r="BK16" s="140"/>
      <c r="BL16" s="139"/>
      <c r="BM16" s="6"/>
      <c r="BN16" s="138">
        <v>10.0</v>
      </c>
      <c r="BO16" s="138"/>
      <c r="BP16" s="6"/>
      <c r="BQ16" s="141">
        <v>0.92</v>
      </c>
      <c r="BR16" s="141">
        <f t="shared" ref="BR16:BR60" si="12">C16</f>
        <v>0</v>
      </c>
      <c r="BS16" s="141">
        <f t="shared" ref="BS16:BS60" si="13">BQ16*BR16</f>
        <v>0</v>
      </c>
      <c r="BT16" s="6"/>
      <c r="BU16" s="142">
        <f t="shared" ref="BU16:BU60" si="14">C16*BN16</f>
        <v>0</v>
      </c>
    </row>
    <row r="17" ht="18.0" customHeight="1">
      <c r="A17" s="123" t="s">
        <v>73</v>
      </c>
      <c r="B17" s="124">
        <v>5.0</v>
      </c>
      <c r="C17" s="64">
        <f t="shared" si="6"/>
        <v>0</v>
      </c>
      <c r="D17" s="125">
        <v>95.4</v>
      </c>
      <c r="E17" s="64" t="str">
        <f t="shared" si="7"/>
        <v/>
      </c>
      <c r="F17" s="126">
        <f t="shared" si="8"/>
        <v>95.4</v>
      </c>
      <c r="G17" s="127">
        <f t="shared" si="9"/>
        <v>0</v>
      </c>
      <c r="H17" s="143"/>
      <c r="I17" s="129"/>
      <c r="J17" s="144"/>
      <c r="K17" s="131"/>
      <c r="L17" s="132"/>
      <c r="M17" s="133"/>
      <c r="N17" s="134"/>
      <c r="O17" s="135"/>
      <c r="P17" s="136"/>
      <c r="Q17" s="137"/>
      <c r="Y17" s="138">
        <f t="shared" ref="Y17:AE17" si="10">AF17*$C17</f>
        <v>0</v>
      </c>
      <c r="Z17" s="138">
        <f t="shared" si="10"/>
        <v>0</v>
      </c>
      <c r="AA17" s="138">
        <f t="shared" si="10"/>
        <v>0</v>
      </c>
      <c r="AB17" s="138">
        <f t="shared" si="10"/>
        <v>0</v>
      </c>
      <c r="AC17" s="138">
        <f t="shared" si="10"/>
        <v>0</v>
      </c>
      <c r="AD17" s="138">
        <f t="shared" si="10"/>
        <v>0</v>
      </c>
      <c r="AE17" s="138">
        <f t="shared" si="10"/>
        <v>0</v>
      </c>
      <c r="AF17" s="139"/>
      <c r="AG17" s="139"/>
      <c r="AH17" s="139">
        <v>5.0</v>
      </c>
      <c r="AI17" s="139"/>
      <c r="AJ17" s="139"/>
      <c r="AK17" s="139"/>
      <c r="AL17" s="139"/>
      <c r="AM17" s="138">
        <f t="shared" ref="AM17:AY17" si="11">AZ17*$C17</f>
        <v>0</v>
      </c>
      <c r="AN17" s="138">
        <f t="shared" si="11"/>
        <v>0</v>
      </c>
      <c r="AO17" s="138">
        <f t="shared" si="11"/>
        <v>0</v>
      </c>
      <c r="AP17" s="138">
        <f t="shared" si="11"/>
        <v>0</v>
      </c>
      <c r="AQ17" s="138">
        <f t="shared" si="11"/>
        <v>0</v>
      </c>
      <c r="AR17" s="138">
        <f t="shared" si="11"/>
        <v>0</v>
      </c>
      <c r="AS17" s="138">
        <f t="shared" si="11"/>
        <v>0</v>
      </c>
      <c r="AT17" s="138">
        <f t="shared" si="11"/>
        <v>0</v>
      </c>
      <c r="AU17" s="138">
        <f t="shared" si="11"/>
        <v>0</v>
      </c>
      <c r="AV17" s="138">
        <f t="shared" si="11"/>
        <v>0</v>
      </c>
      <c r="AW17" s="138">
        <f t="shared" si="11"/>
        <v>0</v>
      </c>
      <c r="AX17" s="138">
        <f t="shared" si="11"/>
        <v>0</v>
      </c>
      <c r="AY17" s="138">
        <f t="shared" si="11"/>
        <v>0</v>
      </c>
      <c r="AZ17" s="139"/>
      <c r="BA17" s="139">
        <v>5.0</v>
      </c>
      <c r="BB17" s="139"/>
      <c r="BC17" s="139"/>
      <c r="BD17" s="139"/>
      <c r="BE17" s="139"/>
      <c r="BF17" s="139"/>
      <c r="BG17" s="139"/>
      <c r="BH17" s="139"/>
      <c r="BI17" s="139"/>
      <c r="BJ17" s="139"/>
      <c r="BK17" s="140"/>
      <c r="BL17" s="139"/>
      <c r="BM17" s="6"/>
      <c r="BN17" s="138">
        <v>5.0</v>
      </c>
      <c r="BO17" s="138"/>
      <c r="BP17" s="6"/>
      <c r="BQ17" s="138">
        <v>1.5</v>
      </c>
      <c r="BR17" s="138">
        <f t="shared" si="12"/>
        <v>0</v>
      </c>
      <c r="BS17" s="138">
        <f t="shared" si="13"/>
        <v>0</v>
      </c>
      <c r="BT17" s="6"/>
      <c r="BU17" s="142">
        <f t="shared" si="14"/>
        <v>0</v>
      </c>
    </row>
    <row r="18" ht="18.0" customHeight="1">
      <c r="A18" s="123" t="s">
        <v>74</v>
      </c>
      <c r="B18" s="124">
        <v>10.0</v>
      </c>
      <c r="C18" s="64">
        <f t="shared" si="6"/>
        <v>0</v>
      </c>
      <c r="D18" s="125">
        <v>121.9</v>
      </c>
      <c r="E18" s="64" t="str">
        <f t="shared" si="7"/>
        <v/>
      </c>
      <c r="F18" s="126">
        <f t="shared" si="8"/>
        <v>121.9</v>
      </c>
      <c r="G18" s="127">
        <f t="shared" si="9"/>
        <v>0</v>
      </c>
      <c r="H18" s="143"/>
      <c r="I18" s="129"/>
      <c r="J18" s="144"/>
      <c r="K18" s="131"/>
      <c r="L18" s="132"/>
      <c r="M18" s="133"/>
      <c r="N18" s="134"/>
      <c r="O18" s="135"/>
      <c r="P18" s="136"/>
      <c r="Q18" s="137"/>
      <c r="Y18" s="138">
        <f t="shared" ref="Y18:AE18" si="15">AF18*$C18</f>
        <v>0</v>
      </c>
      <c r="Z18" s="138">
        <f t="shared" si="15"/>
        <v>0</v>
      </c>
      <c r="AA18" s="138">
        <f t="shared" si="15"/>
        <v>0</v>
      </c>
      <c r="AB18" s="138">
        <f t="shared" si="15"/>
        <v>0</v>
      </c>
      <c r="AC18" s="138">
        <f t="shared" si="15"/>
        <v>0</v>
      </c>
      <c r="AD18" s="138">
        <f t="shared" si="15"/>
        <v>0</v>
      </c>
      <c r="AE18" s="138">
        <f t="shared" si="15"/>
        <v>0</v>
      </c>
      <c r="AF18" s="139"/>
      <c r="AG18" s="139"/>
      <c r="AH18" s="139">
        <v>10.0</v>
      </c>
      <c r="AI18" s="139"/>
      <c r="AJ18" s="139"/>
      <c r="AK18" s="139"/>
      <c r="AL18" s="139"/>
      <c r="AM18" s="138">
        <f t="shared" ref="AM18:AY18" si="16">AZ18*$C18</f>
        <v>0</v>
      </c>
      <c r="AN18" s="138">
        <f t="shared" si="16"/>
        <v>0</v>
      </c>
      <c r="AO18" s="138">
        <f t="shared" si="16"/>
        <v>0</v>
      </c>
      <c r="AP18" s="138">
        <f t="shared" si="16"/>
        <v>0</v>
      </c>
      <c r="AQ18" s="138">
        <f t="shared" si="16"/>
        <v>0</v>
      </c>
      <c r="AR18" s="138">
        <f t="shared" si="16"/>
        <v>0</v>
      </c>
      <c r="AS18" s="138">
        <f t="shared" si="16"/>
        <v>0</v>
      </c>
      <c r="AT18" s="138">
        <f t="shared" si="16"/>
        <v>0</v>
      </c>
      <c r="AU18" s="138">
        <f t="shared" si="16"/>
        <v>0</v>
      </c>
      <c r="AV18" s="138">
        <f t="shared" si="16"/>
        <v>0</v>
      </c>
      <c r="AW18" s="138">
        <f t="shared" si="16"/>
        <v>0</v>
      </c>
      <c r="AX18" s="138">
        <f t="shared" si="16"/>
        <v>0</v>
      </c>
      <c r="AY18" s="138">
        <f t="shared" si="16"/>
        <v>0</v>
      </c>
      <c r="AZ18" s="139"/>
      <c r="BA18" s="139">
        <v>10.0</v>
      </c>
      <c r="BB18" s="139"/>
      <c r="BC18" s="139"/>
      <c r="BD18" s="139"/>
      <c r="BE18" s="139"/>
      <c r="BF18" s="139"/>
      <c r="BG18" s="139"/>
      <c r="BH18" s="139"/>
      <c r="BI18" s="139"/>
      <c r="BJ18" s="139"/>
      <c r="BK18" s="140"/>
      <c r="BL18" s="139"/>
      <c r="BM18" s="6"/>
      <c r="BN18" s="138">
        <v>10.0</v>
      </c>
      <c r="BO18" s="138"/>
      <c r="BP18" s="6"/>
      <c r="BQ18" s="138">
        <v>1.92</v>
      </c>
      <c r="BR18" s="138">
        <f t="shared" si="12"/>
        <v>0</v>
      </c>
      <c r="BS18" s="138">
        <f t="shared" si="13"/>
        <v>0</v>
      </c>
      <c r="BT18" s="6"/>
      <c r="BU18" s="142">
        <f t="shared" si="14"/>
        <v>0</v>
      </c>
    </row>
    <row r="19" ht="18.0" customHeight="1">
      <c r="A19" s="123" t="s">
        <v>75</v>
      </c>
      <c r="B19" s="124">
        <v>3.0</v>
      </c>
      <c r="C19" s="64">
        <f t="shared" si="6"/>
        <v>0</v>
      </c>
      <c r="D19" s="125">
        <v>169.6</v>
      </c>
      <c r="E19" s="64" t="str">
        <f t="shared" si="7"/>
        <v/>
      </c>
      <c r="F19" s="126">
        <f t="shared" si="8"/>
        <v>169.6</v>
      </c>
      <c r="G19" s="127">
        <f t="shared" si="9"/>
        <v>0</v>
      </c>
      <c r="H19" s="143"/>
      <c r="I19" s="129"/>
      <c r="J19" s="144"/>
      <c r="K19" s="131"/>
      <c r="L19" s="132"/>
      <c r="M19" s="133"/>
      <c r="N19" s="134"/>
      <c r="O19" s="135"/>
      <c r="P19" s="136"/>
      <c r="Q19" s="137"/>
      <c r="Y19" s="138">
        <f t="shared" ref="Y19:AE19" si="17">AF19*$C19</f>
        <v>0</v>
      </c>
      <c r="Z19" s="138">
        <f t="shared" si="17"/>
        <v>0</v>
      </c>
      <c r="AA19" s="138">
        <f t="shared" si="17"/>
        <v>0</v>
      </c>
      <c r="AB19" s="138">
        <f t="shared" si="17"/>
        <v>0</v>
      </c>
      <c r="AC19" s="138">
        <f t="shared" si="17"/>
        <v>0</v>
      </c>
      <c r="AD19" s="138">
        <f t="shared" si="17"/>
        <v>0</v>
      </c>
      <c r="AE19" s="138">
        <f t="shared" si="17"/>
        <v>0</v>
      </c>
      <c r="AF19" s="139"/>
      <c r="AG19" s="139"/>
      <c r="AH19" s="139"/>
      <c r="AI19" s="139"/>
      <c r="AJ19" s="139"/>
      <c r="AK19" s="139">
        <v>3.0</v>
      </c>
      <c r="AL19" s="139"/>
      <c r="AM19" s="138">
        <f t="shared" ref="AM19:AY19" si="18">AZ19*$C19</f>
        <v>0</v>
      </c>
      <c r="AN19" s="138">
        <f t="shared" si="18"/>
        <v>0</v>
      </c>
      <c r="AO19" s="138">
        <f t="shared" si="18"/>
        <v>0</v>
      </c>
      <c r="AP19" s="138">
        <f t="shared" si="18"/>
        <v>0</v>
      </c>
      <c r="AQ19" s="138">
        <f t="shared" si="18"/>
        <v>0</v>
      </c>
      <c r="AR19" s="138">
        <f t="shared" si="18"/>
        <v>0</v>
      </c>
      <c r="AS19" s="138">
        <f t="shared" si="18"/>
        <v>0</v>
      </c>
      <c r="AT19" s="138">
        <f t="shared" si="18"/>
        <v>0</v>
      </c>
      <c r="AU19" s="138">
        <f t="shared" si="18"/>
        <v>0</v>
      </c>
      <c r="AV19" s="138">
        <f t="shared" si="18"/>
        <v>0</v>
      </c>
      <c r="AW19" s="138">
        <f t="shared" si="18"/>
        <v>0</v>
      </c>
      <c r="AX19" s="138">
        <f t="shared" si="18"/>
        <v>0</v>
      </c>
      <c r="AY19" s="138">
        <f t="shared" si="18"/>
        <v>0</v>
      </c>
      <c r="AZ19" s="139"/>
      <c r="BA19" s="139"/>
      <c r="BB19" s="139"/>
      <c r="BC19" s="139"/>
      <c r="BD19" s="139"/>
      <c r="BE19" s="139">
        <v>1.0</v>
      </c>
      <c r="BF19" s="139">
        <v>2.0</v>
      </c>
      <c r="BG19" s="139"/>
      <c r="BH19" s="139"/>
      <c r="BI19" s="139"/>
      <c r="BJ19" s="139"/>
      <c r="BK19" s="140"/>
      <c r="BL19" s="139"/>
      <c r="BM19" s="6"/>
      <c r="BN19" s="138">
        <v>15.0</v>
      </c>
      <c r="BO19" s="138"/>
      <c r="BP19" s="6"/>
      <c r="BQ19" s="138">
        <v>2.43</v>
      </c>
      <c r="BR19" s="138">
        <f t="shared" si="12"/>
        <v>0</v>
      </c>
      <c r="BS19" s="138">
        <f t="shared" si="13"/>
        <v>0</v>
      </c>
      <c r="BT19" s="6"/>
      <c r="BU19" s="142">
        <f t="shared" si="14"/>
        <v>0</v>
      </c>
    </row>
    <row r="20" ht="18.0" customHeight="1">
      <c r="A20" s="123" t="s">
        <v>76</v>
      </c>
      <c r="B20" s="124">
        <v>3.0</v>
      </c>
      <c r="C20" s="64">
        <f t="shared" si="6"/>
        <v>0</v>
      </c>
      <c r="D20" s="125">
        <v>291.5</v>
      </c>
      <c r="E20" s="64" t="str">
        <f t="shared" si="7"/>
        <v/>
      </c>
      <c r="F20" s="126">
        <f t="shared" si="8"/>
        <v>291.5</v>
      </c>
      <c r="G20" s="127">
        <f t="shared" si="9"/>
        <v>0</v>
      </c>
      <c r="H20" s="143"/>
      <c r="I20" s="129"/>
      <c r="J20" s="144"/>
      <c r="K20" s="131"/>
      <c r="L20" s="132"/>
      <c r="M20" s="133"/>
      <c r="N20" s="134"/>
      <c r="O20" s="135"/>
      <c r="P20" s="136"/>
      <c r="Q20" s="137"/>
      <c r="Y20" s="138">
        <f t="shared" ref="Y20:AE20" si="19">AF20*$C20</f>
        <v>0</v>
      </c>
      <c r="Z20" s="138">
        <f t="shared" si="19"/>
        <v>0</v>
      </c>
      <c r="AA20" s="138">
        <f t="shared" si="19"/>
        <v>0</v>
      </c>
      <c r="AB20" s="138">
        <f t="shared" si="19"/>
        <v>0</v>
      </c>
      <c r="AC20" s="138">
        <f t="shared" si="19"/>
        <v>0</v>
      </c>
      <c r="AD20" s="138">
        <f t="shared" si="19"/>
        <v>0</v>
      </c>
      <c r="AE20" s="138">
        <f t="shared" si="19"/>
        <v>0</v>
      </c>
      <c r="AF20" s="139"/>
      <c r="AG20" s="139"/>
      <c r="AH20" s="139"/>
      <c r="AI20" s="139"/>
      <c r="AJ20" s="139"/>
      <c r="AK20" s="139"/>
      <c r="AL20" s="139">
        <v>3.0</v>
      </c>
      <c r="AM20" s="138">
        <f t="shared" ref="AM20:AY20" si="20">AZ20*$C20</f>
        <v>0</v>
      </c>
      <c r="AN20" s="138">
        <f t="shared" si="20"/>
        <v>0</v>
      </c>
      <c r="AO20" s="138">
        <f t="shared" si="20"/>
        <v>0</v>
      </c>
      <c r="AP20" s="138">
        <f t="shared" si="20"/>
        <v>0</v>
      </c>
      <c r="AQ20" s="138">
        <f t="shared" si="20"/>
        <v>0</v>
      </c>
      <c r="AR20" s="138">
        <f t="shared" si="20"/>
        <v>0</v>
      </c>
      <c r="AS20" s="138">
        <f t="shared" si="20"/>
        <v>0</v>
      </c>
      <c r="AT20" s="138">
        <f t="shared" si="20"/>
        <v>0</v>
      </c>
      <c r="AU20" s="138">
        <f t="shared" si="20"/>
        <v>0</v>
      </c>
      <c r="AV20" s="138">
        <f t="shared" si="20"/>
        <v>0</v>
      </c>
      <c r="AW20" s="138">
        <f t="shared" si="20"/>
        <v>0</v>
      </c>
      <c r="AX20" s="138">
        <f t="shared" si="20"/>
        <v>0</v>
      </c>
      <c r="AY20" s="138">
        <f t="shared" si="20"/>
        <v>0</v>
      </c>
      <c r="AZ20" s="139"/>
      <c r="BA20" s="139"/>
      <c r="BB20" s="139"/>
      <c r="BC20" s="139"/>
      <c r="BD20" s="139"/>
      <c r="BE20" s="139"/>
      <c r="BF20" s="139">
        <v>1.0</v>
      </c>
      <c r="BG20" s="139"/>
      <c r="BH20" s="139"/>
      <c r="BI20" s="139">
        <v>2.0</v>
      </c>
      <c r="BJ20" s="139"/>
      <c r="BK20" s="140"/>
      <c r="BL20" s="139"/>
      <c r="BM20" s="6"/>
      <c r="BN20" s="138">
        <v>15.0</v>
      </c>
      <c r="BO20" s="138"/>
      <c r="BP20" s="6"/>
      <c r="BQ20" s="138">
        <v>4.689</v>
      </c>
      <c r="BR20" s="138">
        <f t="shared" si="12"/>
        <v>0</v>
      </c>
      <c r="BS20" s="138">
        <f t="shared" si="13"/>
        <v>0</v>
      </c>
      <c r="BT20" s="6"/>
      <c r="BU20" s="142">
        <f t="shared" si="14"/>
        <v>0</v>
      </c>
    </row>
    <row r="21" ht="18.0" customHeight="1">
      <c r="A21" s="123" t="s">
        <v>77</v>
      </c>
      <c r="B21" s="124">
        <v>3.0</v>
      </c>
      <c r="C21" s="64">
        <f t="shared" si="6"/>
        <v>0</v>
      </c>
      <c r="D21" s="125">
        <v>291.5</v>
      </c>
      <c r="E21" s="64" t="str">
        <f t="shared" si="7"/>
        <v/>
      </c>
      <c r="F21" s="126">
        <f t="shared" si="8"/>
        <v>291.5</v>
      </c>
      <c r="G21" s="127">
        <f t="shared" si="9"/>
        <v>0</v>
      </c>
      <c r="H21" s="143"/>
      <c r="I21" s="129"/>
      <c r="J21" s="144"/>
      <c r="K21" s="131"/>
      <c r="L21" s="132"/>
      <c r="M21" s="133"/>
      <c r="N21" s="134"/>
      <c r="O21" s="135"/>
      <c r="P21" s="136"/>
      <c r="Q21" s="137"/>
      <c r="Y21" s="138">
        <f t="shared" ref="Y21:AE21" si="21">AF21*$C21</f>
        <v>0</v>
      </c>
      <c r="Z21" s="138">
        <f t="shared" si="21"/>
        <v>0</v>
      </c>
      <c r="AA21" s="138">
        <f t="shared" si="21"/>
        <v>0</v>
      </c>
      <c r="AB21" s="138">
        <f t="shared" si="21"/>
        <v>0</v>
      </c>
      <c r="AC21" s="138">
        <f t="shared" si="21"/>
        <v>0</v>
      </c>
      <c r="AD21" s="138">
        <f t="shared" si="21"/>
        <v>0</v>
      </c>
      <c r="AE21" s="138">
        <f t="shared" si="21"/>
        <v>0</v>
      </c>
      <c r="AF21" s="139"/>
      <c r="AG21" s="139"/>
      <c r="AH21" s="139"/>
      <c r="AI21" s="139"/>
      <c r="AJ21" s="139"/>
      <c r="AK21" s="139"/>
      <c r="AL21" s="139">
        <v>3.0</v>
      </c>
      <c r="AM21" s="138">
        <f t="shared" ref="AM21:AY21" si="22">AZ21*$C21</f>
        <v>0</v>
      </c>
      <c r="AN21" s="138">
        <f t="shared" si="22"/>
        <v>0</v>
      </c>
      <c r="AO21" s="138">
        <f t="shared" si="22"/>
        <v>0</v>
      </c>
      <c r="AP21" s="138">
        <f t="shared" si="22"/>
        <v>0</v>
      </c>
      <c r="AQ21" s="138">
        <f t="shared" si="22"/>
        <v>0</v>
      </c>
      <c r="AR21" s="138">
        <f t="shared" si="22"/>
        <v>0</v>
      </c>
      <c r="AS21" s="138">
        <f t="shared" si="22"/>
        <v>0</v>
      </c>
      <c r="AT21" s="138">
        <f t="shared" si="22"/>
        <v>0</v>
      </c>
      <c r="AU21" s="138">
        <f t="shared" si="22"/>
        <v>0</v>
      </c>
      <c r="AV21" s="138">
        <f t="shared" si="22"/>
        <v>0</v>
      </c>
      <c r="AW21" s="138">
        <f t="shared" si="22"/>
        <v>0</v>
      </c>
      <c r="AX21" s="138">
        <f t="shared" si="22"/>
        <v>0</v>
      </c>
      <c r="AY21" s="138">
        <f t="shared" si="22"/>
        <v>0</v>
      </c>
      <c r="AZ21" s="139"/>
      <c r="BA21" s="139"/>
      <c r="BB21" s="139"/>
      <c r="BC21" s="139"/>
      <c r="BD21" s="139"/>
      <c r="BE21" s="139"/>
      <c r="BF21" s="139">
        <v>1.0</v>
      </c>
      <c r="BG21" s="139">
        <v>2.0</v>
      </c>
      <c r="BH21" s="139"/>
      <c r="BI21" s="139"/>
      <c r="BJ21" s="139"/>
      <c r="BK21" s="140"/>
      <c r="BL21" s="139"/>
      <c r="BM21" s="6"/>
      <c r="BN21" s="138">
        <v>15.0</v>
      </c>
      <c r="BO21" s="138"/>
      <c r="BP21" s="6"/>
      <c r="BQ21" s="138">
        <v>4.26</v>
      </c>
      <c r="BR21" s="138">
        <f t="shared" si="12"/>
        <v>0</v>
      </c>
      <c r="BS21" s="138">
        <f t="shared" si="13"/>
        <v>0</v>
      </c>
      <c r="BT21" s="6"/>
      <c r="BU21" s="142">
        <f t="shared" si="14"/>
        <v>0</v>
      </c>
    </row>
    <row r="22" ht="18.0" customHeight="1">
      <c r="A22" s="123" t="s">
        <v>78</v>
      </c>
      <c r="B22" s="124">
        <v>1.0</v>
      </c>
      <c r="C22" s="64">
        <f t="shared" si="6"/>
        <v>0</v>
      </c>
      <c r="D22" s="125">
        <v>90.1</v>
      </c>
      <c r="E22" s="64" t="str">
        <f t="shared" si="7"/>
        <v/>
      </c>
      <c r="F22" s="126">
        <f t="shared" si="8"/>
        <v>90.1</v>
      </c>
      <c r="G22" s="127">
        <f t="shared" si="9"/>
        <v>0</v>
      </c>
      <c r="H22" s="143"/>
      <c r="I22" s="129"/>
      <c r="J22" s="144"/>
      <c r="K22" s="131"/>
      <c r="L22" s="132"/>
      <c r="M22" s="133"/>
      <c r="N22" s="134"/>
      <c r="O22" s="135"/>
      <c r="P22" s="136"/>
      <c r="Q22" s="137"/>
      <c r="Y22" s="138">
        <f t="shared" ref="Y22:AE22" si="23">AF22*$C22</f>
        <v>0</v>
      </c>
      <c r="Z22" s="138">
        <f t="shared" si="23"/>
        <v>0</v>
      </c>
      <c r="AA22" s="138">
        <f t="shared" si="23"/>
        <v>0</v>
      </c>
      <c r="AB22" s="138">
        <f t="shared" si="23"/>
        <v>0</v>
      </c>
      <c r="AC22" s="138">
        <f t="shared" si="23"/>
        <v>0</v>
      </c>
      <c r="AD22" s="138">
        <f t="shared" si="23"/>
        <v>0</v>
      </c>
      <c r="AE22" s="138">
        <f t="shared" si="23"/>
        <v>0</v>
      </c>
      <c r="AF22" s="139"/>
      <c r="AG22" s="139"/>
      <c r="AH22" s="139"/>
      <c r="AI22" s="139"/>
      <c r="AJ22" s="139">
        <v>1.0</v>
      </c>
      <c r="AK22" s="139"/>
      <c r="AL22" s="139"/>
      <c r="AM22" s="138">
        <f t="shared" ref="AM22:AY22" si="24">AZ22*$C22</f>
        <v>0</v>
      </c>
      <c r="AN22" s="138">
        <f t="shared" si="24"/>
        <v>0</v>
      </c>
      <c r="AO22" s="138">
        <f t="shared" si="24"/>
        <v>0</v>
      </c>
      <c r="AP22" s="138">
        <f t="shared" si="24"/>
        <v>0</v>
      </c>
      <c r="AQ22" s="138">
        <f t="shared" si="24"/>
        <v>0</v>
      </c>
      <c r="AR22" s="138">
        <f t="shared" si="24"/>
        <v>0</v>
      </c>
      <c r="AS22" s="138">
        <f t="shared" si="24"/>
        <v>0</v>
      </c>
      <c r="AT22" s="138">
        <f t="shared" si="24"/>
        <v>0</v>
      </c>
      <c r="AU22" s="138">
        <f t="shared" si="24"/>
        <v>0</v>
      </c>
      <c r="AV22" s="138">
        <f t="shared" si="24"/>
        <v>0</v>
      </c>
      <c r="AW22" s="138">
        <f t="shared" si="24"/>
        <v>0</v>
      </c>
      <c r="AX22" s="138">
        <f t="shared" si="24"/>
        <v>0</v>
      </c>
      <c r="AY22" s="138">
        <f t="shared" si="24"/>
        <v>0</v>
      </c>
      <c r="AZ22" s="139"/>
      <c r="BA22" s="139"/>
      <c r="BB22" s="139"/>
      <c r="BC22" s="139"/>
      <c r="BD22" s="139"/>
      <c r="BE22" s="139"/>
      <c r="BF22" s="139"/>
      <c r="BG22" s="139"/>
      <c r="BH22" s="139"/>
      <c r="BI22" s="139">
        <v>1.0</v>
      </c>
      <c r="BJ22" s="139"/>
      <c r="BK22" s="140"/>
      <c r="BL22" s="139"/>
      <c r="BM22" s="6"/>
      <c r="BN22" s="138">
        <v>4.0</v>
      </c>
      <c r="BO22" s="138"/>
      <c r="BP22" s="6"/>
      <c r="BQ22" s="138">
        <v>1.281</v>
      </c>
      <c r="BR22" s="138">
        <f t="shared" si="12"/>
        <v>0</v>
      </c>
      <c r="BS22" s="138">
        <f t="shared" si="13"/>
        <v>0</v>
      </c>
      <c r="BT22" s="6"/>
      <c r="BU22" s="142">
        <f t="shared" si="14"/>
        <v>0</v>
      </c>
    </row>
    <row r="23" ht="18.0" customHeight="1">
      <c r="A23" s="123" t="s">
        <v>79</v>
      </c>
      <c r="B23" s="124">
        <v>1.0</v>
      </c>
      <c r="C23" s="64">
        <f t="shared" si="6"/>
        <v>0</v>
      </c>
      <c r="D23" s="125">
        <v>111.3</v>
      </c>
      <c r="E23" s="64" t="str">
        <f t="shared" si="7"/>
        <v/>
      </c>
      <c r="F23" s="126">
        <f t="shared" si="8"/>
        <v>111.3</v>
      </c>
      <c r="G23" s="127">
        <f t="shared" si="9"/>
        <v>0</v>
      </c>
      <c r="H23" s="143"/>
      <c r="I23" s="129"/>
      <c r="J23" s="144"/>
      <c r="K23" s="131"/>
      <c r="L23" s="132"/>
      <c r="M23" s="133"/>
      <c r="N23" s="134"/>
      <c r="O23" s="135"/>
      <c r="P23" s="136"/>
      <c r="Q23" s="137"/>
      <c r="Y23" s="138">
        <f t="shared" ref="Y23:AE23" si="25">AF23*$C23</f>
        <v>0</v>
      </c>
      <c r="Z23" s="138">
        <f t="shared" si="25"/>
        <v>0</v>
      </c>
      <c r="AA23" s="138">
        <f t="shared" si="25"/>
        <v>0</v>
      </c>
      <c r="AB23" s="138">
        <f t="shared" si="25"/>
        <v>0</v>
      </c>
      <c r="AC23" s="138">
        <f t="shared" si="25"/>
        <v>0</v>
      </c>
      <c r="AD23" s="138">
        <f t="shared" si="25"/>
        <v>0</v>
      </c>
      <c r="AE23" s="138">
        <f t="shared" si="25"/>
        <v>0</v>
      </c>
      <c r="AF23" s="139"/>
      <c r="AG23" s="139"/>
      <c r="AH23" s="139"/>
      <c r="AI23" s="139"/>
      <c r="AJ23" s="139"/>
      <c r="AK23" s="139">
        <v>1.0</v>
      </c>
      <c r="AL23" s="139"/>
      <c r="AM23" s="138">
        <f t="shared" ref="AM23:AY23" si="26">AZ23*$C23</f>
        <v>0</v>
      </c>
      <c r="AN23" s="138">
        <f t="shared" si="26"/>
        <v>0</v>
      </c>
      <c r="AO23" s="138">
        <f t="shared" si="26"/>
        <v>0</v>
      </c>
      <c r="AP23" s="138">
        <f t="shared" si="26"/>
        <v>0</v>
      </c>
      <c r="AQ23" s="138">
        <f t="shared" si="26"/>
        <v>0</v>
      </c>
      <c r="AR23" s="138">
        <f t="shared" si="26"/>
        <v>0</v>
      </c>
      <c r="AS23" s="138">
        <f t="shared" si="26"/>
        <v>0</v>
      </c>
      <c r="AT23" s="138">
        <f t="shared" si="26"/>
        <v>0</v>
      </c>
      <c r="AU23" s="138">
        <f t="shared" si="26"/>
        <v>0</v>
      </c>
      <c r="AV23" s="138">
        <f t="shared" si="26"/>
        <v>0</v>
      </c>
      <c r="AW23" s="138">
        <f t="shared" si="26"/>
        <v>0</v>
      </c>
      <c r="AX23" s="138">
        <f t="shared" si="26"/>
        <v>0</v>
      </c>
      <c r="AY23" s="138">
        <f t="shared" si="26"/>
        <v>0</v>
      </c>
      <c r="AZ23" s="139"/>
      <c r="BA23" s="139"/>
      <c r="BB23" s="139"/>
      <c r="BC23" s="139"/>
      <c r="BD23" s="139"/>
      <c r="BE23" s="139"/>
      <c r="BF23" s="139"/>
      <c r="BG23" s="139">
        <v>1.0</v>
      </c>
      <c r="BH23" s="139"/>
      <c r="BI23" s="139"/>
      <c r="BJ23" s="139"/>
      <c r="BK23" s="140"/>
      <c r="BL23" s="139"/>
      <c r="BM23" s="6"/>
      <c r="BN23" s="138">
        <v>4.0</v>
      </c>
      <c r="BO23" s="138"/>
      <c r="BP23" s="6"/>
      <c r="BQ23" s="138">
        <v>1.725</v>
      </c>
      <c r="BR23" s="138">
        <f t="shared" si="12"/>
        <v>0</v>
      </c>
      <c r="BS23" s="138">
        <f t="shared" si="13"/>
        <v>0</v>
      </c>
      <c r="BT23" s="6"/>
      <c r="BU23" s="142">
        <f t="shared" si="14"/>
        <v>0</v>
      </c>
    </row>
    <row r="24" ht="18.0" customHeight="1">
      <c r="A24" s="123" t="s">
        <v>80</v>
      </c>
      <c r="B24" s="124">
        <v>1.0</v>
      </c>
      <c r="C24" s="64">
        <f t="shared" si="6"/>
        <v>0</v>
      </c>
      <c r="D24" s="125">
        <v>121.9</v>
      </c>
      <c r="E24" s="64" t="str">
        <f t="shared" si="7"/>
        <v/>
      </c>
      <c r="F24" s="126">
        <f t="shared" si="8"/>
        <v>121.9</v>
      </c>
      <c r="G24" s="127">
        <f t="shared" si="9"/>
        <v>0</v>
      </c>
      <c r="H24" s="143"/>
      <c r="I24" s="129"/>
      <c r="J24" s="144"/>
      <c r="K24" s="131"/>
      <c r="L24" s="132"/>
      <c r="M24" s="133"/>
      <c r="N24" s="134"/>
      <c r="O24" s="135"/>
      <c r="P24" s="136"/>
      <c r="Q24" s="137"/>
      <c r="Y24" s="138">
        <f t="shared" ref="Y24:AE24" si="27">AF24*$C24</f>
        <v>0</v>
      </c>
      <c r="Z24" s="138">
        <f t="shared" si="27"/>
        <v>0</v>
      </c>
      <c r="AA24" s="138">
        <f t="shared" si="27"/>
        <v>0</v>
      </c>
      <c r="AB24" s="138">
        <f t="shared" si="27"/>
        <v>0</v>
      </c>
      <c r="AC24" s="138">
        <f t="shared" si="27"/>
        <v>0</v>
      </c>
      <c r="AD24" s="138">
        <f t="shared" si="27"/>
        <v>0</v>
      </c>
      <c r="AE24" s="138">
        <f t="shared" si="27"/>
        <v>0</v>
      </c>
      <c r="AF24" s="139"/>
      <c r="AG24" s="139"/>
      <c r="AH24" s="139"/>
      <c r="AI24" s="139"/>
      <c r="AJ24" s="139"/>
      <c r="AK24" s="139">
        <v>1.0</v>
      </c>
      <c r="AL24" s="139"/>
      <c r="AM24" s="138">
        <f t="shared" ref="AM24:AY24" si="28">AZ24*$C24</f>
        <v>0</v>
      </c>
      <c r="AN24" s="138">
        <f t="shared" si="28"/>
        <v>0</v>
      </c>
      <c r="AO24" s="138">
        <f t="shared" si="28"/>
        <v>0</v>
      </c>
      <c r="AP24" s="138">
        <f t="shared" si="28"/>
        <v>0</v>
      </c>
      <c r="AQ24" s="138">
        <f t="shared" si="28"/>
        <v>0</v>
      </c>
      <c r="AR24" s="138">
        <f t="shared" si="28"/>
        <v>0</v>
      </c>
      <c r="AS24" s="138">
        <f t="shared" si="28"/>
        <v>0</v>
      </c>
      <c r="AT24" s="138">
        <f t="shared" si="28"/>
        <v>0</v>
      </c>
      <c r="AU24" s="138">
        <f t="shared" si="28"/>
        <v>0</v>
      </c>
      <c r="AV24" s="138">
        <f t="shared" si="28"/>
        <v>0</v>
      </c>
      <c r="AW24" s="138">
        <f t="shared" si="28"/>
        <v>0</v>
      </c>
      <c r="AX24" s="138">
        <f t="shared" si="28"/>
        <v>0</v>
      </c>
      <c r="AY24" s="138">
        <f t="shared" si="28"/>
        <v>0</v>
      </c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>
        <v>1.0</v>
      </c>
      <c r="BK24" s="140"/>
      <c r="BL24" s="139"/>
      <c r="BM24" s="6"/>
      <c r="BN24" s="138">
        <v>4.0</v>
      </c>
      <c r="BO24" s="138"/>
      <c r="BP24" s="6"/>
      <c r="BQ24" s="138">
        <v>1.937</v>
      </c>
      <c r="BR24" s="138">
        <f t="shared" si="12"/>
        <v>0</v>
      </c>
      <c r="BS24" s="138">
        <f t="shared" si="13"/>
        <v>0</v>
      </c>
      <c r="BT24" s="6"/>
      <c r="BU24" s="142">
        <f t="shared" si="14"/>
        <v>0</v>
      </c>
    </row>
    <row r="25" ht="18.0" customHeight="1">
      <c r="A25" s="123" t="s">
        <v>81</v>
      </c>
      <c r="B25" s="124">
        <v>1.0</v>
      </c>
      <c r="C25" s="64">
        <f t="shared" si="6"/>
        <v>0</v>
      </c>
      <c r="D25" s="125">
        <v>121.9</v>
      </c>
      <c r="E25" s="64" t="str">
        <f t="shared" si="7"/>
        <v/>
      </c>
      <c r="F25" s="126">
        <f t="shared" si="8"/>
        <v>121.9</v>
      </c>
      <c r="G25" s="127">
        <f t="shared" si="9"/>
        <v>0</v>
      </c>
      <c r="H25" s="143"/>
      <c r="I25" s="129"/>
      <c r="J25" s="144"/>
      <c r="K25" s="131"/>
      <c r="L25" s="132"/>
      <c r="M25" s="133"/>
      <c r="N25" s="134"/>
      <c r="O25" s="135"/>
      <c r="P25" s="136"/>
      <c r="Q25" s="137"/>
      <c r="Y25" s="138">
        <f t="shared" ref="Y25:AE25" si="29">AF25*$C25</f>
        <v>0</v>
      </c>
      <c r="Z25" s="138">
        <f t="shared" si="29"/>
        <v>0</v>
      </c>
      <c r="AA25" s="138">
        <f t="shared" si="29"/>
        <v>0</v>
      </c>
      <c r="AB25" s="138">
        <f t="shared" si="29"/>
        <v>0</v>
      </c>
      <c r="AC25" s="138">
        <f t="shared" si="29"/>
        <v>0</v>
      </c>
      <c r="AD25" s="138">
        <f t="shared" si="29"/>
        <v>0</v>
      </c>
      <c r="AE25" s="138">
        <f t="shared" si="29"/>
        <v>0</v>
      </c>
      <c r="AF25" s="139"/>
      <c r="AG25" s="139"/>
      <c r="AH25" s="139"/>
      <c r="AI25" s="139"/>
      <c r="AJ25" s="139"/>
      <c r="AK25" s="139">
        <v>1.0</v>
      </c>
      <c r="AL25" s="139"/>
      <c r="AM25" s="138">
        <f t="shared" ref="AM25:AY25" si="30">AZ25*$C25</f>
        <v>0</v>
      </c>
      <c r="AN25" s="138">
        <f t="shared" si="30"/>
        <v>0</v>
      </c>
      <c r="AO25" s="138">
        <f t="shared" si="30"/>
        <v>0</v>
      </c>
      <c r="AP25" s="138">
        <f t="shared" si="30"/>
        <v>0</v>
      </c>
      <c r="AQ25" s="138">
        <f t="shared" si="30"/>
        <v>0</v>
      </c>
      <c r="AR25" s="138">
        <f t="shared" si="30"/>
        <v>0</v>
      </c>
      <c r="AS25" s="138">
        <f t="shared" si="30"/>
        <v>0</v>
      </c>
      <c r="AT25" s="138">
        <f t="shared" si="30"/>
        <v>0</v>
      </c>
      <c r="AU25" s="138">
        <f t="shared" si="30"/>
        <v>0</v>
      </c>
      <c r="AV25" s="138">
        <f t="shared" si="30"/>
        <v>0</v>
      </c>
      <c r="AW25" s="138">
        <f t="shared" si="30"/>
        <v>0</v>
      </c>
      <c r="AX25" s="138">
        <f t="shared" si="30"/>
        <v>0</v>
      </c>
      <c r="AY25" s="138">
        <f t="shared" si="30"/>
        <v>0</v>
      </c>
      <c r="AZ25" s="139"/>
      <c r="BA25" s="139"/>
      <c r="BB25" s="139"/>
      <c r="BC25" s="139"/>
      <c r="BD25" s="139"/>
      <c r="BE25" s="139"/>
      <c r="BF25" s="139"/>
      <c r="BG25" s="139"/>
      <c r="BH25" s="139"/>
      <c r="BI25" s="139">
        <v>1.0</v>
      </c>
      <c r="BJ25" s="139"/>
      <c r="BK25" s="140"/>
      <c r="BL25" s="139"/>
      <c r="BM25" s="6"/>
      <c r="BN25" s="138">
        <v>4.0</v>
      </c>
      <c r="BO25" s="138"/>
      <c r="BP25" s="6"/>
      <c r="BQ25" s="138">
        <v>1.939</v>
      </c>
      <c r="BR25" s="138">
        <f t="shared" si="12"/>
        <v>0</v>
      </c>
      <c r="BS25" s="138">
        <f t="shared" si="13"/>
        <v>0</v>
      </c>
      <c r="BT25" s="6"/>
      <c r="BU25" s="142">
        <f t="shared" si="14"/>
        <v>0</v>
      </c>
    </row>
    <row r="26" ht="18.0" customHeight="1">
      <c r="A26" s="123" t="s">
        <v>82</v>
      </c>
      <c r="B26" s="124">
        <v>1.0</v>
      </c>
      <c r="C26" s="64">
        <f t="shared" si="6"/>
        <v>0</v>
      </c>
      <c r="D26" s="125">
        <v>137.8</v>
      </c>
      <c r="E26" s="64" t="str">
        <f t="shared" si="7"/>
        <v/>
      </c>
      <c r="F26" s="126">
        <f t="shared" si="8"/>
        <v>137.8</v>
      </c>
      <c r="G26" s="127">
        <f t="shared" si="9"/>
        <v>0</v>
      </c>
      <c r="H26" s="143"/>
      <c r="I26" s="129"/>
      <c r="J26" s="144"/>
      <c r="K26" s="131"/>
      <c r="L26" s="132"/>
      <c r="M26" s="133"/>
      <c r="N26" s="134"/>
      <c r="O26" s="135"/>
      <c r="P26" s="136"/>
      <c r="Q26" s="137"/>
      <c r="Y26" s="138">
        <f t="shared" ref="Y26:AE26" si="31">AF26*$C26</f>
        <v>0</v>
      </c>
      <c r="Z26" s="138">
        <f t="shared" si="31"/>
        <v>0</v>
      </c>
      <c r="AA26" s="138">
        <f t="shared" si="31"/>
        <v>0</v>
      </c>
      <c r="AB26" s="138">
        <f t="shared" si="31"/>
        <v>0</v>
      </c>
      <c r="AC26" s="138">
        <f t="shared" si="31"/>
        <v>0</v>
      </c>
      <c r="AD26" s="138">
        <f t="shared" si="31"/>
        <v>0</v>
      </c>
      <c r="AE26" s="138">
        <f t="shared" si="31"/>
        <v>0</v>
      </c>
      <c r="AF26" s="139"/>
      <c r="AG26" s="139"/>
      <c r="AH26" s="139"/>
      <c r="AI26" s="139"/>
      <c r="AJ26" s="139"/>
      <c r="AK26" s="139">
        <v>1.0</v>
      </c>
      <c r="AL26" s="139"/>
      <c r="AM26" s="138">
        <f t="shared" ref="AM26:AY26" si="32">AZ26*$C26</f>
        <v>0</v>
      </c>
      <c r="AN26" s="138">
        <f t="shared" si="32"/>
        <v>0</v>
      </c>
      <c r="AO26" s="138">
        <f t="shared" si="32"/>
        <v>0</v>
      </c>
      <c r="AP26" s="138">
        <f t="shared" si="32"/>
        <v>0</v>
      </c>
      <c r="AQ26" s="138">
        <f t="shared" si="32"/>
        <v>0</v>
      </c>
      <c r="AR26" s="138">
        <f t="shared" si="32"/>
        <v>0</v>
      </c>
      <c r="AS26" s="138">
        <f t="shared" si="32"/>
        <v>0</v>
      </c>
      <c r="AT26" s="138">
        <f t="shared" si="32"/>
        <v>0</v>
      </c>
      <c r="AU26" s="138">
        <f t="shared" si="32"/>
        <v>0</v>
      </c>
      <c r="AV26" s="138">
        <f t="shared" si="32"/>
        <v>0</v>
      </c>
      <c r="AW26" s="138">
        <f t="shared" si="32"/>
        <v>0</v>
      </c>
      <c r="AX26" s="138">
        <f t="shared" si="32"/>
        <v>0</v>
      </c>
      <c r="AY26" s="138">
        <f t="shared" si="32"/>
        <v>0</v>
      </c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>
        <v>1.0</v>
      </c>
      <c r="BK26" s="140"/>
      <c r="BL26" s="139"/>
      <c r="BM26" s="6"/>
      <c r="BN26" s="138">
        <v>4.0</v>
      </c>
      <c r="BO26" s="138"/>
      <c r="BP26" s="6"/>
      <c r="BQ26" s="138">
        <v>2.201</v>
      </c>
      <c r="BR26" s="138">
        <f t="shared" si="12"/>
        <v>0</v>
      </c>
      <c r="BS26" s="138">
        <f t="shared" si="13"/>
        <v>0</v>
      </c>
      <c r="BT26" s="6"/>
      <c r="BU26" s="142">
        <f t="shared" si="14"/>
        <v>0</v>
      </c>
    </row>
    <row r="27" ht="18.0" customHeight="1">
      <c r="A27" s="145" t="s">
        <v>83</v>
      </c>
      <c r="B27" s="124">
        <v>1.0</v>
      </c>
      <c r="C27" s="64">
        <f t="shared" si="6"/>
        <v>0</v>
      </c>
      <c r="D27" s="125">
        <v>318.0</v>
      </c>
      <c r="E27" s="64" t="str">
        <f t="shared" si="7"/>
        <v/>
      </c>
      <c r="F27" s="126">
        <f t="shared" si="8"/>
        <v>318</v>
      </c>
      <c r="G27" s="127">
        <f t="shared" si="9"/>
        <v>0</v>
      </c>
      <c r="H27" s="143"/>
      <c r="I27" s="129"/>
      <c r="J27" s="144"/>
      <c r="K27" s="131"/>
      <c r="L27" s="132"/>
      <c r="M27" s="133"/>
      <c r="N27" s="134"/>
      <c r="O27" s="135"/>
      <c r="P27" s="136"/>
      <c r="Q27" s="137"/>
      <c r="Y27" s="138">
        <f t="shared" ref="Y27:AE27" si="33">AF27*$C27</f>
        <v>0</v>
      </c>
      <c r="Z27" s="138">
        <f t="shared" si="33"/>
        <v>0</v>
      </c>
      <c r="AA27" s="138">
        <f t="shared" si="33"/>
        <v>0</v>
      </c>
      <c r="AB27" s="138">
        <f t="shared" si="33"/>
        <v>0</v>
      </c>
      <c r="AC27" s="138">
        <f t="shared" si="33"/>
        <v>0</v>
      </c>
      <c r="AD27" s="138">
        <f t="shared" si="33"/>
        <v>0</v>
      </c>
      <c r="AE27" s="138">
        <f t="shared" si="33"/>
        <v>0</v>
      </c>
      <c r="AF27" s="139"/>
      <c r="AG27" s="139"/>
      <c r="AH27" s="139"/>
      <c r="AI27" s="139"/>
      <c r="AJ27" s="139"/>
      <c r="AK27" s="139"/>
      <c r="AL27" s="139">
        <v>1.0</v>
      </c>
      <c r="AM27" s="138">
        <f t="shared" ref="AM27:AY27" si="34">AZ27*$C27</f>
        <v>0</v>
      </c>
      <c r="AN27" s="138">
        <f t="shared" si="34"/>
        <v>0</v>
      </c>
      <c r="AO27" s="138">
        <f t="shared" si="34"/>
        <v>0</v>
      </c>
      <c r="AP27" s="138">
        <f t="shared" si="34"/>
        <v>0</v>
      </c>
      <c r="AQ27" s="138">
        <f t="shared" si="34"/>
        <v>0</v>
      </c>
      <c r="AR27" s="138">
        <f t="shared" si="34"/>
        <v>0</v>
      </c>
      <c r="AS27" s="138">
        <f t="shared" si="34"/>
        <v>0</v>
      </c>
      <c r="AT27" s="138">
        <f t="shared" si="34"/>
        <v>0</v>
      </c>
      <c r="AU27" s="138">
        <f t="shared" si="34"/>
        <v>0</v>
      </c>
      <c r="AV27" s="138">
        <f t="shared" si="34"/>
        <v>0</v>
      </c>
      <c r="AW27" s="138">
        <f t="shared" si="34"/>
        <v>0</v>
      </c>
      <c r="AX27" s="138">
        <f t="shared" si="34"/>
        <v>0</v>
      </c>
      <c r="AY27" s="138">
        <f t="shared" si="34"/>
        <v>0</v>
      </c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40"/>
      <c r="BL27" s="139"/>
      <c r="BM27" s="6" t="s">
        <v>84</v>
      </c>
      <c r="BN27" s="138">
        <v>4.0</v>
      </c>
      <c r="BO27" s="138"/>
      <c r="BP27" s="6"/>
      <c r="BQ27" s="138">
        <v>5.1</v>
      </c>
      <c r="BR27" s="138">
        <f t="shared" si="12"/>
        <v>0</v>
      </c>
      <c r="BS27" s="138">
        <f t="shared" si="13"/>
        <v>0</v>
      </c>
      <c r="BT27" s="6"/>
      <c r="BU27" s="142">
        <f t="shared" si="14"/>
        <v>0</v>
      </c>
    </row>
    <row r="28" ht="18.0" customHeight="1">
      <c r="A28" s="145" t="s">
        <v>85</v>
      </c>
      <c r="B28" s="124">
        <v>1.0</v>
      </c>
      <c r="C28" s="64">
        <f t="shared" si="6"/>
        <v>0</v>
      </c>
      <c r="D28" s="125">
        <v>424.0</v>
      </c>
      <c r="E28" s="64" t="str">
        <f t="shared" si="7"/>
        <v/>
      </c>
      <c r="F28" s="126">
        <f t="shared" si="8"/>
        <v>424</v>
      </c>
      <c r="G28" s="127">
        <f t="shared" si="9"/>
        <v>0</v>
      </c>
      <c r="H28" s="143"/>
      <c r="I28" s="129"/>
      <c r="J28" s="144"/>
      <c r="K28" s="131"/>
      <c r="L28" s="132"/>
      <c r="M28" s="133"/>
      <c r="N28" s="134"/>
      <c r="O28" s="135"/>
      <c r="P28" s="136"/>
      <c r="Q28" s="137"/>
      <c r="Y28" s="138">
        <f t="shared" ref="Y28:AE28" si="35">AF28*$C28</f>
        <v>0</v>
      </c>
      <c r="Z28" s="138">
        <f t="shared" si="35"/>
        <v>0</v>
      </c>
      <c r="AA28" s="138">
        <f t="shared" si="35"/>
        <v>0</v>
      </c>
      <c r="AB28" s="138">
        <f t="shared" si="35"/>
        <v>0</v>
      </c>
      <c r="AC28" s="138">
        <f t="shared" si="35"/>
        <v>0</v>
      </c>
      <c r="AD28" s="138">
        <f t="shared" si="35"/>
        <v>0</v>
      </c>
      <c r="AE28" s="138">
        <f t="shared" si="35"/>
        <v>0</v>
      </c>
      <c r="AF28" s="139"/>
      <c r="AG28" s="139"/>
      <c r="AH28" s="139"/>
      <c r="AI28" s="139"/>
      <c r="AJ28" s="139"/>
      <c r="AK28" s="139"/>
      <c r="AL28" s="139">
        <v>1.0</v>
      </c>
      <c r="AM28" s="138">
        <f t="shared" ref="AM28:AY28" si="36">AZ28*$C28</f>
        <v>0</v>
      </c>
      <c r="AN28" s="138">
        <f t="shared" si="36"/>
        <v>0</v>
      </c>
      <c r="AO28" s="138">
        <f t="shared" si="36"/>
        <v>0</v>
      </c>
      <c r="AP28" s="138">
        <f t="shared" si="36"/>
        <v>0</v>
      </c>
      <c r="AQ28" s="138">
        <f t="shared" si="36"/>
        <v>0</v>
      </c>
      <c r="AR28" s="138">
        <f t="shared" si="36"/>
        <v>0</v>
      </c>
      <c r="AS28" s="138">
        <f t="shared" si="36"/>
        <v>0</v>
      </c>
      <c r="AT28" s="138">
        <f t="shared" si="36"/>
        <v>0</v>
      </c>
      <c r="AU28" s="138">
        <f t="shared" si="36"/>
        <v>0</v>
      </c>
      <c r="AV28" s="138">
        <f t="shared" si="36"/>
        <v>0</v>
      </c>
      <c r="AW28" s="138">
        <f t="shared" si="36"/>
        <v>0</v>
      </c>
      <c r="AX28" s="138">
        <f t="shared" si="36"/>
        <v>0</v>
      </c>
      <c r="AY28" s="138">
        <f t="shared" si="36"/>
        <v>0</v>
      </c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40"/>
      <c r="BL28" s="139"/>
      <c r="BM28" s="6" t="s">
        <v>86</v>
      </c>
      <c r="BN28" s="138">
        <v>4.0</v>
      </c>
      <c r="BO28" s="138"/>
      <c r="BP28" s="6"/>
      <c r="BQ28" s="138">
        <v>6.68</v>
      </c>
      <c r="BR28" s="138">
        <f t="shared" si="12"/>
        <v>0</v>
      </c>
      <c r="BS28" s="138">
        <f t="shared" si="13"/>
        <v>0</v>
      </c>
      <c r="BT28" s="6"/>
      <c r="BU28" s="142">
        <f t="shared" si="14"/>
        <v>0</v>
      </c>
    </row>
    <row r="29" ht="18.0" customHeight="1">
      <c r="A29" s="145" t="s">
        <v>87</v>
      </c>
      <c r="B29" s="124">
        <v>1.0</v>
      </c>
      <c r="C29" s="64">
        <f t="shared" si="6"/>
        <v>0</v>
      </c>
      <c r="D29" s="125">
        <v>530.0</v>
      </c>
      <c r="E29" s="64" t="str">
        <f t="shared" si="7"/>
        <v/>
      </c>
      <c r="F29" s="126">
        <f t="shared" si="8"/>
        <v>530</v>
      </c>
      <c r="G29" s="127">
        <f t="shared" si="9"/>
        <v>0</v>
      </c>
      <c r="H29" s="143"/>
      <c r="I29" s="129"/>
      <c r="J29" s="144"/>
      <c r="K29" s="131"/>
      <c r="L29" s="132"/>
      <c r="M29" s="133"/>
      <c r="N29" s="134"/>
      <c r="O29" s="135"/>
      <c r="P29" s="136"/>
      <c r="Q29" s="137"/>
      <c r="Y29" s="138">
        <f t="shared" ref="Y29:AE29" si="37">AF29*$C29</f>
        <v>0</v>
      </c>
      <c r="Z29" s="138">
        <f t="shared" si="37"/>
        <v>0</v>
      </c>
      <c r="AA29" s="138">
        <f t="shared" si="37"/>
        <v>0</v>
      </c>
      <c r="AB29" s="138">
        <f t="shared" si="37"/>
        <v>0</v>
      </c>
      <c r="AC29" s="138">
        <f t="shared" si="37"/>
        <v>0</v>
      </c>
      <c r="AD29" s="138">
        <f t="shared" si="37"/>
        <v>0</v>
      </c>
      <c r="AE29" s="138">
        <f t="shared" si="37"/>
        <v>0</v>
      </c>
      <c r="AF29" s="139"/>
      <c r="AG29" s="139"/>
      <c r="AH29" s="139"/>
      <c r="AI29" s="139"/>
      <c r="AJ29" s="139"/>
      <c r="AK29" s="139"/>
      <c r="AL29" s="139">
        <v>1.0</v>
      </c>
      <c r="AM29" s="138">
        <f t="shared" ref="AM29:AY29" si="38">AZ29*$C29</f>
        <v>0</v>
      </c>
      <c r="AN29" s="138">
        <f t="shared" si="38"/>
        <v>0</v>
      </c>
      <c r="AO29" s="138">
        <f t="shared" si="38"/>
        <v>0</v>
      </c>
      <c r="AP29" s="138">
        <f t="shared" si="38"/>
        <v>0</v>
      </c>
      <c r="AQ29" s="138">
        <f t="shared" si="38"/>
        <v>0</v>
      </c>
      <c r="AR29" s="138">
        <f t="shared" si="38"/>
        <v>0</v>
      </c>
      <c r="AS29" s="138">
        <f t="shared" si="38"/>
        <v>0</v>
      </c>
      <c r="AT29" s="138">
        <f t="shared" si="38"/>
        <v>0</v>
      </c>
      <c r="AU29" s="138">
        <f t="shared" si="38"/>
        <v>0</v>
      </c>
      <c r="AV29" s="138">
        <f t="shared" si="38"/>
        <v>0</v>
      </c>
      <c r="AW29" s="138">
        <f t="shared" si="38"/>
        <v>0</v>
      </c>
      <c r="AX29" s="138">
        <f t="shared" si="38"/>
        <v>0</v>
      </c>
      <c r="AY29" s="138">
        <f t="shared" si="38"/>
        <v>0</v>
      </c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40"/>
      <c r="BL29" s="139"/>
      <c r="BM29" s="6" t="s">
        <v>86</v>
      </c>
      <c r="BN29" s="138">
        <v>4.0</v>
      </c>
      <c r="BO29" s="138"/>
      <c r="BP29" s="6"/>
      <c r="BQ29" s="138">
        <v>11.67</v>
      </c>
      <c r="BR29" s="138">
        <f t="shared" si="12"/>
        <v>0</v>
      </c>
      <c r="BS29" s="138">
        <f t="shared" si="13"/>
        <v>0</v>
      </c>
      <c r="BT29" s="6"/>
      <c r="BU29" s="142">
        <f t="shared" si="14"/>
        <v>0</v>
      </c>
    </row>
    <row r="30" ht="18.0" customHeight="1">
      <c r="A30" s="123" t="s">
        <v>88</v>
      </c>
      <c r="B30" s="124">
        <v>10.0</v>
      </c>
      <c r="C30" s="64">
        <f t="shared" si="6"/>
        <v>0</v>
      </c>
      <c r="D30" s="125">
        <v>169.6</v>
      </c>
      <c r="E30" s="64" t="str">
        <f t="shared" si="7"/>
        <v/>
      </c>
      <c r="F30" s="126">
        <f t="shared" si="8"/>
        <v>169.6</v>
      </c>
      <c r="G30" s="127">
        <f t="shared" si="9"/>
        <v>0</v>
      </c>
      <c r="H30" s="143"/>
      <c r="I30" s="129"/>
      <c r="J30" s="144"/>
      <c r="K30" s="131"/>
      <c r="L30" s="132"/>
      <c r="M30" s="133"/>
      <c r="N30" s="134"/>
      <c r="O30" s="135"/>
      <c r="P30" s="136"/>
      <c r="Q30" s="137"/>
      <c r="Y30" s="138">
        <f t="shared" ref="Y30:AE30" si="39">AF30*$C30</f>
        <v>0</v>
      </c>
      <c r="Z30" s="138">
        <f t="shared" si="39"/>
        <v>0</v>
      </c>
      <c r="AA30" s="138">
        <f t="shared" si="39"/>
        <v>0</v>
      </c>
      <c r="AB30" s="138">
        <f t="shared" si="39"/>
        <v>0</v>
      </c>
      <c r="AC30" s="138">
        <f t="shared" si="39"/>
        <v>0</v>
      </c>
      <c r="AD30" s="138">
        <f t="shared" si="39"/>
        <v>0</v>
      </c>
      <c r="AE30" s="138">
        <f t="shared" si="39"/>
        <v>0</v>
      </c>
      <c r="AF30" s="139"/>
      <c r="AG30" s="139"/>
      <c r="AH30" s="139"/>
      <c r="AI30" s="139">
        <v>10.0</v>
      </c>
      <c r="AJ30" s="139"/>
      <c r="AK30" s="139"/>
      <c r="AL30" s="139"/>
      <c r="AM30" s="138">
        <f t="shared" ref="AM30:AY30" si="40">AZ30*$C30</f>
        <v>0</v>
      </c>
      <c r="AN30" s="138">
        <f t="shared" si="40"/>
        <v>0</v>
      </c>
      <c r="AO30" s="138">
        <f t="shared" si="40"/>
        <v>0</v>
      </c>
      <c r="AP30" s="138">
        <f t="shared" si="40"/>
        <v>0</v>
      </c>
      <c r="AQ30" s="138">
        <f t="shared" si="40"/>
        <v>0</v>
      </c>
      <c r="AR30" s="138">
        <f t="shared" si="40"/>
        <v>0</v>
      </c>
      <c r="AS30" s="138">
        <f t="shared" si="40"/>
        <v>0</v>
      </c>
      <c r="AT30" s="138">
        <f t="shared" si="40"/>
        <v>0</v>
      </c>
      <c r="AU30" s="138">
        <f t="shared" si="40"/>
        <v>0</v>
      </c>
      <c r="AV30" s="138">
        <f t="shared" si="40"/>
        <v>0</v>
      </c>
      <c r="AW30" s="138">
        <f t="shared" si="40"/>
        <v>0</v>
      </c>
      <c r="AX30" s="138">
        <f t="shared" si="40"/>
        <v>0</v>
      </c>
      <c r="AY30" s="138">
        <f t="shared" si="40"/>
        <v>0</v>
      </c>
      <c r="AZ30" s="139"/>
      <c r="BA30" s="139">
        <v>4.0</v>
      </c>
      <c r="BB30" s="139">
        <v>6.0</v>
      </c>
      <c r="BC30" s="139"/>
      <c r="BD30" s="139"/>
      <c r="BE30" s="139"/>
      <c r="BF30" s="139"/>
      <c r="BG30" s="139"/>
      <c r="BH30" s="139"/>
      <c r="BI30" s="139"/>
      <c r="BJ30" s="139"/>
      <c r="BK30" s="140"/>
      <c r="BL30" s="139"/>
      <c r="BM30" s="6"/>
      <c r="BN30" s="138">
        <v>10.0</v>
      </c>
      <c r="BO30" s="138"/>
      <c r="BP30" s="6"/>
      <c r="BQ30" s="138">
        <v>3.13</v>
      </c>
      <c r="BR30" s="138">
        <f t="shared" si="12"/>
        <v>0</v>
      </c>
      <c r="BS30" s="138">
        <f t="shared" si="13"/>
        <v>0</v>
      </c>
      <c r="BT30" s="6"/>
      <c r="BU30" s="142">
        <f t="shared" si="14"/>
        <v>0</v>
      </c>
    </row>
    <row r="31" ht="18.0" customHeight="1">
      <c r="A31" s="123" t="s">
        <v>89</v>
      </c>
      <c r="B31" s="124">
        <v>10.0</v>
      </c>
      <c r="C31" s="64">
        <f t="shared" si="6"/>
        <v>0</v>
      </c>
      <c r="D31" s="125">
        <v>84.8</v>
      </c>
      <c r="E31" s="64" t="str">
        <f t="shared" si="7"/>
        <v/>
      </c>
      <c r="F31" s="126">
        <f t="shared" si="8"/>
        <v>84.8</v>
      </c>
      <c r="G31" s="127">
        <f t="shared" si="9"/>
        <v>0</v>
      </c>
      <c r="H31" s="143"/>
      <c r="I31" s="129"/>
      <c r="J31" s="144"/>
      <c r="K31" s="131"/>
      <c r="L31" s="132"/>
      <c r="M31" s="133"/>
      <c r="N31" s="134"/>
      <c r="O31" s="135"/>
      <c r="P31" s="136"/>
      <c r="Q31" s="137"/>
      <c r="Y31" s="138">
        <f t="shared" ref="Y31:AE31" si="41">AF31*$C31</f>
        <v>0</v>
      </c>
      <c r="Z31" s="138">
        <f t="shared" si="41"/>
        <v>0</v>
      </c>
      <c r="AA31" s="138">
        <f t="shared" si="41"/>
        <v>0</v>
      </c>
      <c r="AB31" s="138">
        <f t="shared" si="41"/>
        <v>0</v>
      </c>
      <c r="AC31" s="138">
        <f t="shared" si="41"/>
        <v>0</v>
      </c>
      <c r="AD31" s="138">
        <f t="shared" si="41"/>
        <v>0</v>
      </c>
      <c r="AE31" s="138">
        <f t="shared" si="41"/>
        <v>0</v>
      </c>
      <c r="AF31" s="139"/>
      <c r="AG31" s="139">
        <v>10.0</v>
      </c>
      <c r="AH31" s="139"/>
      <c r="AI31" s="139"/>
      <c r="AJ31" s="139"/>
      <c r="AK31" s="139"/>
      <c r="AL31" s="139"/>
      <c r="AM31" s="138">
        <f t="shared" ref="AM31:AY31" si="42">AZ31*$C31</f>
        <v>0</v>
      </c>
      <c r="AN31" s="138">
        <f t="shared" si="42"/>
        <v>0</v>
      </c>
      <c r="AO31" s="138">
        <f t="shared" si="42"/>
        <v>0</v>
      </c>
      <c r="AP31" s="138">
        <f t="shared" si="42"/>
        <v>0</v>
      </c>
      <c r="AQ31" s="138">
        <f t="shared" si="42"/>
        <v>0</v>
      </c>
      <c r="AR31" s="138">
        <f t="shared" si="42"/>
        <v>0</v>
      </c>
      <c r="AS31" s="138">
        <f t="shared" si="42"/>
        <v>0</v>
      </c>
      <c r="AT31" s="138">
        <f t="shared" si="42"/>
        <v>0</v>
      </c>
      <c r="AU31" s="138">
        <f t="shared" si="42"/>
        <v>0</v>
      </c>
      <c r="AV31" s="138">
        <f t="shared" si="42"/>
        <v>0</v>
      </c>
      <c r="AW31" s="138">
        <f t="shared" si="42"/>
        <v>0</v>
      </c>
      <c r="AX31" s="138">
        <f t="shared" si="42"/>
        <v>0</v>
      </c>
      <c r="AY31" s="138">
        <f t="shared" si="42"/>
        <v>0</v>
      </c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40"/>
      <c r="BL31" s="139"/>
      <c r="BM31" s="6"/>
      <c r="BN31" s="138">
        <v>20.0</v>
      </c>
      <c r="BO31" s="138"/>
      <c r="BP31" s="6"/>
      <c r="BQ31" s="138">
        <v>1.05</v>
      </c>
      <c r="BR31" s="138">
        <f t="shared" si="12"/>
        <v>0</v>
      </c>
      <c r="BS31" s="138">
        <f t="shared" si="13"/>
        <v>0</v>
      </c>
      <c r="BT31" s="6"/>
      <c r="BU31" s="142">
        <f t="shared" si="14"/>
        <v>0</v>
      </c>
    </row>
    <row r="32" ht="18.0" customHeight="1">
      <c r="A32" s="123" t="s">
        <v>90</v>
      </c>
      <c r="B32" s="124">
        <v>5.0</v>
      </c>
      <c r="C32" s="64">
        <f t="shared" si="6"/>
        <v>0</v>
      </c>
      <c r="D32" s="125">
        <v>164.3</v>
      </c>
      <c r="E32" s="64" t="str">
        <f t="shared" si="7"/>
        <v/>
      </c>
      <c r="F32" s="126">
        <f t="shared" si="8"/>
        <v>164.3</v>
      </c>
      <c r="G32" s="127">
        <f t="shared" si="9"/>
        <v>0</v>
      </c>
      <c r="H32" s="143"/>
      <c r="I32" s="129"/>
      <c r="J32" s="144"/>
      <c r="K32" s="131"/>
      <c r="L32" s="132"/>
      <c r="M32" s="133"/>
      <c r="N32" s="134"/>
      <c r="O32" s="135"/>
      <c r="P32" s="136"/>
      <c r="Q32" s="137"/>
      <c r="Y32" s="138">
        <f t="shared" ref="Y32:AE32" si="43">AF32*$C32</f>
        <v>0</v>
      </c>
      <c r="Z32" s="138">
        <f t="shared" si="43"/>
        <v>0</v>
      </c>
      <c r="AA32" s="138">
        <f t="shared" si="43"/>
        <v>0</v>
      </c>
      <c r="AB32" s="138">
        <f t="shared" si="43"/>
        <v>0</v>
      </c>
      <c r="AC32" s="138">
        <f t="shared" si="43"/>
        <v>0</v>
      </c>
      <c r="AD32" s="138">
        <f t="shared" si="43"/>
        <v>0</v>
      </c>
      <c r="AE32" s="138">
        <f t="shared" si="43"/>
        <v>0</v>
      </c>
      <c r="AF32" s="139"/>
      <c r="AG32" s="139"/>
      <c r="AH32" s="139"/>
      <c r="AI32" s="139"/>
      <c r="AJ32" s="139"/>
      <c r="AK32" s="139">
        <v>5.0</v>
      </c>
      <c r="AL32" s="139"/>
      <c r="AM32" s="138">
        <f t="shared" ref="AM32:AY32" si="44">AZ32*$C32</f>
        <v>0</v>
      </c>
      <c r="AN32" s="138">
        <f t="shared" si="44"/>
        <v>0</v>
      </c>
      <c r="AO32" s="138">
        <f t="shared" si="44"/>
        <v>0</v>
      </c>
      <c r="AP32" s="138">
        <f t="shared" si="44"/>
        <v>0</v>
      </c>
      <c r="AQ32" s="138">
        <f t="shared" si="44"/>
        <v>0</v>
      </c>
      <c r="AR32" s="138">
        <f t="shared" si="44"/>
        <v>0</v>
      </c>
      <c r="AS32" s="138">
        <f t="shared" si="44"/>
        <v>0</v>
      </c>
      <c r="AT32" s="138">
        <f t="shared" si="44"/>
        <v>0</v>
      </c>
      <c r="AU32" s="138">
        <f t="shared" si="44"/>
        <v>0</v>
      </c>
      <c r="AV32" s="138">
        <f t="shared" si="44"/>
        <v>0</v>
      </c>
      <c r="AW32" s="138">
        <f t="shared" si="44"/>
        <v>0</v>
      </c>
      <c r="AX32" s="138">
        <f t="shared" si="44"/>
        <v>0</v>
      </c>
      <c r="AY32" s="138">
        <f t="shared" si="44"/>
        <v>0</v>
      </c>
      <c r="AZ32" s="139"/>
      <c r="BA32" s="139"/>
      <c r="BB32" s="139">
        <v>2.0</v>
      </c>
      <c r="BC32" s="139">
        <v>2.0</v>
      </c>
      <c r="BD32" s="139">
        <v>1.0</v>
      </c>
      <c r="BE32" s="139"/>
      <c r="BF32" s="139"/>
      <c r="BG32" s="139"/>
      <c r="BH32" s="139"/>
      <c r="BI32" s="139"/>
      <c r="BJ32" s="139"/>
      <c r="BK32" s="140"/>
      <c r="BL32" s="139"/>
      <c r="BM32" s="6"/>
      <c r="BN32" s="138">
        <v>10.0</v>
      </c>
      <c r="BO32" s="138"/>
      <c r="BP32" s="6"/>
      <c r="BQ32" s="138">
        <v>1.75</v>
      </c>
      <c r="BR32" s="138">
        <f t="shared" si="12"/>
        <v>0</v>
      </c>
      <c r="BS32" s="138">
        <f t="shared" si="13"/>
        <v>0</v>
      </c>
      <c r="BT32" s="6"/>
      <c r="BU32" s="142">
        <f t="shared" si="14"/>
        <v>0</v>
      </c>
    </row>
    <row r="33" ht="18.0" customHeight="1">
      <c r="A33" s="123" t="s">
        <v>91</v>
      </c>
      <c r="B33" s="124">
        <v>1.0</v>
      </c>
      <c r="C33" s="64">
        <f t="shared" si="6"/>
        <v>0</v>
      </c>
      <c r="D33" s="125">
        <v>58.3</v>
      </c>
      <c r="E33" s="64" t="str">
        <f t="shared" si="7"/>
        <v/>
      </c>
      <c r="F33" s="126">
        <f t="shared" si="8"/>
        <v>58.3</v>
      </c>
      <c r="G33" s="127">
        <f t="shared" si="9"/>
        <v>0</v>
      </c>
      <c r="H33" s="143"/>
      <c r="I33" s="129"/>
      <c r="J33" s="144"/>
      <c r="K33" s="131"/>
      <c r="L33" s="132"/>
      <c r="M33" s="133"/>
      <c r="N33" s="134"/>
      <c r="O33" s="135"/>
      <c r="P33" s="136"/>
      <c r="Q33" s="137"/>
      <c r="Y33" s="138">
        <f t="shared" ref="Y33:AE33" si="45">AF33*$C33</f>
        <v>0</v>
      </c>
      <c r="Z33" s="138">
        <f t="shared" si="45"/>
        <v>0</v>
      </c>
      <c r="AA33" s="138">
        <f t="shared" si="45"/>
        <v>0</v>
      </c>
      <c r="AB33" s="138">
        <f t="shared" si="45"/>
        <v>0</v>
      </c>
      <c r="AC33" s="138">
        <f t="shared" si="45"/>
        <v>0</v>
      </c>
      <c r="AD33" s="138">
        <f t="shared" si="45"/>
        <v>0</v>
      </c>
      <c r="AE33" s="138">
        <f t="shared" si="45"/>
        <v>0</v>
      </c>
      <c r="AF33" s="139"/>
      <c r="AG33" s="139"/>
      <c r="AH33" s="139"/>
      <c r="AI33" s="139"/>
      <c r="AJ33" s="139">
        <v>1.0</v>
      </c>
      <c r="AK33" s="139"/>
      <c r="AL33" s="139"/>
      <c r="AM33" s="138">
        <f t="shared" ref="AM33:AY33" si="46">AZ33*$C33</f>
        <v>0</v>
      </c>
      <c r="AN33" s="138">
        <f t="shared" si="46"/>
        <v>0</v>
      </c>
      <c r="AO33" s="138">
        <f t="shared" si="46"/>
        <v>0</v>
      </c>
      <c r="AP33" s="138">
        <f t="shared" si="46"/>
        <v>0</v>
      </c>
      <c r="AQ33" s="138">
        <f t="shared" si="46"/>
        <v>0</v>
      </c>
      <c r="AR33" s="138">
        <f t="shared" si="46"/>
        <v>0</v>
      </c>
      <c r="AS33" s="138">
        <f t="shared" si="46"/>
        <v>0</v>
      </c>
      <c r="AT33" s="138">
        <f t="shared" si="46"/>
        <v>0</v>
      </c>
      <c r="AU33" s="138">
        <f t="shared" si="46"/>
        <v>0</v>
      </c>
      <c r="AV33" s="138">
        <f t="shared" si="46"/>
        <v>0</v>
      </c>
      <c r="AW33" s="138">
        <f t="shared" si="46"/>
        <v>0</v>
      </c>
      <c r="AX33" s="138">
        <f t="shared" si="46"/>
        <v>0</v>
      </c>
      <c r="AY33" s="138">
        <f t="shared" si="46"/>
        <v>0</v>
      </c>
      <c r="AZ33" s="139"/>
      <c r="BA33" s="139"/>
      <c r="BB33" s="139">
        <v>1.0</v>
      </c>
      <c r="BC33" s="139"/>
      <c r="BD33" s="139"/>
      <c r="BE33" s="139"/>
      <c r="BF33" s="139"/>
      <c r="BG33" s="139"/>
      <c r="BH33" s="139"/>
      <c r="BI33" s="139"/>
      <c r="BJ33" s="139"/>
      <c r="BK33" s="140"/>
      <c r="BL33" s="139"/>
      <c r="BM33" s="6"/>
      <c r="BN33" s="138">
        <v>4.0</v>
      </c>
      <c r="BO33" s="138"/>
      <c r="BP33" s="6"/>
      <c r="BQ33" s="138">
        <v>0.977</v>
      </c>
      <c r="BR33" s="138">
        <f t="shared" si="12"/>
        <v>0</v>
      </c>
      <c r="BS33" s="138">
        <f t="shared" si="13"/>
        <v>0</v>
      </c>
      <c r="BT33" s="6"/>
      <c r="BU33" s="142">
        <f t="shared" si="14"/>
        <v>0</v>
      </c>
    </row>
    <row r="34" ht="18.0" customHeight="1">
      <c r="A34" s="123" t="s">
        <v>92</v>
      </c>
      <c r="B34" s="124">
        <v>1.0</v>
      </c>
      <c r="C34" s="64">
        <f t="shared" si="6"/>
        <v>0</v>
      </c>
      <c r="D34" s="125">
        <v>70.0</v>
      </c>
      <c r="E34" s="64" t="str">
        <f t="shared" si="7"/>
        <v/>
      </c>
      <c r="F34" s="126">
        <f t="shared" si="8"/>
        <v>70</v>
      </c>
      <c r="G34" s="127">
        <f t="shared" si="9"/>
        <v>0</v>
      </c>
      <c r="H34" s="143"/>
      <c r="I34" s="129"/>
      <c r="J34" s="144"/>
      <c r="K34" s="131"/>
      <c r="L34" s="132"/>
      <c r="M34" s="133"/>
      <c r="N34" s="134"/>
      <c r="O34" s="135"/>
      <c r="P34" s="136"/>
      <c r="Q34" s="137"/>
      <c r="Y34" s="138">
        <f t="shared" ref="Y34:AE34" si="47">AF34*$C34</f>
        <v>0</v>
      </c>
      <c r="Z34" s="138">
        <f t="shared" si="47"/>
        <v>0</v>
      </c>
      <c r="AA34" s="138">
        <f t="shared" si="47"/>
        <v>0</v>
      </c>
      <c r="AB34" s="138">
        <f t="shared" si="47"/>
        <v>0</v>
      </c>
      <c r="AC34" s="138">
        <f t="shared" si="47"/>
        <v>0</v>
      </c>
      <c r="AD34" s="138">
        <f t="shared" si="47"/>
        <v>0</v>
      </c>
      <c r="AE34" s="138">
        <f t="shared" si="47"/>
        <v>0</v>
      </c>
      <c r="AF34" s="139"/>
      <c r="AG34" s="139"/>
      <c r="AH34" s="139"/>
      <c r="AI34" s="139"/>
      <c r="AJ34" s="139">
        <v>1.0</v>
      </c>
      <c r="AK34" s="139"/>
      <c r="AL34" s="139"/>
      <c r="AM34" s="138">
        <f t="shared" ref="AM34:AY34" si="48">AZ34*$C34</f>
        <v>0</v>
      </c>
      <c r="AN34" s="138">
        <f t="shared" si="48"/>
        <v>0</v>
      </c>
      <c r="AO34" s="138">
        <f t="shared" si="48"/>
        <v>0</v>
      </c>
      <c r="AP34" s="138">
        <f t="shared" si="48"/>
        <v>0</v>
      </c>
      <c r="AQ34" s="138">
        <f t="shared" si="48"/>
        <v>0</v>
      </c>
      <c r="AR34" s="138">
        <f t="shared" si="48"/>
        <v>0</v>
      </c>
      <c r="AS34" s="138">
        <f t="shared" si="48"/>
        <v>0</v>
      </c>
      <c r="AT34" s="138">
        <f t="shared" si="48"/>
        <v>0</v>
      </c>
      <c r="AU34" s="138">
        <f t="shared" si="48"/>
        <v>0</v>
      </c>
      <c r="AV34" s="138">
        <f t="shared" si="48"/>
        <v>0</v>
      </c>
      <c r="AW34" s="138">
        <f t="shared" si="48"/>
        <v>0</v>
      </c>
      <c r="AX34" s="138">
        <f t="shared" si="48"/>
        <v>0</v>
      </c>
      <c r="AY34" s="138">
        <f t="shared" si="48"/>
        <v>0</v>
      </c>
      <c r="AZ34" s="139"/>
      <c r="BA34" s="139"/>
      <c r="BB34" s="139">
        <v>1.0</v>
      </c>
      <c r="BC34" s="139"/>
      <c r="BD34" s="139"/>
      <c r="BE34" s="139"/>
      <c r="BF34" s="139"/>
      <c r="BG34" s="139"/>
      <c r="BH34" s="139"/>
      <c r="BI34" s="139"/>
      <c r="BJ34" s="139"/>
      <c r="BK34" s="140"/>
      <c r="BL34" s="139"/>
      <c r="BM34" s="6"/>
      <c r="BN34" s="138">
        <v>4.0</v>
      </c>
      <c r="BO34" s="138"/>
      <c r="BP34" s="6"/>
      <c r="BQ34" s="138">
        <v>1.154</v>
      </c>
      <c r="BR34" s="138">
        <f t="shared" si="12"/>
        <v>0</v>
      </c>
      <c r="BS34" s="138">
        <f t="shared" si="13"/>
        <v>0</v>
      </c>
      <c r="BT34" s="6"/>
      <c r="BU34" s="142">
        <f t="shared" si="14"/>
        <v>0</v>
      </c>
    </row>
    <row r="35" ht="18.0" customHeight="1">
      <c r="A35" s="123" t="s">
        <v>93</v>
      </c>
      <c r="B35" s="124">
        <v>1.0</v>
      </c>
      <c r="C35" s="64">
        <f t="shared" si="6"/>
        <v>0</v>
      </c>
      <c r="D35" s="125">
        <v>90.1</v>
      </c>
      <c r="E35" s="64" t="str">
        <f t="shared" si="7"/>
        <v/>
      </c>
      <c r="F35" s="126">
        <f t="shared" si="8"/>
        <v>90.1</v>
      </c>
      <c r="G35" s="127">
        <f t="shared" si="9"/>
        <v>0</v>
      </c>
      <c r="H35" s="143"/>
      <c r="I35" s="129"/>
      <c r="J35" s="144"/>
      <c r="K35" s="131"/>
      <c r="L35" s="132"/>
      <c r="M35" s="133"/>
      <c r="N35" s="134"/>
      <c r="O35" s="135"/>
      <c r="P35" s="136"/>
      <c r="Q35" s="137"/>
      <c r="Y35" s="138">
        <f t="shared" ref="Y35:AE35" si="49">AF35*$C35</f>
        <v>0</v>
      </c>
      <c r="Z35" s="138">
        <f t="shared" si="49"/>
        <v>0</v>
      </c>
      <c r="AA35" s="138">
        <f t="shared" si="49"/>
        <v>0</v>
      </c>
      <c r="AB35" s="138">
        <f t="shared" si="49"/>
        <v>0</v>
      </c>
      <c r="AC35" s="138">
        <f t="shared" si="49"/>
        <v>0</v>
      </c>
      <c r="AD35" s="138">
        <f t="shared" si="49"/>
        <v>0</v>
      </c>
      <c r="AE35" s="138">
        <f t="shared" si="49"/>
        <v>0</v>
      </c>
      <c r="AF35" s="139"/>
      <c r="AG35" s="139"/>
      <c r="AH35" s="139"/>
      <c r="AI35" s="139"/>
      <c r="AJ35" s="139"/>
      <c r="AK35" s="139">
        <v>1.0</v>
      </c>
      <c r="AL35" s="139"/>
      <c r="AM35" s="138">
        <f t="shared" ref="AM35:AY35" si="50">AZ35*$C35</f>
        <v>0</v>
      </c>
      <c r="AN35" s="138">
        <f t="shared" si="50"/>
        <v>0</v>
      </c>
      <c r="AO35" s="138">
        <f t="shared" si="50"/>
        <v>0</v>
      </c>
      <c r="AP35" s="138">
        <f t="shared" si="50"/>
        <v>0</v>
      </c>
      <c r="AQ35" s="138">
        <f t="shared" si="50"/>
        <v>0</v>
      </c>
      <c r="AR35" s="138">
        <f t="shared" si="50"/>
        <v>0</v>
      </c>
      <c r="AS35" s="138">
        <f t="shared" si="50"/>
        <v>0</v>
      </c>
      <c r="AT35" s="138">
        <f t="shared" si="50"/>
        <v>0</v>
      </c>
      <c r="AU35" s="138">
        <f t="shared" si="50"/>
        <v>0</v>
      </c>
      <c r="AV35" s="138">
        <f t="shared" si="50"/>
        <v>0</v>
      </c>
      <c r="AW35" s="138">
        <f t="shared" si="50"/>
        <v>0</v>
      </c>
      <c r="AX35" s="138">
        <f t="shared" si="50"/>
        <v>0</v>
      </c>
      <c r="AY35" s="138">
        <f t="shared" si="50"/>
        <v>0</v>
      </c>
      <c r="AZ35" s="139"/>
      <c r="BA35" s="139"/>
      <c r="BB35" s="139"/>
      <c r="BC35" s="139">
        <v>1.0</v>
      </c>
      <c r="BD35" s="139"/>
      <c r="BE35" s="139"/>
      <c r="BF35" s="139"/>
      <c r="BG35" s="139"/>
      <c r="BH35" s="139"/>
      <c r="BI35" s="139"/>
      <c r="BJ35" s="139"/>
      <c r="BK35" s="140"/>
      <c r="BL35" s="139"/>
      <c r="BM35" s="6"/>
      <c r="BN35" s="138">
        <v>4.0</v>
      </c>
      <c r="BO35" s="138"/>
      <c r="BP35" s="6"/>
      <c r="BQ35" s="138">
        <v>1.513</v>
      </c>
      <c r="BR35" s="138">
        <f t="shared" si="12"/>
        <v>0</v>
      </c>
      <c r="BS35" s="138">
        <f t="shared" si="13"/>
        <v>0</v>
      </c>
      <c r="BT35" s="6"/>
      <c r="BU35" s="142">
        <f t="shared" si="14"/>
        <v>0</v>
      </c>
    </row>
    <row r="36" ht="18.0" customHeight="1">
      <c r="A36" s="123" t="s">
        <v>94</v>
      </c>
      <c r="B36" s="124">
        <v>1.0</v>
      </c>
      <c r="C36" s="64">
        <f t="shared" si="6"/>
        <v>0</v>
      </c>
      <c r="D36" s="125">
        <v>90.1</v>
      </c>
      <c r="E36" s="64" t="str">
        <f t="shared" si="7"/>
        <v/>
      </c>
      <c r="F36" s="126">
        <f t="shared" si="8"/>
        <v>90.1</v>
      </c>
      <c r="G36" s="127">
        <f t="shared" si="9"/>
        <v>0</v>
      </c>
      <c r="H36" s="143"/>
      <c r="I36" s="129"/>
      <c r="J36" s="144"/>
      <c r="K36" s="131"/>
      <c r="L36" s="132"/>
      <c r="M36" s="133"/>
      <c r="N36" s="134"/>
      <c r="O36" s="135"/>
      <c r="P36" s="136"/>
      <c r="Q36" s="137"/>
      <c r="Y36" s="138">
        <f t="shared" ref="Y36:AE36" si="51">AF36*$C36</f>
        <v>0</v>
      </c>
      <c r="Z36" s="138">
        <f t="shared" si="51"/>
        <v>0</v>
      </c>
      <c r="AA36" s="138">
        <f t="shared" si="51"/>
        <v>0</v>
      </c>
      <c r="AB36" s="138">
        <f t="shared" si="51"/>
        <v>0</v>
      </c>
      <c r="AC36" s="138">
        <f t="shared" si="51"/>
        <v>0</v>
      </c>
      <c r="AD36" s="138">
        <f t="shared" si="51"/>
        <v>0</v>
      </c>
      <c r="AE36" s="138">
        <f t="shared" si="51"/>
        <v>0</v>
      </c>
      <c r="AF36" s="139"/>
      <c r="AG36" s="139"/>
      <c r="AH36" s="139"/>
      <c r="AI36" s="139"/>
      <c r="AJ36" s="139"/>
      <c r="AK36" s="139">
        <v>1.0</v>
      </c>
      <c r="AL36" s="139"/>
      <c r="AM36" s="138">
        <f t="shared" ref="AM36:AY36" si="52">AZ36*$C36</f>
        <v>0</v>
      </c>
      <c r="AN36" s="138">
        <f t="shared" si="52"/>
        <v>0</v>
      </c>
      <c r="AO36" s="138">
        <f t="shared" si="52"/>
        <v>0</v>
      </c>
      <c r="AP36" s="138">
        <f t="shared" si="52"/>
        <v>0</v>
      </c>
      <c r="AQ36" s="138">
        <f t="shared" si="52"/>
        <v>0</v>
      </c>
      <c r="AR36" s="138">
        <f t="shared" si="52"/>
        <v>0</v>
      </c>
      <c r="AS36" s="138">
        <f t="shared" si="52"/>
        <v>0</v>
      </c>
      <c r="AT36" s="138">
        <f t="shared" si="52"/>
        <v>0</v>
      </c>
      <c r="AU36" s="138">
        <f t="shared" si="52"/>
        <v>0</v>
      </c>
      <c r="AV36" s="138">
        <f t="shared" si="52"/>
        <v>0</v>
      </c>
      <c r="AW36" s="138">
        <f t="shared" si="52"/>
        <v>0</v>
      </c>
      <c r="AX36" s="138">
        <f t="shared" si="52"/>
        <v>0</v>
      </c>
      <c r="AY36" s="138">
        <f t="shared" si="52"/>
        <v>0</v>
      </c>
      <c r="AZ36" s="139"/>
      <c r="BA36" s="139"/>
      <c r="BB36" s="139"/>
      <c r="BC36" s="139">
        <v>1.0</v>
      </c>
      <c r="BD36" s="139"/>
      <c r="BE36" s="139"/>
      <c r="BF36" s="139"/>
      <c r="BG36" s="139"/>
      <c r="BH36" s="139"/>
      <c r="BI36" s="139"/>
      <c r="BJ36" s="139"/>
      <c r="BK36" s="140"/>
      <c r="BL36" s="139"/>
      <c r="BM36" s="6"/>
      <c r="BN36" s="138">
        <v>4.0</v>
      </c>
      <c r="BO36" s="138"/>
      <c r="BP36" s="6"/>
      <c r="BQ36" s="138">
        <v>1.503</v>
      </c>
      <c r="BR36" s="138">
        <f t="shared" si="12"/>
        <v>0</v>
      </c>
      <c r="BS36" s="138">
        <f t="shared" si="13"/>
        <v>0</v>
      </c>
      <c r="BT36" s="6"/>
      <c r="BU36" s="142">
        <f t="shared" si="14"/>
        <v>0</v>
      </c>
    </row>
    <row r="37" ht="18.0" customHeight="1">
      <c r="A37" s="123" t="s">
        <v>95</v>
      </c>
      <c r="B37" s="124">
        <v>1.0</v>
      </c>
      <c r="C37" s="64">
        <f t="shared" si="6"/>
        <v>0</v>
      </c>
      <c r="D37" s="125">
        <v>74.2</v>
      </c>
      <c r="E37" s="64" t="str">
        <f t="shared" si="7"/>
        <v/>
      </c>
      <c r="F37" s="126">
        <f t="shared" si="8"/>
        <v>74.2</v>
      </c>
      <c r="G37" s="127">
        <f t="shared" si="9"/>
        <v>0</v>
      </c>
      <c r="H37" s="143"/>
      <c r="I37" s="129"/>
      <c r="J37" s="144"/>
      <c r="K37" s="131"/>
      <c r="L37" s="132"/>
      <c r="M37" s="133"/>
      <c r="N37" s="134"/>
      <c r="O37" s="135"/>
      <c r="P37" s="136"/>
      <c r="Q37" s="137"/>
      <c r="Y37" s="138">
        <f t="shared" ref="Y37:AE37" si="53">AF37*$C37</f>
        <v>0</v>
      </c>
      <c r="Z37" s="138">
        <f t="shared" si="53"/>
        <v>0</v>
      </c>
      <c r="AA37" s="138">
        <f t="shared" si="53"/>
        <v>0</v>
      </c>
      <c r="AB37" s="138">
        <f t="shared" si="53"/>
        <v>0</v>
      </c>
      <c r="AC37" s="138">
        <f t="shared" si="53"/>
        <v>0</v>
      </c>
      <c r="AD37" s="138">
        <f t="shared" si="53"/>
        <v>0</v>
      </c>
      <c r="AE37" s="138">
        <f t="shared" si="53"/>
        <v>0</v>
      </c>
      <c r="AF37" s="139"/>
      <c r="AG37" s="139"/>
      <c r="AH37" s="139"/>
      <c r="AI37" s="139"/>
      <c r="AJ37" s="139"/>
      <c r="AK37" s="139">
        <v>1.0</v>
      </c>
      <c r="AL37" s="139"/>
      <c r="AM37" s="138">
        <f t="shared" ref="AM37:AY37" si="54">AZ37*$C37</f>
        <v>0</v>
      </c>
      <c r="AN37" s="138">
        <f t="shared" si="54"/>
        <v>0</v>
      </c>
      <c r="AO37" s="138">
        <f t="shared" si="54"/>
        <v>0</v>
      </c>
      <c r="AP37" s="138">
        <f t="shared" si="54"/>
        <v>0</v>
      </c>
      <c r="AQ37" s="138">
        <f t="shared" si="54"/>
        <v>0</v>
      </c>
      <c r="AR37" s="138">
        <f t="shared" si="54"/>
        <v>0</v>
      </c>
      <c r="AS37" s="138">
        <f t="shared" si="54"/>
        <v>0</v>
      </c>
      <c r="AT37" s="138">
        <f t="shared" si="54"/>
        <v>0</v>
      </c>
      <c r="AU37" s="138">
        <f t="shared" si="54"/>
        <v>0</v>
      </c>
      <c r="AV37" s="138">
        <f t="shared" si="54"/>
        <v>0</v>
      </c>
      <c r="AW37" s="138">
        <f t="shared" si="54"/>
        <v>0</v>
      </c>
      <c r="AX37" s="138">
        <f t="shared" si="54"/>
        <v>0</v>
      </c>
      <c r="AY37" s="138">
        <f t="shared" si="54"/>
        <v>0</v>
      </c>
      <c r="AZ37" s="139"/>
      <c r="BA37" s="139"/>
      <c r="BB37" s="139">
        <v>1.0</v>
      </c>
      <c r="BC37" s="139"/>
      <c r="BD37" s="139"/>
      <c r="BE37" s="139"/>
      <c r="BF37" s="139"/>
      <c r="BG37" s="139"/>
      <c r="BH37" s="139"/>
      <c r="BI37" s="139"/>
      <c r="BJ37" s="139"/>
      <c r="BK37" s="140"/>
      <c r="BL37" s="139"/>
      <c r="BM37" s="6"/>
      <c r="BN37" s="138">
        <v>4.0</v>
      </c>
      <c r="BO37" s="138"/>
      <c r="BP37" s="6"/>
      <c r="BQ37" s="138">
        <v>1.303</v>
      </c>
      <c r="BR37" s="138">
        <f t="shared" si="12"/>
        <v>0</v>
      </c>
      <c r="BS37" s="138">
        <f t="shared" si="13"/>
        <v>0</v>
      </c>
      <c r="BT37" s="6"/>
      <c r="BU37" s="142">
        <f t="shared" si="14"/>
        <v>0</v>
      </c>
    </row>
    <row r="38" ht="18.0" customHeight="1">
      <c r="A38" s="123" t="s">
        <v>96</v>
      </c>
      <c r="B38" s="124">
        <v>1.0</v>
      </c>
      <c r="C38" s="64">
        <f t="shared" si="6"/>
        <v>0</v>
      </c>
      <c r="D38" s="125">
        <v>121.9</v>
      </c>
      <c r="E38" s="64" t="str">
        <f t="shared" si="7"/>
        <v/>
      </c>
      <c r="F38" s="126">
        <f t="shared" si="8"/>
        <v>121.9</v>
      </c>
      <c r="G38" s="127">
        <f t="shared" si="9"/>
        <v>0</v>
      </c>
      <c r="H38" s="143"/>
      <c r="I38" s="129"/>
      <c r="J38" s="144"/>
      <c r="K38" s="131"/>
      <c r="L38" s="132"/>
      <c r="M38" s="133"/>
      <c r="N38" s="134"/>
      <c r="O38" s="135"/>
      <c r="P38" s="136"/>
      <c r="Q38" s="137"/>
      <c r="Y38" s="138">
        <f t="shared" ref="Y38:AE38" si="55">AF38*$C38</f>
        <v>0</v>
      </c>
      <c r="Z38" s="138">
        <f t="shared" si="55"/>
        <v>0</v>
      </c>
      <c r="AA38" s="138">
        <f t="shared" si="55"/>
        <v>0</v>
      </c>
      <c r="AB38" s="138">
        <f t="shared" si="55"/>
        <v>0</v>
      </c>
      <c r="AC38" s="138">
        <f t="shared" si="55"/>
        <v>0</v>
      </c>
      <c r="AD38" s="138">
        <f t="shared" si="55"/>
        <v>0</v>
      </c>
      <c r="AE38" s="138">
        <f t="shared" si="55"/>
        <v>0</v>
      </c>
      <c r="AF38" s="139"/>
      <c r="AG38" s="139"/>
      <c r="AH38" s="139"/>
      <c r="AI38" s="139"/>
      <c r="AJ38" s="139"/>
      <c r="AK38" s="139">
        <v>1.0</v>
      </c>
      <c r="AL38" s="139"/>
      <c r="AM38" s="138">
        <f t="shared" ref="AM38:AY38" si="56">AZ38*$C38</f>
        <v>0</v>
      </c>
      <c r="AN38" s="138">
        <f t="shared" si="56"/>
        <v>0</v>
      </c>
      <c r="AO38" s="138">
        <f t="shared" si="56"/>
        <v>0</v>
      </c>
      <c r="AP38" s="138">
        <f t="shared" si="56"/>
        <v>0</v>
      </c>
      <c r="AQ38" s="138">
        <f t="shared" si="56"/>
        <v>0</v>
      </c>
      <c r="AR38" s="138">
        <f t="shared" si="56"/>
        <v>0</v>
      </c>
      <c r="AS38" s="138">
        <f t="shared" si="56"/>
        <v>0</v>
      </c>
      <c r="AT38" s="138">
        <f t="shared" si="56"/>
        <v>0</v>
      </c>
      <c r="AU38" s="138">
        <f t="shared" si="56"/>
        <v>0</v>
      </c>
      <c r="AV38" s="138">
        <f t="shared" si="56"/>
        <v>0</v>
      </c>
      <c r="AW38" s="138">
        <f t="shared" si="56"/>
        <v>0</v>
      </c>
      <c r="AX38" s="138">
        <f t="shared" si="56"/>
        <v>0</v>
      </c>
      <c r="AY38" s="138">
        <f t="shared" si="56"/>
        <v>0</v>
      </c>
      <c r="AZ38" s="139"/>
      <c r="BA38" s="139"/>
      <c r="BB38" s="139"/>
      <c r="BC38" s="139"/>
      <c r="BD38" s="139"/>
      <c r="BE38" s="139"/>
      <c r="BF38" s="139"/>
      <c r="BG38" s="139"/>
      <c r="BH38" s="139"/>
      <c r="BI38" s="139">
        <v>1.0</v>
      </c>
      <c r="BJ38" s="139"/>
      <c r="BK38" s="140"/>
      <c r="BL38" s="139"/>
      <c r="BM38" s="6"/>
      <c r="BN38" s="138">
        <v>4.0</v>
      </c>
      <c r="BO38" s="138"/>
      <c r="BP38" s="6"/>
      <c r="BQ38" s="138">
        <v>1.875</v>
      </c>
      <c r="BR38" s="138">
        <f t="shared" si="12"/>
        <v>0</v>
      </c>
      <c r="BS38" s="138">
        <f t="shared" si="13"/>
        <v>0</v>
      </c>
      <c r="BT38" s="6"/>
      <c r="BU38" s="142">
        <f t="shared" si="14"/>
        <v>0</v>
      </c>
    </row>
    <row r="39" ht="18.0" customHeight="1">
      <c r="A39" s="123" t="s">
        <v>97</v>
      </c>
      <c r="B39" s="124">
        <v>1.0</v>
      </c>
      <c r="C39" s="64">
        <f t="shared" si="6"/>
        <v>0</v>
      </c>
      <c r="D39" s="125">
        <v>159.0</v>
      </c>
      <c r="E39" s="64" t="str">
        <f t="shared" si="7"/>
        <v/>
      </c>
      <c r="F39" s="126">
        <f t="shared" si="8"/>
        <v>159</v>
      </c>
      <c r="G39" s="127">
        <f t="shared" si="9"/>
        <v>0</v>
      </c>
      <c r="H39" s="143"/>
      <c r="I39" s="129"/>
      <c r="J39" s="144"/>
      <c r="K39" s="131"/>
      <c r="L39" s="132"/>
      <c r="M39" s="133"/>
      <c r="N39" s="134"/>
      <c r="O39" s="135"/>
      <c r="P39" s="136"/>
      <c r="Q39" s="137"/>
      <c r="Y39" s="138">
        <f t="shared" ref="Y39:AE39" si="57">AF39*$C39</f>
        <v>0</v>
      </c>
      <c r="Z39" s="138">
        <f t="shared" si="57"/>
        <v>0</v>
      </c>
      <c r="AA39" s="138">
        <f t="shared" si="57"/>
        <v>0</v>
      </c>
      <c r="AB39" s="138">
        <f t="shared" si="57"/>
        <v>0</v>
      </c>
      <c r="AC39" s="138">
        <f t="shared" si="57"/>
        <v>0</v>
      </c>
      <c r="AD39" s="138">
        <f t="shared" si="57"/>
        <v>0</v>
      </c>
      <c r="AE39" s="138">
        <f t="shared" si="57"/>
        <v>0</v>
      </c>
      <c r="AF39" s="139"/>
      <c r="AG39" s="139"/>
      <c r="AH39" s="139"/>
      <c r="AI39" s="139"/>
      <c r="AJ39" s="139"/>
      <c r="AK39" s="139"/>
      <c r="AL39" s="139">
        <v>1.0</v>
      </c>
      <c r="AM39" s="138">
        <f t="shared" ref="AM39:AY39" si="58">AZ39*$C39</f>
        <v>0</v>
      </c>
      <c r="AN39" s="138">
        <f t="shared" si="58"/>
        <v>0</v>
      </c>
      <c r="AO39" s="138">
        <f t="shared" si="58"/>
        <v>0</v>
      </c>
      <c r="AP39" s="138">
        <f t="shared" si="58"/>
        <v>0</v>
      </c>
      <c r="AQ39" s="138">
        <f t="shared" si="58"/>
        <v>0</v>
      </c>
      <c r="AR39" s="138">
        <f t="shared" si="58"/>
        <v>0</v>
      </c>
      <c r="AS39" s="138">
        <f t="shared" si="58"/>
        <v>0</v>
      </c>
      <c r="AT39" s="138">
        <f t="shared" si="58"/>
        <v>0</v>
      </c>
      <c r="AU39" s="138">
        <f t="shared" si="58"/>
        <v>0</v>
      </c>
      <c r="AV39" s="138">
        <f t="shared" si="58"/>
        <v>0</v>
      </c>
      <c r="AW39" s="138">
        <f t="shared" si="58"/>
        <v>0</v>
      </c>
      <c r="AX39" s="138">
        <f t="shared" si="58"/>
        <v>0</v>
      </c>
      <c r="AY39" s="138">
        <f t="shared" si="58"/>
        <v>0</v>
      </c>
      <c r="AZ39" s="139"/>
      <c r="BA39" s="139"/>
      <c r="BB39" s="139"/>
      <c r="BC39" s="139"/>
      <c r="BD39" s="139"/>
      <c r="BE39" s="139"/>
      <c r="BF39" s="139"/>
      <c r="BG39" s="139"/>
      <c r="BH39" s="139"/>
      <c r="BI39" s="139">
        <v>1.0</v>
      </c>
      <c r="BJ39" s="139"/>
      <c r="BK39" s="140"/>
      <c r="BL39" s="139"/>
      <c r="BM39" s="6"/>
      <c r="BN39" s="138">
        <v>4.0</v>
      </c>
      <c r="BO39" s="138"/>
      <c r="BP39" s="6"/>
      <c r="BQ39" s="138">
        <v>2.605</v>
      </c>
      <c r="BR39" s="138">
        <f t="shared" si="12"/>
        <v>0</v>
      </c>
      <c r="BS39" s="138">
        <f t="shared" si="13"/>
        <v>0</v>
      </c>
      <c r="BT39" s="6"/>
      <c r="BU39" s="142">
        <f t="shared" si="14"/>
        <v>0</v>
      </c>
    </row>
    <row r="40" ht="18.0" customHeight="1">
      <c r="A40" s="145" t="s">
        <v>98</v>
      </c>
      <c r="B40" s="124">
        <v>1.0</v>
      </c>
      <c r="C40" s="64">
        <f t="shared" si="6"/>
        <v>0</v>
      </c>
      <c r="D40" s="125">
        <v>164.3</v>
      </c>
      <c r="E40" s="64" t="str">
        <f t="shared" si="7"/>
        <v/>
      </c>
      <c r="F40" s="126">
        <f t="shared" si="8"/>
        <v>164.3</v>
      </c>
      <c r="G40" s="127">
        <f t="shared" si="9"/>
        <v>0</v>
      </c>
      <c r="H40" s="143"/>
      <c r="I40" s="129"/>
      <c r="J40" s="144"/>
      <c r="K40" s="131"/>
      <c r="L40" s="132"/>
      <c r="M40" s="133"/>
      <c r="N40" s="134"/>
      <c r="O40" s="135"/>
      <c r="P40" s="136"/>
      <c r="Q40" s="137"/>
      <c r="Y40" s="138">
        <f t="shared" ref="Y40:AE40" si="59">AF40*$C40</f>
        <v>0</v>
      </c>
      <c r="Z40" s="138">
        <f t="shared" si="59"/>
        <v>0</v>
      </c>
      <c r="AA40" s="138">
        <f t="shared" si="59"/>
        <v>0</v>
      </c>
      <c r="AB40" s="138">
        <f t="shared" si="59"/>
        <v>0</v>
      </c>
      <c r="AC40" s="138">
        <f t="shared" si="59"/>
        <v>0</v>
      </c>
      <c r="AD40" s="138">
        <f t="shared" si="59"/>
        <v>0</v>
      </c>
      <c r="AE40" s="138">
        <f t="shared" si="59"/>
        <v>0</v>
      </c>
      <c r="AF40" s="139"/>
      <c r="AG40" s="139"/>
      <c r="AH40" s="139"/>
      <c r="AI40" s="139"/>
      <c r="AJ40" s="139"/>
      <c r="AK40" s="139"/>
      <c r="AL40" s="139">
        <v>1.0</v>
      </c>
      <c r="AM40" s="138">
        <f t="shared" ref="AM40:AY40" si="60">AZ40*$C40</f>
        <v>0</v>
      </c>
      <c r="AN40" s="138">
        <f t="shared" si="60"/>
        <v>0</v>
      </c>
      <c r="AO40" s="138">
        <f t="shared" si="60"/>
        <v>0</v>
      </c>
      <c r="AP40" s="138">
        <f t="shared" si="60"/>
        <v>0</v>
      </c>
      <c r="AQ40" s="138">
        <f t="shared" si="60"/>
        <v>0</v>
      </c>
      <c r="AR40" s="138">
        <f t="shared" si="60"/>
        <v>0</v>
      </c>
      <c r="AS40" s="138">
        <f t="shared" si="60"/>
        <v>0</v>
      </c>
      <c r="AT40" s="138">
        <f t="shared" si="60"/>
        <v>0</v>
      </c>
      <c r="AU40" s="138">
        <f t="shared" si="60"/>
        <v>0</v>
      </c>
      <c r="AV40" s="138">
        <f t="shared" si="60"/>
        <v>0</v>
      </c>
      <c r="AW40" s="138">
        <f t="shared" si="60"/>
        <v>0</v>
      </c>
      <c r="AX40" s="138">
        <f t="shared" si="60"/>
        <v>0</v>
      </c>
      <c r="AY40" s="138">
        <f t="shared" si="60"/>
        <v>0</v>
      </c>
      <c r="AZ40" s="139"/>
      <c r="BA40" s="139"/>
      <c r="BB40" s="139"/>
      <c r="BC40" s="139"/>
      <c r="BD40" s="139"/>
      <c r="BE40" s="139"/>
      <c r="BF40" s="139">
        <v>1.0</v>
      </c>
      <c r="BG40" s="139"/>
      <c r="BH40" s="139"/>
      <c r="BI40" s="139"/>
      <c r="BJ40" s="139"/>
      <c r="BK40" s="140"/>
      <c r="BL40" s="139"/>
      <c r="BM40" s="6"/>
      <c r="BN40" s="138">
        <v>4.0</v>
      </c>
      <c r="BO40" s="138"/>
      <c r="BP40" s="6"/>
      <c r="BQ40" s="138">
        <v>2.34</v>
      </c>
      <c r="BR40" s="138">
        <f t="shared" si="12"/>
        <v>0</v>
      </c>
      <c r="BS40" s="138">
        <f t="shared" si="13"/>
        <v>0</v>
      </c>
      <c r="BT40" s="6"/>
      <c r="BU40" s="142">
        <f t="shared" si="14"/>
        <v>0</v>
      </c>
    </row>
    <row r="41" ht="18.0" customHeight="1">
      <c r="A41" s="145" t="s">
        <v>99</v>
      </c>
      <c r="B41" s="124">
        <v>1.0</v>
      </c>
      <c r="C41" s="64">
        <f t="shared" si="6"/>
        <v>0</v>
      </c>
      <c r="D41" s="125">
        <v>212.0</v>
      </c>
      <c r="E41" s="64" t="str">
        <f t="shared" si="7"/>
        <v/>
      </c>
      <c r="F41" s="126">
        <f t="shared" si="8"/>
        <v>212</v>
      </c>
      <c r="G41" s="127">
        <f t="shared" si="9"/>
        <v>0</v>
      </c>
      <c r="H41" s="143"/>
      <c r="I41" s="129"/>
      <c r="J41" s="144"/>
      <c r="K41" s="131"/>
      <c r="L41" s="132"/>
      <c r="M41" s="133"/>
      <c r="N41" s="134"/>
      <c r="O41" s="135"/>
      <c r="P41" s="136"/>
      <c r="Q41" s="137"/>
      <c r="Y41" s="138">
        <f t="shared" ref="Y41:AE41" si="61">AF41*$C41</f>
        <v>0</v>
      </c>
      <c r="Z41" s="138">
        <f t="shared" si="61"/>
        <v>0</v>
      </c>
      <c r="AA41" s="138">
        <f t="shared" si="61"/>
        <v>0</v>
      </c>
      <c r="AB41" s="138">
        <f t="shared" si="61"/>
        <v>0</v>
      </c>
      <c r="AC41" s="138">
        <f t="shared" si="61"/>
        <v>0</v>
      </c>
      <c r="AD41" s="138">
        <f t="shared" si="61"/>
        <v>0</v>
      </c>
      <c r="AE41" s="138">
        <f t="shared" si="61"/>
        <v>0</v>
      </c>
      <c r="AF41" s="139"/>
      <c r="AG41" s="139"/>
      <c r="AH41" s="139"/>
      <c r="AI41" s="139"/>
      <c r="AJ41" s="139"/>
      <c r="AK41" s="139"/>
      <c r="AL41" s="139">
        <v>1.0</v>
      </c>
      <c r="AM41" s="138">
        <f t="shared" ref="AM41:AY41" si="62">AZ41*$C41</f>
        <v>0</v>
      </c>
      <c r="AN41" s="138">
        <f t="shared" si="62"/>
        <v>0</v>
      </c>
      <c r="AO41" s="138">
        <f t="shared" si="62"/>
        <v>0</v>
      </c>
      <c r="AP41" s="138">
        <f t="shared" si="62"/>
        <v>0</v>
      </c>
      <c r="AQ41" s="138">
        <f t="shared" si="62"/>
        <v>0</v>
      </c>
      <c r="AR41" s="138">
        <f t="shared" si="62"/>
        <v>0</v>
      </c>
      <c r="AS41" s="138">
        <f t="shared" si="62"/>
        <v>0</v>
      </c>
      <c r="AT41" s="138">
        <f t="shared" si="62"/>
        <v>0</v>
      </c>
      <c r="AU41" s="138">
        <f t="shared" si="62"/>
        <v>0</v>
      </c>
      <c r="AV41" s="138">
        <f t="shared" si="62"/>
        <v>0</v>
      </c>
      <c r="AW41" s="138">
        <f t="shared" si="62"/>
        <v>0</v>
      </c>
      <c r="AX41" s="138">
        <f t="shared" si="62"/>
        <v>0</v>
      </c>
      <c r="AY41" s="138">
        <f t="shared" si="62"/>
        <v>0</v>
      </c>
      <c r="AZ41" s="139"/>
      <c r="BA41" s="139"/>
      <c r="BB41" s="139"/>
      <c r="BC41" s="139"/>
      <c r="BD41" s="139"/>
      <c r="BE41" s="139"/>
      <c r="BF41" s="139"/>
      <c r="BG41" s="139"/>
      <c r="BH41" s="139"/>
      <c r="BI41" s="139">
        <v>1.0</v>
      </c>
      <c r="BJ41" s="139"/>
      <c r="BK41" s="140"/>
      <c r="BL41" s="139"/>
      <c r="BM41" s="6"/>
      <c r="BN41" s="138">
        <v>4.0</v>
      </c>
      <c r="BO41" s="138"/>
      <c r="BP41" s="6"/>
      <c r="BQ41" s="138">
        <v>3.04</v>
      </c>
      <c r="BR41" s="138">
        <f t="shared" si="12"/>
        <v>0</v>
      </c>
      <c r="BS41" s="138">
        <f t="shared" si="13"/>
        <v>0</v>
      </c>
      <c r="BT41" s="6"/>
      <c r="BU41" s="142">
        <f t="shared" si="14"/>
        <v>0</v>
      </c>
    </row>
    <row r="42" ht="18.0" customHeight="1">
      <c r="A42" s="145" t="s">
        <v>100</v>
      </c>
      <c r="B42" s="124">
        <v>1.0</v>
      </c>
      <c r="C42" s="64">
        <f t="shared" si="6"/>
        <v>0</v>
      </c>
      <c r="D42" s="125">
        <v>212.0</v>
      </c>
      <c r="E42" s="64" t="str">
        <f t="shared" si="7"/>
        <v/>
      </c>
      <c r="F42" s="126">
        <f t="shared" si="8"/>
        <v>212</v>
      </c>
      <c r="G42" s="127">
        <f t="shared" si="9"/>
        <v>0</v>
      </c>
      <c r="H42" s="143"/>
      <c r="I42" s="129"/>
      <c r="J42" s="144"/>
      <c r="K42" s="131"/>
      <c r="L42" s="132"/>
      <c r="M42" s="133"/>
      <c r="N42" s="134"/>
      <c r="O42" s="135"/>
      <c r="P42" s="136"/>
      <c r="Q42" s="137"/>
      <c r="Y42" s="138">
        <f t="shared" ref="Y42:AE42" si="63">AF42*$C42</f>
        <v>0</v>
      </c>
      <c r="Z42" s="138">
        <f t="shared" si="63"/>
        <v>0</v>
      </c>
      <c r="AA42" s="138">
        <f t="shared" si="63"/>
        <v>0</v>
      </c>
      <c r="AB42" s="138">
        <f t="shared" si="63"/>
        <v>0</v>
      </c>
      <c r="AC42" s="138">
        <f t="shared" si="63"/>
        <v>0</v>
      </c>
      <c r="AD42" s="138">
        <f t="shared" si="63"/>
        <v>0</v>
      </c>
      <c r="AE42" s="138">
        <f t="shared" si="63"/>
        <v>0</v>
      </c>
      <c r="AF42" s="139"/>
      <c r="AG42" s="139"/>
      <c r="AH42" s="139"/>
      <c r="AI42" s="139"/>
      <c r="AJ42" s="139"/>
      <c r="AK42" s="139"/>
      <c r="AL42" s="139">
        <v>1.0</v>
      </c>
      <c r="AM42" s="138">
        <f t="shared" ref="AM42:AY42" si="64">AZ42*$C42</f>
        <v>0</v>
      </c>
      <c r="AN42" s="138">
        <f t="shared" si="64"/>
        <v>0</v>
      </c>
      <c r="AO42" s="138">
        <f t="shared" si="64"/>
        <v>0</v>
      </c>
      <c r="AP42" s="138">
        <f t="shared" si="64"/>
        <v>0</v>
      </c>
      <c r="AQ42" s="138">
        <f t="shared" si="64"/>
        <v>0</v>
      </c>
      <c r="AR42" s="138">
        <f t="shared" si="64"/>
        <v>0</v>
      </c>
      <c r="AS42" s="138">
        <f t="shared" si="64"/>
        <v>0</v>
      </c>
      <c r="AT42" s="138">
        <f t="shared" si="64"/>
        <v>0</v>
      </c>
      <c r="AU42" s="138">
        <f t="shared" si="64"/>
        <v>0</v>
      </c>
      <c r="AV42" s="138">
        <f t="shared" si="64"/>
        <v>0</v>
      </c>
      <c r="AW42" s="138">
        <f t="shared" si="64"/>
        <v>0</v>
      </c>
      <c r="AX42" s="138">
        <f t="shared" si="64"/>
        <v>0</v>
      </c>
      <c r="AY42" s="138">
        <f t="shared" si="64"/>
        <v>0</v>
      </c>
      <c r="AZ42" s="139"/>
      <c r="BA42" s="139"/>
      <c r="BB42" s="139"/>
      <c r="BC42" s="139"/>
      <c r="BD42" s="139"/>
      <c r="BE42" s="139"/>
      <c r="BF42" s="139"/>
      <c r="BG42" s="139"/>
      <c r="BH42" s="139"/>
      <c r="BI42" s="139">
        <v>1.0</v>
      </c>
      <c r="BJ42" s="139"/>
      <c r="BK42" s="140"/>
      <c r="BL42" s="139"/>
      <c r="BM42" s="6"/>
      <c r="BN42" s="138">
        <v>4.0</v>
      </c>
      <c r="BO42" s="138"/>
      <c r="BP42" s="6"/>
      <c r="BQ42" s="138">
        <v>2.92</v>
      </c>
      <c r="BR42" s="138">
        <f t="shared" si="12"/>
        <v>0</v>
      </c>
      <c r="BS42" s="138">
        <f t="shared" si="13"/>
        <v>0</v>
      </c>
      <c r="BT42" s="6"/>
      <c r="BU42" s="142">
        <f t="shared" si="14"/>
        <v>0</v>
      </c>
    </row>
    <row r="43" ht="18.0" customHeight="1">
      <c r="A43" s="123" t="s">
        <v>101</v>
      </c>
      <c r="B43" s="124">
        <v>5.0</v>
      </c>
      <c r="C43" s="64">
        <f t="shared" si="6"/>
        <v>0</v>
      </c>
      <c r="D43" s="125">
        <v>222.6</v>
      </c>
      <c r="E43" s="64" t="str">
        <f t="shared" si="7"/>
        <v/>
      </c>
      <c r="F43" s="126">
        <f t="shared" si="8"/>
        <v>222.6</v>
      </c>
      <c r="G43" s="127">
        <f t="shared" si="9"/>
        <v>0</v>
      </c>
      <c r="H43" s="143"/>
      <c r="I43" s="129"/>
      <c r="J43" s="144"/>
      <c r="K43" s="131"/>
      <c r="L43" s="132"/>
      <c r="M43" s="133"/>
      <c r="N43" s="134"/>
      <c r="O43" s="135"/>
      <c r="P43" s="136"/>
      <c r="Q43" s="137"/>
      <c r="Y43" s="138">
        <f t="shared" ref="Y43:AE43" si="65">AF43*$C43</f>
        <v>0</v>
      </c>
      <c r="Z43" s="138">
        <f t="shared" si="65"/>
        <v>0</v>
      </c>
      <c r="AA43" s="138">
        <f t="shared" si="65"/>
        <v>0</v>
      </c>
      <c r="AB43" s="138">
        <f t="shared" si="65"/>
        <v>0</v>
      </c>
      <c r="AC43" s="138">
        <f t="shared" si="65"/>
        <v>0</v>
      </c>
      <c r="AD43" s="138">
        <f t="shared" si="65"/>
        <v>0</v>
      </c>
      <c r="AE43" s="138">
        <f t="shared" si="65"/>
        <v>0</v>
      </c>
      <c r="AF43" s="139"/>
      <c r="AG43" s="139"/>
      <c r="AH43" s="139"/>
      <c r="AI43" s="139"/>
      <c r="AJ43" s="139"/>
      <c r="AK43" s="139">
        <v>5.0</v>
      </c>
      <c r="AL43" s="139"/>
      <c r="AM43" s="138">
        <f t="shared" ref="AM43:AY43" si="66">AZ43*$C43</f>
        <v>0</v>
      </c>
      <c r="AN43" s="138">
        <f t="shared" si="66"/>
        <v>0</v>
      </c>
      <c r="AO43" s="138">
        <f t="shared" si="66"/>
        <v>0</v>
      </c>
      <c r="AP43" s="138">
        <f t="shared" si="66"/>
        <v>0</v>
      </c>
      <c r="AQ43" s="138">
        <f t="shared" si="66"/>
        <v>0</v>
      </c>
      <c r="AR43" s="138">
        <f t="shared" si="66"/>
        <v>0</v>
      </c>
      <c r="AS43" s="138">
        <f t="shared" si="66"/>
        <v>0</v>
      </c>
      <c r="AT43" s="138">
        <f t="shared" si="66"/>
        <v>0</v>
      </c>
      <c r="AU43" s="138">
        <f t="shared" si="66"/>
        <v>0</v>
      </c>
      <c r="AV43" s="138">
        <f t="shared" si="66"/>
        <v>0</v>
      </c>
      <c r="AW43" s="138">
        <f t="shared" si="66"/>
        <v>0</v>
      </c>
      <c r="AX43" s="138">
        <f t="shared" si="66"/>
        <v>0</v>
      </c>
      <c r="AY43" s="138">
        <f t="shared" si="66"/>
        <v>0</v>
      </c>
      <c r="AZ43" s="139"/>
      <c r="BA43" s="139"/>
      <c r="BB43" s="139">
        <v>2.0</v>
      </c>
      <c r="BC43" s="139">
        <v>1.0</v>
      </c>
      <c r="BD43" s="139">
        <v>1.0</v>
      </c>
      <c r="BE43" s="139">
        <v>1.0</v>
      </c>
      <c r="BF43" s="139"/>
      <c r="BG43" s="139"/>
      <c r="BH43" s="139"/>
      <c r="BI43" s="139"/>
      <c r="BJ43" s="139"/>
      <c r="BK43" s="140"/>
      <c r="BL43" s="139"/>
      <c r="BM43" s="6"/>
      <c r="BN43" s="138">
        <v>10.0</v>
      </c>
      <c r="BO43" s="138"/>
      <c r="BP43" s="6"/>
      <c r="BQ43" s="138">
        <v>2.79</v>
      </c>
      <c r="BR43" s="138">
        <f t="shared" si="12"/>
        <v>0</v>
      </c>
      <c r="BS43" s="138">
        <f t="shared" si="13"/>
        <v>0</v>
      </c>
      <c r="BT43" s="6"/>
      <c r="BU43" s="142">
        <f t="shared" si="14"/>
        <v>0</v>
      </c>
    </row>
    <row r="44" ht="18.0" customHeight="1">
      <c r="A44" s="123" t="s">
        <v>102</v>
      </c>
      <c r="B44" s="124">
        <v>1.0</v>
      </c>
      <c r="C44" s="64">
        <f t="shared" si="6"/>
        <v>0</v>
      </c>
      <c r="D44" s="125">
        <v>68.9</v>
      </c>
      <c r="E44" s="64" t="str">
        <f t="shared" si="7"/>
        <v/>
      </c>
      <c r="F44" s="126">
        <f t="shared" si="8"/>
        <v>68.9</v>
      </c>
      <c r="G44" s="127">
        <f t="shared" si="9"/>
        <v>0</v>
      </c>
      <c r="H44" s="143"/>
      <c r="I44" s="129"/>
      <c r="J44" s="144"/>
      <c r="K44" s="131"/>
      <c r="L44" s="132"/>
      <c r="M44" s="133"/>
      <c r="N44" s="134"/>
      <c r="O44" s="135"/>
      <c r="P44" s="136"/>
      <c r="Q44" s="137"/>
      <c r="Y44" s="138">
        <f t="shared" ref="Y44:AE44" si="67">AF44*$C44</f>
        <v>0</v>
      </c>
      <c r="Z44" s="138">
        <f t="shared" si="67"/>
        <v>0</v>
      </c>
      <c r="AA44" s="138">
        <f t="shared" si="67"/>
        <v>0</v>
      </c>
      <c r="AB44" s="138">
        <f t="shared" si="67"/>
        <v>0</v>
      </c>
      <c r="AC44" s="138">
        <f t="shared" si="67"/>
        <v>0</v>
      </c>
      <c r="AD44" s="138">
        <f t="shared" si="67"/>
        <v>0</v>
      </c>
      <c r="AE44" s="138">
        <f t="shared" si="67"/>
        <v>0</v>
      </c>
      <c r="AF44" s="139"/>
      <c r="AG44" s="139"/>
      <c r="AH44" s="139"/>
      <c r="AI44" s="139"/>
      <c r="AJ44" s="139">
        <v>1.0</v>
      </c>
      <c r="AK44" s="139"/>
      <c r="AL44" s="139"/>
      <c r="AM44" s="138">
        <f t="shared" ref="AM44:AY44" si="68">AZ44*$C44</f>
        <v>0</v>
      </c>
      <c r="AN44" s="138">
        <f t="shared" si="68"/>
        <v>0</v>
      </c>
      <c r="AO44" s="138">
        <f t="shared" si="68"/>
        <v>0</v>
      </c>
      <c r="AP44" s="138">
        <f t="shared" si="68"/>
        <v>0</v>
      </c>
      <c r="AQ44" s="138">
        <f t="shared" si="68"/>
        <v>0</v>
      </c>
      <c r="AR44" s="138">
        <f t="shared" si="68"/>
        <v>0</v>
      </c>
      <c r="AS44" s="138">
        <f t="shared" si="68"/>
        <v>0</v>
      </c>
      <c r="AT44" s="138">
        <f t="shared" si="68"/>
        <v>0</v>
      </c>
      <c r="AU44" s="138">
        <f t="shared" si="68"/>
        <v>0</v>
      </c>
      <c r="AV44" s="138">
        <f t="shared" si="68"/>
        <v>0</v>
      </c>
      <c r="AW44" s="138">
        <f t="shared" si="68"/>
        <v>0</v>
      </c>
      <c r="AX44" s="138">
        <f t="shared" si="68"/>
        <v>0</v>
      </c>
      <c r="AY44" s="138">
        <f t="shared" si="68"/>
        <v>0</v>
      </c>
      <c r="AZ44" s="139"/>
      <c r="BA44" s="139"/>
      <c r="BB44" s="139"/>
      <c r="BC44" s="139"/>
      <c r="BD44" s="139"/>
      <c r="BE44" s="139"/>
      <c r="BF44" s="139"/>
      <c r="BG44" s="139">
        <v>1.0</v>
      </c>
      <c r="BH44" s="139"/>
      <c r="BI44" s="139"/>
      <c r="BJ44" s="139"/>
      <c r="BK44" s="140"/>
      <c r="BL44" s="139"/>
      <c r="BM44" s="6"/>
      <c r="BN44" s="138">
        <v>4.0</v>
      </c>
      <c r="BO44" s="138"/>
      <c r="BP44" s="6"/>
      <c r="BQ44" s="138">
        <v>0.855</v>
      </c>
      <c r="BR44" s="138">
        <f t="shared" si="12"/>
        <v>0</v>
      </c>
      <c r="BS44" s="138">
        <f t="shared" si="13"/>
        <v>0</v>
      </c>
      <c r="BT44" s="6"/>
      <c r="BU44" s="142">
        <f t="shared" si="14"/>
        <v>0</v>
      </c>
    </row>
    <row r="45" ht="18.0" customHeight="1">
      <c r="A45" s="123" t="s">
        <v>103</v>
      </c>
      <c r="B45" s="124">
        <v>1.0</v>
      </c>
      <c r="C45" s="64">
        <f t="shared" si="6"/>
        <v>0</v>
      </c>
      <c r="D45" s="125">
        <v>68.9</v>
      </c>
      <c r="E45" s="64" t="str">
        <f t="shared" si="7"/>
        <v/>
      </c>
      <c r="F45" s="126">
        <f t="shared" si="8"/>
        <v>68.9</v>
      </c>
      <c r="G45" s="127">
        <f t="shared" si="9"/>
        <v>0</v>
      </c>
      <c r="H45" s="143"/>
      <c r="I45" s="129"/>
      <c r="J45" s="144"/>
      <c r="K45" s="131"/>
      <c r="L45" s="132"/>
      <c r="M45" s="133"/>
      <c r="N45" s="134"/>
      <c r="O45" s="135"/>
      <c r="P45" s="136"/>
      <c r="Q45" s="137"/>
      <c r="Y45" s="138">
        <f t="shared" ref="Y45:AE45" si="69">AF45*$C45</f>
        <v>0</v>
      </c>
      <c r="Z45" s="138">
        <f t="shared" si="69"/>
        <v>0</v>
      </c>
      <c r="AA45" s="138">
        <f t="shared" si="69"/>
        <v>0</v>
      </c>
      <c r="AB45" s="138">
        <f t="shared" si="69"/>
        <v>0</v>
      </c>
      <c r="AC45" s="138">
        <f t="shared" si="69"/>
        <v>0</v>
      </c>
      <c r="AD45" s="138">
        <f t="shared" si="69"/>
        <v>0</v>
      </c>
      <c r="AE45" s="138">
        <f t="shared" si="69"/>
        <v>0</v>
      </c>
      <c r="AF45" s="139"/>
      <c r="AG45" s="139"/>
      <c r="AH45" s="139"/>
      <c r="AI45" s="139"/>
      <c r="AJ45" s="139">
        <v>1.0</v>
      </c>
      <c r="AK45" s="139"/>
      <c r="AL45" s="139"/>
      <c r="AM45" s="138">
        <f t="shared" ref="AM45:AY45" si="70">AZ45*$C45</f>
        <v>0</v>
      </c>
      <c r="AN45" s="138">
        <f t="shared" si="70"/>
        <v>0</v>
      </c>
      <c r="AO45" s="138">
        <f t="shared" si="70"/>
        <v>0</v>
      </c>
      <c r="AP45" s="138">
        <f t="shared" si="70"/>
        <v>0</v>
      </c>
      <c r="AQ45" s="138">
        <f t="shared" si="70"/>
        <v>0</v>
      </c>
      <c r="AR45" s="138">
        <f t="shared" si="70"/>
        <v>0</v>
      </c>
      <c r="AS45" s="138">
        <f t="shared" si="70"/>
        <v>0</v>
      </c>
      <c r="AT45" s="138">
        <f t="shared" si="70"/>
        <v>0</v>
      </c>
      <c r="AU45" s="138">
        <f t="shared" si="70"/>
        <v>0</v>
      </c>
      <c r="AV45" s="138">
        <f t="shared" si="70"/>
        <v>0</v>
      </c>
      <c r="AW45" s="138">
        <f t="shared" si="70"/>
        <v>0</v>
      </c>
      <c r="AX45" s="138">
        <f t="shared" si="70"/>
        <v>0</v>
      </c>
      <c r="AY45" s="138">
        <f t="shared" si="70"/>
        <v>0</v>
      </c>
      <c r="AZ45" s="139"/>
      <c r="BA45" s="139"/>
      <c r="BB45" s="139"/>
      <c r="BC45" s="139"/>
      <c r="BD45" s="139"/>
      <c r="BE45" s="139"/>
      <c r="BF45" s="139">
        <v>1.0</v>
      </c>
      <c r="BG45" s="139"/>
      <c r="BH45" s="139"/>
      <c r="BI45" s="139"/>
      <c r="BJ45" s="139"/>
      <c r="BK45" s="140"/>
      <c r="BL45" s="139"/>
      <c r="BM45" s="6"/>
      <c r="BN45" s="138">
        <v>4.0</v>
      </c>
      <c r="BO45" s="138"/>
      <c r="BP45" s="6"/>
      <c r="BQ45" s="138">
        <v>0.867</v>
      </c>
      <c r="BR45" s="138">
        <f t="shared" si="12"/>
        <v>0</v>
      </c>
      <c r="BS45" s="138">
        <f t="shared" si="13"/>
        <v>0</v>
      </c>
      <c r="BT45" s="6"/>
      <c r="BU45" s="142">
        <f t="shared" si="14"/>
        <v>0</v>
      </c>
    </row>
    <row r="46" ht="18.0" customHeight="1">
      <c r="A46" s="123" t="s">
        <v>104</v>
      </c>
      <c r="B46" s="124">
        <v>1.0</v>
      </c>
      <c r="C46" s="64">
        <f t="shared" si="6"/>
        <v>0</v>
      </c>
      <c r="D46" s="125">
        <v>111.3</v>
      </c>
      <c r="E46" s="64" t="str">
        <f t="shared" si="7"/>
        <v/>
      </c>
      <c r="F46" s="126">
        <f t="shared" si="8"/>
        <v>111.3</v>
      </c>
      <c r="G46" s="127">
        <f t="shared" si="9"/>
        <v>0</v>
      </c>
      <c r="H46" s="143"/>
      <c r="I46" s="129"/>
      <c r="J46" s="144"/>
      <c r="K46" s="131"/>
      <c r="L46" s="132"/>
      <c r="M46" s="133"/>
      <c r="N46" s="134"/>
      <c r="O46" s="135"/>
      <c r="P46" s="136"/>
      <c r="Q46" s="137"/>
      <c r="Y46" s="138">
        <f t="shared" ref="Y46:AE46" si="71">AF46*$C46</f>
        <v>0</v>
      </c>
      <c r="Z46" s="138">
        <f t="shared" si="71"/>
        <v>0</v>
      </c>
      <c r="AA46" s="138">
        <f t="shared" si="71"/>
        <v>0</v>
      </c>
      <c r="AB46" s="138">
        <f t="shared" si="71"/>
        <v>0</v>
      </c>
      <c r="AC46" s="138">
        <f t="shared" si="71"/>
        <v>0</v>
      </c>
      <c r="AD46" s="138">
        <f t="shared" si="71"/>
        <v>0</v>
      </c>
      <c r="AE46" s="138">
        <f t="shared" si="71"/>
        <v>0</v>
      </c>
      <c r="AF46" s="139"/>
      <c r="AG46" s="139"/>
      <c r="AH46" s="139"/>
      <c r="AI46" s="139"/>
      <c r="AJ46" s="139"/>
      <c r="AK46" s="139">
        <v>1.0</v>
      </c>
      <c r="AL46" s="139"/>
      <c r="AM46" s="138">
        <f t="shared" ref="AM46:AY46" si="72">AZ46*$C46</f>
        <v>0</v>
      </c>
      <c r="AN46" s="138">
        <f t="shared" si="72"/>
        <v>0</v>
      </c>
      <c r="AO46" s="138">
        <f t="shared" si="72"/>
        <v>0</v>
      </c>
      <c r="AP46" s="138">
        <f t="shared" si="72"/>
        <v>0</v>
      </c>
      <c r="AQ46" s="138">
        <f t="shared" si="72"/>
        <v>0</v>
      </c>
      <c r="AR46" s="138">
        <f t="shared" si="72"/>
        <v>0</v>
      </c>
      <c r="AS46" s="138">
        <f t="shared" si="72"/>
        <v>0</v>
      </c>
      <c r="AT46" s="138">
        <f t="shared" si="72"/>
        <v>0</v>
      </c>
      <c r="AU46" s="138">
        <f t="shared" si="72"/>
        <v>0</v>
      </c>
      <c r="AV46" s="138">
        <f t="shared" si="72"/>
        <v>0</v>
      </c>
      <c r="AW46" s="138">
        <f t="shared" si="72"/>
        <v>0</v>
      </c>
      <c r="AX46" s="138">
        <f t="shared" si="72"/>
        <v>0</v>
      </c>
      <c r="AY46" s="138">
        <f t="shared" si="72"/>
        <v>0</v>
      </c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>
        <v>1.0</v>
      </c>
      <c r="BK46" s="140"/>
      <c r="BL46" s="139"/>
      <c r="BM46" s="6"/>
      <c r="BN46" s="138">
        <v>4.0</v>
      </c>
      <c r="BO46" s="138"/>
      <c r="BP46" s="6"/>
      <c r="BQ46" s="138">
        <v>1.574</v>
      </c>
      <c r="BR46" s="138">
        <f t="shared" si="12"/>
        <v>0</v>
      </c>
      <c r="BS46" s="138">
        <f t="shared" si="13"/>
        <v>0</v>
      </c>
      <c r="BT46" s="6"/>
      <c r="BU46" s="142">
        <f t="shared" si="14"/>
        <v>0</v>
      </c>
    </row>
    <row r="47" ht="18.0" customHeight="1">
      <c r="A47" s="123" t="s">
        <v>105</v>
      </c>
      <c r="B47" s="124">
        <v>1.0</v>
      </c>
      <c r="C47" s="64">
        <f t="shared" si="6"/>
        <v>0</v>
      </c>
      <c r="D47" s="125">
        <v>111.3</v>
      </c>
      <c r="E47" s="64" t="str">
        <f t="shared" si="7"/>
        <v/>
      </c>
      <c r="F47" s="126">
        <f t="shared" si="8"/>
        <v>111.3</v>
      </c>
      <c r="G47" s="127">
        <f t="shared" si="9"/>
        <v>0</v>
      </c>
      <c r="H47" s="143"/>
      <c r="I47" s="129"/>
      <c r="J47" s="144"/>
      <c r="K47" s="131"/>
      <c r="L47" s="132"/>
      <c r="M47" s="133"/>
      <c r="N47" s="134"/>
      <c r="O47" s="135"/>
      <c r="P47" s="136"/>
      <c r="Q47" s="137"/>
      <c r="Y47" s="138">
        <f t="shared" ref="Y47:AE47" si="73">AF47*$C47</f>
        <v>0</v>
      </c>
      <c r="Z47" s="138">
        <f t="shared" si="73"/>
        <v>0</v>
      </c>
      <c r="AA47" s="138">
        <f t="shared" si="73"/>
        <v>0</v>
      </c>
      <c r="AB47" s="138">
        <f t="shared" si="73"/>
        <v>0</v>
      </c>
      <c r="AC47" s="138">
        <f t="shared" si="73"/>
        <v>0</v>
      </c>
      <c r="AD47" s="138">
        <f t="shared" si="73"/>
        <v>0</v>
      </c>
      <c r="AE47" s="138">
        <f t="shared" si="73"/>
        <v>0</v>
      </c>
      <c r="AF47" s="139"/>
      <c r="AG47" s="139"/>
      <c r="AH47" s="139"/>
      <c r="AI47" s="139"/>
      <c r="AJ47" s="139"/>
      <c r="AK47" s="139">
        <v>1.0</v>
      </c>
      <c r="AL47" s="139"/>
      <c r="AM47" s="138">
        <f t="shared" ref="AM47:AY47" si="74">AZ47*$C47</f>
        <v>0</v>
      </c>
      <c r="AN47" s="138">
        <f t="shared" si="74"/>
        <v>0</v>
      </c>
      <c r="AO47" s="138">
        <f t="shared" si="74"/>
        <v>0</v>
      </c>
      <c r="AP47" s="138">
        <f t="shared" si="74"/>
        <v>0</v>
      </c>
      <c r="AQ47" s="138">
        <f t="shared" si="74"/>
        <v>0</v>
      </c>
      <c r="AR47" s="138">
        <f t="shared" si="74"/>
        <v>0</v>
      </c>
      <c r="AS47" s="138">
        <f t="shared" si="74"/>
        <v>0</v>
      </c>
      <c r="AT47" s="138">
        <f t="shared" si="74"/>
        <v>0</v>
      </c>
      <c r="AU47" s="138">
        <f t="shared" si="74"/>
        <v>0</v>
      </c>
      <c r="AV47" s="138">
        <f t="shared" si="74"/>
        <v>0</v>
      </c>
      <c r="AW47" s="138">
        <f t="shared" si="74"/>
        <v>0</v>
      </c>
      <c r="AX47" s="138">
        <f t="shared" si="74"/>
        <v>0</v>
      </c>
      <c r="AY47" s="138">
        <f t="shared" si="74"/>
        <v>0</v>
      </c>
      <c r="AZ47" s="139"/>
      <c r="BA47" s="139"/>
      <c r="BB47" s="139"/>
      <c r="BC47" s="139"/>
      <c r="BD47" s="139"/>
      <c r="BE47" s="139"/>
      <c r="BF47" s="139"/>
      <c r="BG47" s="139"/>
      <c r="BH47" s="139"/>
      <c r="BI47" s="139">
        <v>1.0</v>
      </c>
      <c r="BJ47" s="139"/>
      <c r="BK47" s="140"/>
      <c r="BL47" s="139"/>
      <c r="BM47" s="6"/>
      <c r="BN47" s="138">
        <v>4.0</v>
      </c>
      <c r="BO47" s="138"/>
      <c r="BP47" s="6"/>
      <c r="BQ47" s="138">
        <v>1.63</v>
      </c>
      <c r="BR47" s="138">
        <f t="shared" si="12"/>
        <v>0</v>
      </c>
      <c r="BS47" s="138">
        <f t="shared" si="13"/>
        <v>0</v>
      </c>
      <c r="BT47" s="6"/>
      <c r="BU47" s="142">
        <f t="shared" si="14"/>
        <v>0</v>
      </c>
    </row>
    <row r="48" ht="18.0" customHeight="1">
      <c r="A48" s="123" t="s">
        <v>106</v>
      </c>
      <c r="B48" s="124">
        <v>1.0</v>
      </c>
      <c r="C48" s="64">
        <f t="shared" si="6"/>
        <v>0</v>
      </c>
      <c r="D48" s="125">
        <v>111.3</v>
      </c>
      <c r="E48" s="64" t="str">
        <f t="shared" si="7"/>
        <v/>
      </c>
      <c r="F48" s="126">
        <f t="shared" si="8"/>
        <v>111.3</v>
      </c>
      <c r="G48" s="127">
        <f t="shared" si="9"/>
        <v>0</v>
      </c>
      <c r="H48" s="143"/>
      <c r="I48" s="129"/>
      <c r="J48" s="144"/>
      <c r="K48" s="131"/>
      <c r="L48" s="132"/>
      <c r="M48" s="133"/>
      <c r="N48" s="134"/>
      <c r="O48" s="135"/>
      <c r="P48" s="136"/>
      <c r="Q48" s="137"/>
      <c r="Y48" s="138">
        <f t="shared" ref="Y48:AE48" si="75">AF48*$C48</f>
        <v>0</v>
      </c>
      <c r="Z48" s="138">
        <f t="shared" si="75"/>
        <v>0</v>
      </c>
      <c r="AA48" s="138">
        <f t="shared" si="75"/>
        <v>0</v>
      </c>
      <c r="AB48" s="138">
        <f t="shared" si="75"/>
        <v>0</v>
      </c>
      <c r="AC48" s="138">
        <f t="shared" si="75"/>
        <v>0</v>
      </c>
      <c r="AD48" s="138">
        <f t="shared" si="75"/>
        <v>0</v>
      </c>
      <c r="AE48" s="138">
        <f t="shared" si="75"/>
        <v>0</v>
      </c>
      <c r="AF48" s="139"/>
      <c r="AG48" s="139"/>
      <c r="AH48" s="139"/>
      <c r="AI48" s="139"/>
      <c r="AJ48" s="139"/>
      <c r="AK48" s="139">
        <v>1.0</v>
      </c>
      <c r="AL48" s="139"/>
      <c r="AM48" s="138">
        <f t="shared" ref="AM48:AY48" si="76">AZ48*$C48</f>
        <v>0</v>
      </c>
      <c r="AN48" s="138">
        <f t="shared" si="76"/>
        <v>0</v>
      </c>
      <c r="AO48" s="138">
        <f t="shared" si="76"/>
        <v>0</v>
      </c>
      <c r="AP48" s="138">
        <f t="shared" si="76"/>
        <v>0</v>
      </c>
      <c r="AQ48" s="138">
        <f t="shared" si="76"/>
        <v>0</v>
      </c>
      <c r="AR48" s="138">
        <f t="shared" si="76"/>
        <v>0</v>
      </c>
      <c r="AS48" s="138">
        <f t="shared" si="76"/>
        <v>0</v>
      </c>
      <c r="AT48" s="138">
        <f t="shared" si="76"/>
        <v>0</v>
      </c>
      <c r="AU48" s="138">
        <f t="shared" si="76"/>
        <v>0</v>
      </c>
      <c r="AV48" s="138">
        <f t="shared" si="76"/>
        <v>0</v>
      </c>
      <c r="AW48" s="138">
        <f t="shared" si="76"/>
        <v>0</v>
      </c>
      <c r="AX48" s="138">
        <f t="shared" si="76"/>
        <v>0</v>
      </c>
      <c r="AY48" s="138">
        <f t="shared" si="76"/>
        <v>0</v>
      </c>
      <c r="AZ48" s="139"/>
      <c r="BA48" s="139"/>
      <c r="BB48" s="139"/>
      <c r="BC48" s="139"/>
      <c r="BD48" s="139"/>
      <c r="BE48" s="139"/>
      <c r="BF48" s="139"/>
      <c r="BG48" s="139"/>
      <c r="BH48" s="139"/>
      <c r="BI48" s="139">
        <v>1.0</v>
      </c>
      <c r="BJ48" s="139"/>
      <c r="BK48" s="140"/>
      <c r="BL48" s="139"/>
      <c r="BM48" s="6"/>
      <c r="BN48" s="138">
        <v>4.0</v>
      </c>
      <c r="BO48" s="138"/>
      <c r="BP48" s="6"/>
      <c r="BQ48" s="138">
        <v>1.658</v>
      </c>
      <c r="BR48" s="138">
        <f t="shared" si="12"/>
        <v>0</v>
      </c>
      <c r="BS48" s="138">
        <f t="shared" si="13"/>
        <v>0</v>
      </c>
      <c r="BT48" s="6"/>
      <c r="BU48" s="142">
        <f t="shared" si="14"/>
        <v>0</v>
      </c>
    </row>
    <row r="49" ht="18.0" customHeight="1">
      <c r="A49" s="123" t="s">
        <v>107</v>
      </c>
      <c r="B49" s="124">
        <v>1.0</v>
      </c>
      <c r="C49" s="64">
        <f t="shared" si="6"/>
        <v>0</v>
      </c>
      <c r="D49" s="125">
        <v>111.3</v>
      </c>
      <c r="E49" s="64" t="str">
        <f t="shared" si="7"/>
        <v/>
      </c>
      <c r="F49" s="126">
        <f t="shared" si="8"/>
        <v>111.3</v>
      </c>
      <c r="G49" s="127">
        <f t="shared" si="9"/>
        <v>0</v>
      </c>
      <c r="H49" s="143"/>
      <c r="I49" s="129"/>
      <c r="J49" s="144"/>
      <c r="K49" s="131"/>
      <c r="L49" s="132"/>
      <c r="M49" s="133"/>
      <c r="N49" s="134"/>
      <c r="O49" s="135"/>
      <c r="P49" s="136"/>
      <c r="Q49" s="137"/>
      <c r="Y49" s="138">
        <f t="shared" ref="Y49:AE49" si="77">AF49*$C49</f>
        <v>0</v>
      </c>
      <c r="Z49" s="138">
        <f t="shared" si="77"/>
        <v>0</v>
      </c>
      <c r="AA49" s="138">
        <f t="shared" si="77"/>
        <v>0</v>
      </c>
      <c r="AB49" s="138">
        <f t="shared" si="77"/>
        <v>0</v>
      </c>
      <c r="AC49" s="138">
        <f t="shared" si="77"/>
        <v>0</v>
      </c>
      <c r="AD49" s="138">
        <f t="shared" si="77"/>
        <v>0</v>
      </c>
      <c r="AE49" s="138">
        <f t="shared" si="77"/>
        <v>0</v>
      </c>
      <c r="AF49" s="139"/>
      <c r="AG49" s="139"/>
      <c r="AH49" s="139"/>
      <c r="AI49" s="139"/>
      <c r="AJ49" s="139"/>
      <c r="AK49" s="139">
        <v>1.0</v>
      </c>
      <c r="AL49" s="139"/>
      <c r="AM49" s="138">
        <f t="shared" ref="AM49:AY49" si="78">AZ49*$C49</f>
        <v>0</v>
      </c>
      <c r="AN49" s="138">
        <f t="shared" si="78"/>
        <v>0</v>
      </c>
      <c r="AO49" s="138">
        <f t="shared" si="78"/>
        <v>0</v>
      </c>
      <c r="AP49" s="138">
        <f t="shared" si="78"/>
        <v>0</v>
      </c>
      <c r="AQ49" s="138">
        <f t="shared" si="78"/>
        <v>0</v>
      </c>
      <c r="AR49" s="138">
        <f t="shared" si="78"/>
        <v>0</v>
      </c>
      <c r="AS49" s="138">
        <f t="shared" si="78"/>
        <v>0</v>
      </c>
      <c r="AT49" s="138">
        <f t="shared" si="78"/>
        <v>0</v>
      </c>
      <c r="AU49" s="138">
        <f t="shared" si="78"/>
        <v>0</v>
      </c>
      <c r="AV49" s="138">
        <f t="shared" si="78"/>
        <v>0</v>
      </c>
      <c r="AW49" s="138">
        <f t="shared" si="78"/>
        <v>0</v>
      </c>
      <c r="AX49" s="138">
        <f t="shared" si="78"/>
        <v>0</v>
      </c>
      <c r="AY49" s="138">
        <f t="shared" si="78"/>
        <v>0</v>
      </c>
      <c r="AZ49" s="139"/>
      <c r="BA49" s="139"/>
      <c r="BB49" s="139"/>
      <c r="BC49" s="139"/>
      <c r="BD49" s="139"/>
      <c r="BE49" s="139"/>
      <c r="BF49" s="139"/>
      <c r="BG49" s="139">
        <v>1.0</v>
      </c>
      <c r="BH49" s="139"/>
      <c r="BI49" s="139"/>
      <c r="BJ49" s="139"/>
      <c r="BK49" s="140"/>
      <c r="BL49" s="139"/>
      <c r="BM49" s="6"/>
      <c r="BN49" s="138">
        <v>4.0</v>
      </c>
      <c r="BO49" s="138"/>
      <c r="BP49" s="6"/>
      <c r="BQ49" s="138">
        <v>1.435</v>
      </c>
      <c r="BR49" s="138">
        <f t="shared" si="12"/>
        <v>0</v>
      </c>
      <c r="BS49" s="138">
        <f t="shared" si="13"/>
        <v>0</v>
      </c>
      <c r="BT49" s="6"/>
      <c r="BU49" s="142">
        <f t="shared" si="14"/>
        <v>0</v>
      </c>
    </row>
    <row r="50" ht="18.0" customHeight="1">
      <c r="A50" s="123" t="s">
        <v>108</v>
      </c>
      <c r="B50" s="124">
        <v>1.0</v>
      </c>
      <c r="C50" s="64">
        <f t="shared" si="6"/>
        <v>0</v>
      </c>
      <c r="D50" s="125">
        <v>148.4</v>
      </c>
      <c r="E50" s="64" t="str">
        <f t="shared" si="7"/>
        <v/>
      </c>
      <c r="F50" s="126">
        <f t="shared" si="8"/>
        <v>148.4</v>
      </c>
      <c r="G50" s="127">
        <f t="shared" si="9"/>
        <v>0</v>
      </c>
      <c r="H50" s="143"/>
      <c r="I50" s="129"/>
      <c r="J50" s="144"/>
      <c r="K50" s="131"/>
      <c r="L50" s="132"/>
      <c r="M50" s="133"/>
      <c r="N50" s="134"/>
      <c r="O50" s="135"/>
      <c r="P50" s="136"/>
      <c r="Q50" s="137"/>
      <c r="Y50" s="138">
        <f t="shared" ref="Y50:AE50" si="79">AF50*$C50</f>
        <v>0</v>
      </c>
      <c r="Z50" s="138">
        <f t="shared" si="79"/>
        <v>0</v>
      </c>
      <c r="AA50" s="138">
        <f t="shared" si="79"/>
        <v>0</v>
      </c>
      <c r="AB50" s="138">
        <f t="shared" si="79"/>
        <v>0</v>
      </c>
      <c r="AC50" s="138">
        <f t="shared" si="79"/>
        <v>0</v>
      </c>
      <c r="AD50" s="138">
        <f t="shared" si="79"/>
        <v>0</v>
      </c>
      <c r="AE50" s="138">
        <f t="shared" si="79"/>
        <v>0</v>
      </c>
      <c r="AF50" s="139"/>
      <c r="AG50" s="139"/>
      <c r="AH50" s="139"/>
      <c r="AI50" s="139"/>
      <c r="AJ50" s="139"/>
      <c r="AK50" s="139"/>
      <c r="AL50" s="139">
        <v>1.0</v>
      </c>
      <c r="AM50" s="138">
        <f t="shared" ref="AM50:AY50" si="80">AZ50*$C50</f>
        <v>0</v>
      </c>
      <c r="AN50" s="138">
        <f t="shared" si="80"/>
        <v>0</v>
      </c>
      <c r="AO50" s="138">
        <f t="shared" si="80"/>
        <v>0</v>
      </c>
      <c r="AP50" s="138">
        <f t="shared" si="80"/>
        <v>0</v>
      </c>
      <c r="AQ50" s="138">
        <f t="shared" si="80"/>
        <v>0</v>
      </c>
      <c r="AR50" s="138">
        <f t="shared" si="80"/>
        <v>0</v>
      </c>
      <c r="AS50" s="138">
        <f t="shared" si="80"/>
        <v>0</v>
      </c>
      <c r="AT50" s="138">
        <f t="shared" si="80"/>
        <v>0</v>
      </c>
      <c r="AU50" s="138">
        <f t="shared" si="80"/>
        <v>0</v>
      </c>
      <c r="AV50" s="138">
        <f t="shared" si="80"/>
        <v>0</v>
      </c>
      <c r="AW50" s="138">
        <f t="shared" si="80"/>
        <v>0</v>
      </c>
      <c r="AX50" s="138">
        <f t="shared" si="80"/>
        <v>0</v>
      </c>
      <c r="AY50" s="138">
        <f t="shared" si="80"/>
        <v>0</v>
      </c>
      <c r="AZ50" s="139"/>
      <c r="BA50" s="139"/>
      <c r="BB50" s="139"/>
      <c r="BC50" s="139"/>
      <c r="BD50" s="139"/>
      <c r="BE50" s="139"/>
      <c r="BF50" s="139"/>
      <c r="BG50" s="139"/>
      <c r="BH50" s="139">
        <v>1.0</v>
      </c>
      <c r="BI50" s="139"/>
      <c r="BJ50" s="139"/>
      <c r="BK50" s="140"/>
      <c r="BL50" s="139"/>
      <c r="BM50" s="6"/>
      <c r="BN50" s="138">
        <v>4.0</v>
      </c>
      <c r="BO50" s="138"/>
      <c r="BP50" s="6"/>
      <c r="BQ50" s="138">
        <v>2.286</v>
      </c>
      <c r="BR50" s="138">
        <f t="shared" si="12"/>
        <v>0</v>
      </c>
      <c r="BS50" s="138">
        <f t="shared" si="13"/>
        <v>0</v>
      </c>
      <c r="BT50" s="6"/>
      <c r="BU50" s="142">
        <f t="shared" si="14"/>
        <v>0</v>
      </c>
    </row>
    <row r="51" ht="18.0" customHeight="1">
      <c r="A51" s="145" t="s">
        <v>109</v>
      </c>
      <c r="B51" s="124">
        <v>1.0</v>
      </c>
      <c r="C51" s="64">
        <f t="shared" si="6"/>
        <v>0</v>
      </c>
      <c r="D51" s="125">
        <v>280.9</v>
      </c>
      <c r="E51" s="64" t="str">
        <f t="shared" si="7"/>
        <v/>
      </c>
      <c r="F51" s="126">
        <f t="shared" si="8"/>
        <v>280.9</v>
      </c>
      <c r="G51" s="127">
        <f t="shared" si="9"/>
        <v>0</v>
      </c>
      <c r="H51" s="143"/>
      <c r="I51" s="129"/>
      <c r="J51" s="144"/>
      <c r="K51" s="131"/>
      <c r="L51" s="132"/>
      <c r="M51" s="133"/>
      <c r="N51" s="134"/>
      <c r="O51" s="135"/>
      <c r="P51" s="136"/>
      <c r="Q51" s="137"/>
      <c r="Y51" s="138">
        <f t="shared" ref="Y51:AE51" si="81">AF51*$C51</f>
        <v>0</v>
      </c>
      <c r="Z51" s="138">
        <f t="shared" si="81"/>
        <v>0</v>
      </c>
      <c r="AA51" s="138">
        <f t="shared" si="81"/>
        <v>0</v>
      </c>
      <c r="AB51" s="138">
        <f t="shared" si="81"/>
        <v>0</v>
      </c>
      <c r="AC51" s="138">
        <f t="shared" si="81"/>
        <v>0</v>
      </c>
      <c r="AD51" s="138">
        <f t="shared" si="81"/>
        <v>0</v>
      </c>
      <c r="AE51" s="138">
        <f t="shared" si="81"/>
        <v>0</v>
      </c>
      <c r="AF51" s="139"/>
      <c r="AG51" s="139"/>
      <c r="AH51" s="139"/>
      <c r="AI51" s="139"/>
      <c r="AJ51" s="139"/>
      <c r="AK51" s="139"/>
      <c r="AL51" s="139">
        <v>1.0</v>
      </c>
      <c r="AM51" s="138">
        <f t="shared" ref="AM51:AY51" si="82">AZ51*$C51</f>
        <v>0</v>
      </c>
      <c r="AN51" s="138">
        <f t="shared" si="82"/>
        <v>0</v>
      </c>
      <c r="AO51" s="138">
        <f t="shared" si="82"/>
        <v>0</v>
      </c>
      <c r="AP51" s="138">
        <f t="shared" si="82"/>
        <v>0</v>
      </c>
      <c r="AQ51" s="138">
        <f t="shared" si="82"/>
        <v>0</v>
      </c>
      <c r="AR51" s="138">
        <f t="shared" si="82"/>
        <v>0</v>
      </c>
      <c r="AS51" s="138">
        <f t="shared" si="82"/>
        <v>0</v>
      </c>
      <c r="AT51" s="138">
        <f t="shared" si="82"/>
        <v>0</v>
      </c>
      <c r="AU51" s="138">
        <f t="shared" si="82"/>
        <v>0</v>
      </c>
      <c r="AV51" s="138">
        <f t="shared" si="82"/>
        <v>0</v>
      </c>
      <c r="AW51" s="138">
        <f t="shared" si="82"/>
        <v>0</v>
      </c>
      <c r="AX51" s="138">
        <f t="shared" si="82"/>
        <v>0</v>
      </c>
      <c r="AY51" s="138">
        <f t="shared" si="82"/>
        <v>0</v>
      </c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40">
        <v>1.0</v>
      </c>
      <c r="BL51" s="139"/>
      <c r="BM51" s="6"/>
      <c r="BN51" s="138">
        <v>4.0</v>
      </c>
      <c r="BO51" s="138"/>
      <c r="BP51" s="6"/>
      <c r="BQ51" s="138">
        <v>4.24</v>
      </c>
      <c r="BR51" s="138">
        <f t="shared" si="12"/>
        <v>0</v>
      </c>
      <c r="BS51" s="138">
        <f t="shared" si="13"/>
        <v>0</v>
      </c>
      <c r="BT51" s="6"/>
      <c r="BU51" s="142">
        <f t="shared" si="14"/>
        <v>0</v>
      </c>
    </row>
    <row r="52" ht="18.0" customHeight="1">
      <c r="A52" s="145" t="s">
        <v>110</v>
      </c>
      <c r="B52" s="124">
        <v>1.0</v>
      </c>
      <c r="C52" s="64">
        <f t="shared" si="6"/>
        <v>0</v>
      </c>
      <c r="D52" s="125">
        <v>328.6</v>
      </c>
      <c r="E52" s="64" t="str">
        <f t="shared" si="7"/>
        <v/>
      </c>
      <c r="F52" s="126">
        <f t="shared" si="8"/>
        <v>328.6</v>
      </c>
      <c r="G52" s="127">
        <f t="shared" si="9"/>
        <v>0</v>
      </c>
      <c r="H52" s="143"/>
      <c r="I52" s="129"/>
      <c r="J52" s="144"/>
      <c r="K52" s="131"/>
      <c r="L52" s="132"/>
      <c r="M52" s="133"/>
      <c r="N52" s="134"/>
      <c r="O52" s="135"/>
      <c r="P52" s="136"/>
      <c r="Q52" s="137"/>
      <c r="Y52" s="138">
        <f t="shared" ref="Y52:AE52" si="83">AF52*$C52</f>
        <v>0</v>
      </c>
      <c r="Z52" s="138">
        <f t="shared" si="83"/>
        <v>0</v>
      </c>
      <c r="AA52" s="138">
        <f t="shared" si="83"/>
        <v>0</v>
      </c>
      <c r="AB52" s="138">
        <f t="shared" si="83"/>
        <v>0</v>
      </c>
      <c r="AC52" s="138">
        <f t="shared" si="83"/>
        <v>0</v>
      </c>
      <c r="AD52" s="138">
        <f t="shared" si="83"/>
        <v>0</v>
      </c>
      <c r="AE52" s="138">
        <f t="shared" si="83"/>
        <v>0</v>
      </c>
      <c r="AF52" s="139"/>
      <c r="AG52" s="139"/>
      <c r="AH52" s="139"/>
      <c r="AI52" s="139"/>
      <c r="AJ52" s="139"/>
      <c r="AK52" s="139"/>
      <c r="AL52" s="139">
        <v>1.0</v>
      </c>
      <c r="AM52" s="138">
        <f t="shared" ref="AM52:AY52" si="84">AZ52*$C52</f>
        <v>0</v>
      </c>
      <c r="AN52" s="138">
        <f t="shared" si="84"/>
        <v>0</v>
      </c>
      <c r="AO52" s="138">
        <f t="shared" si="84"/>
        <v>0</v>
      </c>
      <c r="AP52" s="138">
        <f t="shared" si="84"/>
        <v>0</v>
      </c>
      <c r="AQ52" s="138">
        <f t="shared" si="84"/>
        <v>0</v>
      </c>
      <c r="AR52" s="138">
        <f t="shared" si="84"/>
        <v>0</v>
      </c>
      <c r="AS52" s="138">
        <f t="shared" si="84"/>
        <v>0</v>
      </c>
      <c r="AT52" s="138">
        <f t="shared" si="84"/>
        <v>0</v>
      </c>
      <c r="AU52" s="138">
        <f t="shared" si="84"/>
        <v>0</v>
      </c>
      <c r="AV52" s="138">
        <f t="shared" si="84"/>
        <v>0</v>
      </c>
      <c r="AW52" s="138">
        <f t="shared" si="84"/>
        <v>0</v>
      </c>
      <c r="AX52" s="138">
        <f t="shared" si="84"/>
        <v>0</v>
      </c>
      <c r="AY52" s="138">
        <f t="shared" si="84"/>
        <v>0</v>
      </c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40"/>
      <c r="BL52" s="139">
        <v>1.0</v>
      </c>
      <c r="BM52" s="6" t="s">
        <v>84</v>
      </c>
      <c r="BN52" s="138">
        <v>4.0</v>
      </c>
      <c r="BO52" s="138"/>
      <c r="BP52" s="6"/>
      <c r="BQ52" s="138">
        <v>4.75</v>
      </c>
      <c r="BR52" s="138">
        <f t="shared" si="12"/>
        <v>0</v>
      </c>
      <c r="BS52" s="138">
        <f t="shared" si="13"/>
        <v>0</v>
      </c>
      <c r="BT52" s="6"/>
      <c r="BU52" s="142">
        <f t="shared" si="14"/>
        <v>0</v>
      </c>
    </row>
    <row r="53" ht="18.0" customHeight="1">
      <c r="A53" s="145" t="s">
        <v>111</v>
      </c>
      <c r="B53" s="124">
        <v>1.0</v>
      </c>
      <c r="C53" s="64">
        <f t="shared" si="6"/>
        <v>0</v>
      </c>
      <c r="D53" s="125">
        <v>328.6</v>
      </c>
      <c r="E53" s="64" t="str">
        <f t="shared" si="7"/>
        <v/>
      </c>
      <c r="F53" s="126">
        <f t="shared" si="8"/>
        <v>328.6</v>
      </c>
      <c r="G53" s="127">
        <f t="shared" si="9"/>
        <v>0</v>
      </c>
      <c r="H53" s="143"/>
      <c r="I53" s="129"/>
      <c r="J53" s="144"/>
      <c r="K53" s="131"/>
      <c r="L53" s="132"/>
      <c r="M53" s="133"/>
      <c r="N53" s="134"/>
      <c r="O53" s="135"/>
      <c r="P53" s="136"/>
      <c r="Q53" s="137"/>
      <c r="Y53" s="138">
        <f t="shared" ref="Y53:AE53" si="85">AF53*$C53</f>
        <v>0</v>
      </c>
      <c r="Z53" s="138">
        <f t="shared" si="85"/>
        <v>0</v>
      </c>
      <c r="AA53" s="138">
        <f t="shared" si="85"/>
        <v>0</v>
      </c>
      <c r="AB53" s="138">
        <f t="shared" si="85"/>
        <v>0</v>
      </c>
      <c r="AC53" s="138">
        <f t="shared" si="85"/>
        <v>0</v>
      </c>
      <c r="AD53" s="138">
        <f t="shared" si="85"/>
        <v>0</v>
      </c>
      <c r="AE53" s="138">
        <f t="shared" si="85"/>
        <v>0</v>
      </c>
      <c r="AF53" s="139"/>
      <c r="AG53" s="139"/>
      <c r="AH53" s="139"/>
      <c r="AI53" s="139"/>
      <c r="AJ53" s="139"/>
      <c r="AK53" s="139"/>
      <c r="AL53" s="139">
        <v>1.0</v>
      </c>
      <c r="AM53" s="138">
        <f t="shared" ref="AM53:AY53" si="86">AZ53*$C53</f>
        <v>0</v>
      </c>
      <c r="AN53" s="138">
        <f t="shared" si="86"/>
        <v>0</v>
      </c>
      <c r="AO53" s="138">
        <f t="shared" si="86"/>
        <v>0</v>
      </c>
      <c r="AP53" s="138">
        <f t="shared" si="86"/>
        <v>0</v>
      </c>
      <c r="AQ53" s="138">
        <f t="shared" si="86"/>
        <v>0</v>
      </c>
      <c r="AR53" s="138">
        <f t="shared" si="86"/>
        <v>0</v>
      </c>
      <c r="AS53" s="138">
        <f t="shared" si="86"/>
        <v>0</v>
      </c>
      <c r="AT53" s="138">
        <f t="shared" si="86"/>
        <v>0</v>
      </c>
      <c r="AU53" s="138">
        <f t="shared" si="86"/>
        <v>0</v>
      </c>
      <c r="AV53" s="138">
        <f t="shared" si="86"/>
        <v>0</v>
      </c>
      <c r="AW53" s="138">
        <f t="shared" si="86"/>
        <v>0</v>
      </c>
      <c r="AX53" s="138">
        <f t="shared" si="86"/>
        <v>0</v>
      </c>
      <c r="AY53" s="138">
        <f t="shared" si="86"/>
        <v>0</v>
      </c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40">
        <v>1.0</v>
      </c>
      <c r="BL53" s="139"/>
      <c r="BM53" s="6"/>
      <c r="BN53" s="138">
        <v>4.0</v>
      </c>
      <c r="BO53" s="138"/>
      <c r="BP53" s="6"/>
      <c r="BQ53" s="138">
        <v>4.33</v>
      </c>
      <c r="BR53" s="138">
        <f t="shared" si="12"/>
        <v>0</v>
      </c>
      <c r="BS53" s="138">
        <f t="shared" si="13"/>
        <v>0</v>
      </c>
      <c r="BT53" s="6"/>
      <c r="BU53" s="142">
        <f t="shared" si="14"/>
        <v>0</v>
      </c>
    </row>
    <row r="54" ht="18.0" customHeight="1">
      <c r="A54" s="123" t="s">
        <v>112</v>
      </c>
      <c r="B54" s="124">
        <v>10.0</v>
      </c>
      <c r="C54" s="64">
        <f t="shared" si="6"/>
        <v>0</v>
      </c>
      <c r="D54" s="125">
        <v>265.0</v>
      </c>
      <c r="E54" s="64" t="str">
        <f t="shared" si="7"/>
        <v/>
      </c>
      <c r="F54" s="126">
        <f t="shared" si="8"/>
        <v>265</v>
      </c>
      <c r="G54" s="127">
        <f t="shared" si="9"/>
        <v>0</v>
      </c>
      <c r="H54" s="143"/>
      <c r="I54" s="129"/>
      <c r="J54" s="144"/>
      <c r="K54" s="131"/>
      <c r="L54" s="132"/>
      <c r="M54" s="133"/>
      <c r="N54" s="134"/>
      <c r="O54" s="135"/>
      <c r="P54" s="136"/>
      <c r="Q54" s="137"/>
      <c r="Y54" s="138">
        <f t="shared" ref="Y54:AE54" si="87">AF54*$C54</f>
        <v>0</v>
      </c>
      <c r="Z54" s="138">
        <f t="shared" si="87"/>
        <v>0</v>
      </c>
      <c r="AA54" s="138">
        <f t="shared" si="87"/>
        <v>0</v>
      </c>
      <c r="AB54" s="138">
        <f t="shared" si="87"/>
        <v>0</v>
      </c>
      <c r="AC54" s="138">
        <f t="shared" si="87"/>
        <v>0</v>
      </c>
      <c r="AD54" s="138">
        <f t="shared" si="87"/>
        <v>0</v>
      </c>
      <c r="AE54" s="138">
        <f t="shared" si="87"/>
        <v>0</v>
      </c>
      <c r="AF54" s="139"/>
      <c r="AG54" s="139"/>
      <c r="AH54" s="139"/>
      <c r="AI54" s="139"/>
      <c r="AJ54" s="139">
        <v>10.0</v>
      </c>
      <c r="AK54" s="139"/>
      <c r="AL54" s="139"/>
      <c r="AM54" s="138">
        <f t="shared" ref="AM54:AY54" si="88">AZ54*$C54</f>
        <v>0</v>
      </c>
      <c r="AN54" s="138">
        <f t="shared" si="88"/>
        <v>0</v>
      </c>
      <c r="AO54" s="138">
        <f t="shared" si="88"/>
        <v>0</v>
      </c>
      <c r="AP54" s="138">
        <f t="shared" si="88"/>
        <v>0</v>
      </c>
      <c r="AQ54" s="138">
        <f t="shared" si="88"/>
        <v>0</v>
      </c>
      <c r="AR54" s="138">
        <f t="shared" si="88"/>
        <v>0</v>
      </c>
      <c r="AS54" s="138">
        <f t="shared" si="88"/>
        <v>0</v>
      </c>
      <c r="AT54" s="138">
        <f t="shared" si="88"/>
        <v>0</v>
      </c>
      <c r="AU54" s="138">
        <f t="shared" si="88"/>
        <v>0</v>
      </c>
      <c r="AV54" s="138">
        <f t="shared" si="88"/>
        <v>0</v>
      </c>
      <c r="AW54" s="138">
        <f t="shared" si="88"/>
        <v>0</v>
      </c>
      <c r="AX54" s="138">
        <f t="shared" si="88"/>
        <v>0</v>
      </c>
      <c r="AY54" s="138">
        <f t="shared" si="88"/>
        <v>0</v>
      </c>
      <c r="AZ54" s="139"/>
      <c r="BA54" s="139"/>
      <c r="BB54" s="139">
        <v>1.0</v>
      </c>
      <c r="BC54" s="139">
        <v>6.0</v>
      </c>
      <c r="BD54" s="139">
        <v>2.0</v>
      </c>
      <c r="BE54" s="139">
        <v>1.0</v>
      </c>
      <c r="BF54" s="139"/>
      <c r="BG54" s="139"/>
      <c r="BH54" s="139"/>
      <c r="BI54" s="139"/>
      <c r="BJ54" s="139"/>
      <c r="BK54" s="140"/>
      <c r="BL54" s="139"/>
      <c r="BM54" s="6"/>
      <c r="BN54" s="138">
        <v>10.0</v>
      </c>
      <c r="BO54" s="138"/>
      <c r="BP54" s="6"/>
      <c r="BQ54" s="138">
        <v>3.0</v>
      </c>
      <c r="BR54" s="138">
        <f t="shared" si="12"/>
        <v>0</v>
      </c>
      <c r="BS54" s="138">
        <f t="shared" si="13"/>
        <v>0</v>
      </c>
      <c r="BT54" s="6"/>
      <c r="BU54" s="142">
        <f t="shared" si="14"/>
        <v>0</v>
      </c>
    </row>
    <row r="55" ht="18.0" customHeight="1">
      <c r="A55" s="123" t="s">
        <v>113</v>
      </c>
      <c r="B55" s="124">
        <v>10.0</v>
      </c>
      <c r="C55" s="64">
        <f t="shared" si="6"/>
        <v>0</v>
      </c>
      <c r="D55" s="125">
        <v>58.3</v>
      </c>
      <c r="E55" s="64" t="str">
        <f t="shared" si="7"/>
        <v/>
      </c>
      <c r="F55" s="126">
        <f t="shared" si="8"/>
        <v>58.3</v>
      </c>
      <c r="G55" s="127">
        <f t="shared" si="9"/>
        <v>0</v>
      </c>
      <c r="H55" s="143"/>
      <c r="I55" s="129"/>
      <c r="J55" s="144"/>
      <c r="K55" s="131"/>
      <c r="L55" s="132"/>
      <c r="M55" s="133"/>
      <c r="N55" s="134"/>
      <c r="O55" s="135"/>
      <c r="P55" s="136"/>
      <c r="Q55" s="137"/>
      <c r="Y55" s="138">
        <f t="shared" ref="Y55:AE55" si="89">AF55*$C55</f>
        <v>0</v>
      </c>
      <c r="Z55" s="138">
        <f t="shared" si="89"/>
        <v>0</v>
      </c>
      <c r="AA55" s="138">
        <f t="shared" si="89"/>
        <v>0</v>
      </c>
      <c r="AB55" s="138">
        <f t="shared" si="89"/>
        <v>0</v>
      </c>
      <c r="AC55" s="138">
        <f t="shared" si="89"/>
        <v>0</v>
      </c>
      <c r="AD55" s="138">
        <f t="shared" si="89"/>
        <v>0</v>
      </c>
      <c r="AE55" s="138">
        <f t="shared" si="89"/>
        <v>0</v>
      </c>
      <c r="AF55" s="139"/>
      <c r="AG55" s="139">
        <v>10.0</v>
      </c>
      <c r="AH55" s="139"/>
      <c r="AI55" s="139"/>
      <c r="AJ55" s="139"/>
      <c r="AK55" s="139"/>
      <c r="AL55" s="139"/>
      <c r="AM55" s="138">
        <f t="shared" ref="AM55:AY55" si="90">AZ55*$C55</f>
        <v>0</v>
      </c>
      <c r="AN55" s="138">
        <f t="shared" si="90"/>
        <v>0</v>
      </c>
      <c r="AO55" s="138">
        <f t="shared" si="90"/>
        <v>0</v>
      </c>
      <c r="AP55" s="138">
        <f t="shared" si="90"/>
        <v>0</v>
      </c>
      <c r="AQ55" s="138">
        <f t="shared" si="90"/>
        <v>0</v>
      </c>
      <c r="AR55" s="138">
        <f t="shared" si="90"/>
        <v>0</v>
      </c>
      <c r="AS55" s="138">
        <f t="shared" si="90"/>
        <v>0</v>
      </c>
      <c r="AT55" s="138">
        <f t="shared" si="90"/>
        <v>0</v>
      </c>
      <c r="AU55" s="138">
        <f t="shared" si="90"/>
        <v>0</v>
      </c>
      <c r="AV55" s="138">
        <f t="shared" si="90"/>
        <v>0</v>
      </c>
      <c r="AW55" s="138">
        <f t="shared" si="90"/>
        <v>0</v>
      </c>
      <c r="AX55" s="138">
        <f t="shared" si="90"/>
        <v>0</v>
      </c>
      <c r="AY55" s="138">
        <f t="shared" si="90"/>
        <v>0</v>
      </c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40"/>
      <c r="BL55" s="139"/>
      <c r="BM55" s="6"/>
      <c r="BN55" s="138">
        <v>4.0</v>
      </c>
      <c r="BO55" s="138"/>
      <c r="BP55" s="6"/>
      <c r="BQ55" s="138">
        <v>0.506</v>
      </c>
      <c r="BR55" s="138">
        <f t="shared" si="12"/>
        <v>0</v>
      </c>
      <c r="BS55" s="138">
        <f t="shared" si="13"/>
        <v>0</v>
      </c>
      <c r="BT55" s="6"/>
      <c r="BU55" s="142">
        <f t="shared" si="14"/>
        <v>0</v>
      </c>
    </row>
    <row r="56" ht="18.0" customHeight="1">
      <c r="A56" s="123" t="s">
        <v>114</v>
      </c>
      <c r="B56" s="124">
        <v>20.0</v>
      </c>
      <c r="C56" s="64">
        <f t="shared" si="6"/>
        <v>0</v>
      </c>
      <c r="D56" s="125">
        <v>95.4</v>
      </c>
      <c r="E56" s="64" t="str">
        <f t="shared" si="7"/>
        <v/>
      </c>
      <c r="F56" s="126">
        <f t="shared" si="8"/>
        <v>95.4</v>
      </c>
      <c r="G56" s="127">
        <f t="shared" si="9"/>
        <v>0</v>
      </c>
      <c r="H56" s="143"/>
      <c r="I56" s="129"/>
      <c r="J56" s="144"/>
      <c r="K56" s="131"/>
      <c r="L56" s="132"/>
      <c r="M56" s="133"/>
      <c r="N56" s="134"/>
      <c r="O56" s="135"/>
      <c r="P56" s="136"/>
      <c r="Q56" s="137"/>
      <c r="Y56" s="138">
        <f t="shared" ref="Y56:AE56" si="91">AF56*$C56</f>
        <v>0</v>
      </c>
      <c r="Z56" s="138">
        <f t="shared" si="91"/>
        <v>0</v>
      </c>
      <c r="AA56" s="138">
        <f t="shared" si="91"/>
        <v>0</v>
      </c>
      <c r="AB56" s="138">
        <f t="shared" si="91"/>
        <v>0</v>
      </c>
      <c r="AC56" s="138">
        <f t="shared" si="91"/>
        <v>0</v>
      </c>
      <c r="AD56" s="138">
        <f t="shared" si="91"/>
        <v>0</v>
      </c>
      <c r="AE56" s="138">
        <f t="shared" si="91"/>
        <v>0</v>
      </c>
      <c r="AF56" s="139"/>
      <c r="AG56" s="139">
        <v>10.0</v>
      </c>
      <c r="AH56" s="139"/>
      <c r="AI56" s="139"/>
      <c r="AJ56" s="139"/>
      <c r="AK56" s="139"/>
      <c r="AL56" s="139"/>
      <c r="AM56" s="138">
        <f t="shared" ref="AM56:AY56" si="92">AZ56*$C56</f>
        <v>0</v>
      </c>
      <c r="AN56" s="138">
        <f t="shared" si="92"/>
        <v>0</v>
      </c>
      <c r="AO56" s="138">
        <f t="shared" si="92"/>
        <v>0</v>
      </c>
      <c r="AP56" s="138">
        <f t="shared" si="92"/>
        <v>0</v>
      </c>
      <c r="AQ56" s="138">
        <f t="shared" si="92"/>
        <v>0</v>
      </c>
      <c r="AR56" s="138">
        <f t="shared" si="92"/>
        <v>0</v>
      </c>
      <c r="AS56" s="138">
        <f t="shared" si="92"/>
        <v>0</v>
      </c>
      <c r="AT56" s="138">
        <f t="shared" si="92"/>
        <v>0</v>
      </c>
      <c r="AU56" s="138">
        <f t="shared" si="92"/>
        <v>0</v>
      </c>
      <c r="AV56" s="138">
        <f t="shared" si="92"/>
        <v>0</v>
      </c>
      <c r="AW56" s="138">
        <f t="shared" si="92"/>
        <v>0</v>
      </c>
      <c r="AX56" s="138">
        <f t="shared" si="92"/>
        <v>0</v>
      </c>
      <c r="AY56" s="138">
        <f t="shared" si="92"/>
        <v>0</v>
      </c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40"/>
      <c r="BL56" s="139"/>
      <c r="BM56" s="6"/>
      <c r="BN56" s="138">
        <v>4.0</v>
      </c>
      <c r="BO56" s="138"/>
      <c r="BP56" s="6"/>
      <c r="BQ56" s="138">
        <v>0.506</v>
      </c>
      <c r="BR56" s="138">
        <f t="shared" si="12"/>
        <v>0</v>
      </c>
      <c r="BS56" s="138">
        <f t="shared" si="13"/>
        <v>0</v>
      </c>
      <c r="BT56" s="6"/>
      <c r="BU56" s="142">
        <f t="shared" si="14"/>
        <v>0</v>
      </c>
    </row>
    <row r="57" ht="18.0" customHeight="1">
      <c r="A57" s="123" t="s">
        <v>115</v>
      </c>
      <c r="B57" s="124">
        <v>20.0</v>
      </c>
      <c r="C57" s="64">
        <f t="shared" si="6"/>
        <v>0</v>
      </c>
      <c r="D57" s="125">
        <v>127.2</v>
      </c>
      <c r="E57" s="64" t="str">
        <f t="shared" si="7"/>
        <v/>
      </c>
      <c r="F57" s="126">
        <f t="shared" si="8"/>
        <v>127.2</v>
      </c>
      <c r="G57" s="127">
        <f t="shared" si="9"/>
        <v>0</v>
      </c>
      <c r="H57" s="143"/>
      <c r="I57" s="129"/>
      <c r="J57" s="144"/>
      <c r="K57" s="131"/>
      <c r="L57" s="132"/>
      <c r="M57" s="133"/>
      <c r="N57" s="134"/>
      <c r="O57" s="135"/>
      <c r="P57" s="136"/>
      <c r="Q57" s="137"/>
      <c r="Y57" s="138">
        <f t="shared" ref="Y57:AE57" si="93">AF57*$C57</f>
        <v>0</v>
      </c>
      <c r="Z57" s="138">
        <f t="shared" si="93"/>
        <v>0</v>
      </c>
      <c r="AA57" s="138">
        <f t="shared" si="93"/>
        <v>0</v>
      </c>
      <c r="AB57" s="138">
        <f t="shared" si="93"/>
        <v>0</v>
      </c>
      <c r="AC57" s="138">
        <f t="shared" si="93"/>
        <v>0</v>
      </c>
      <c r="AD57" s="138">
        <f t="shared" si="93"/>
        <v>0</v>
      </c>
      <c r="AE57" s="138">
        <f t="shared" si="93"/>
        <v>0</v>
      </c>
      <c r="AF57" s="139"/>
      <c r="AG57" s="139">
        <v>10.0</v>
      </c>
      <c r="AH57" s="139"/>
      <c r="AI57" s="139"/>
      <c r="AJ57" s="139"/>
      <c r="AK57" s="139"/>
      <c r="AL57" s="139"/>
      <c r="AM57" s="138">
        <f t="shared" ref="AM57:AY57" si="94">AZ57*$C57</f>
        <v>0</v>
      </c>
      <c r="AN57" s="138">
        <f t="shared" si="94"/>
        <v>0</v>
      </c>
      <c r="AO57" s="138">
        <f t="shared" si="94"/>
        <v>0</v>
      </c>
      <c r="AP57" s="138">
        <f t="shared" si="94"/>
        <v>0</v>
      </c>
      <c r="AQ57" s="138">
        <f t="shared" si="94"/>
        <v>0</v>
      </c>
      <c r="AR57" s="138">
        <f t="shared" si="94"/>
        <v>0</v>
      </c>
      <c r="AS57" s="138">
        <f t="shared" si="94"/>
        <v>0</v>
      </c>
      <c r="AT57" s="138">
        <f t="shared" si="94"/>
        <v>0</v>
      </c>
      <c r="AU57" s="138">
        <f t="shared" si="94"/>
        <v>0</v>
      </c>
      <c r="AV57" s="138">
        <f t="shared" si="94"/>
        <v>0</v>
      </c>
      <c r="AW57" s="138">
        <f t="shared" si="94"/>
        <v>0</v>
      </c>
      <c r="AX57" s="138">
        <f t="shared" si="94"/>
        <v>0</v>
      </c>
      <c r="AY57" s="138">
        <f t="shared" si="94"/>
        <v>0</v>
      </c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40"/>
      <c r="BL57" s="139"/>
      <c r="BM57" s="6"/>
      <c r="BN57" s="138">
        <v>4.0</v>
      </c>
      <c r="BO57" s="138"/>
      <c r="BP57" s="6"/>
      <c r="BQ57" s="138">
        <v>0.506</v>
      </c>
      <c r="BR57" s="138">
        <f t="shared" si="12"/>
        <v>0</v>
      </c>
      <c r="BS57" s="138">
        <f t="shared" si="13"/>
        <v>0</v>
      </c>
      <c r="BT57" s="6"/>
      <c r="BU57" s="142">
        <f t="shared" si="14"/>
        <v>0</v>
      </c>
    </row>
    <row r="58" ht="18.0" customHeight="1">
      <c r="A58" s="145" t="s">
        <v>116</v>
      </c>
      <c r="B58" s="124" t="s">
        <v>117</v>
      </c>
      <c r="C58" s="64">
        <f t="shared" si="6"/>
        <v>0</v>
      </c>
      <c r="D58" s="125"/>
      <c r="E58" s="64" t="str">
        <f t="shared" si="7"/>
        <v/>
      </c>
      <c r="F58" s="126">
        <f t="shared" si="8"/>
        <v>0</v>
      </c>
      <c r="G58" s="127">
        <f t="shared" si="9"/>
        <v>0</v>
      </c>
      <c r="H58" s="143"/>
      <c r="I58" s="129"/>
      <c r="J58" s="144"/>
      <c r="K58" s="131"/>
      <c r="L58" s="132"/>
      <c r="M58" s="133"/>
      <c r="N58" s="134"/>
      <c r="O58" s="135"/>
      <c r="P58" s="136"/>
      <c r="Q58" s="137"/>
      <c r="Y58" s="138">
        <f t="shared" ref="Y58:AE58" si="95">AF58*$C58</f>
        <v>0</v>
      </c>
      <c r="Z58" s="138">
        <f t="shared" si="95"/>
        <v>0</v>
      </c>
      <c r="AA58" s="138">
        <f t="shared" si="95"/>
        <v>0</v>
      </c>
      <c r="AB58" s="138">
        <f t="shared" si="95"/>
        <v>0</v>
      </c>
      <c r="AC58" s="138">
        <f t="shared" si="95"/>
        <v>0</v>
      </c>
      <c r="AD58" s="138">
        <f t="shared" si="95"/>
        <v>0</v>
      </c>
      <c r="AE58" s="138">
        <f t="shared" si="95"/>
        <v>0</v>
      </c>
      <c r="AF58" s="139"/>
      <c r="AG58" s="139">
        <v>10.0</v>
      </c>
      <c r="AH58" s="139"/>
      <c r="AI58" s="139"/>
      <c r="AJ58" s="139"/>
      <c r="AK58" s="139"/>
      <c r="AL58" s="139"/>
      <c r="AM58" s="138">
        <f t="shared" ref="AM58:AY58" si="96">AZ58*$C58</f>
        <v>0</v>
      </c>
      <c r="AN58" s="138">
        <f t="shared" si="96"/>
        <v>0</v>
      </c>
      <c r="AO58" s="138">
        <f t="shared" si="96"/>
        <v>0</v>
      </c>
      <c r="AP58" s="138">
        <f t="shared" si="96"/>
        <v>0</v>
      </c>
      <c r="AQ58" s="138">
        <f t="shared" si="96"/>
        <v>0</v>
      </c>
      <c r="AR58" s="138">
        <f t="shared" si="96"/>
        <v>0</v>
      </c>
      <c r="AS58" s="138">
        <f t="shared" si="96"/>
        <v>0</v>
      </c>
      <c r="AT58" s="138">
        <f t="shared" si="96"/>
        <v>0</v>
      </c>
      <c r="AU58" s="138">
        <f t="shared" si="96"/>
        <v>0</v>
      </c>
      <c r="AV58" s="138">
        <f t="shared" si="96"/>
        <v>0</v>
      </c>
      <c r="AW58" s="138">
        <f t="shared" si="96"/>
        <v>0</v>
      </c>
      <c r="AX58" s="138">
        <f t="shared" si="96"/>
        <v>0</v>
      </c>
      <c r="AY58" s="138">
        <f t="shared" si="96"/>
        <v>0</v>
      </c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40"/>
      <c r="BL58" s="139"/>
      <c r="BM58" s="6"/>
      <c r="BN58" s="138">
        <v>4.0</v>
      </c>
      <c r="BO58" s="138"/>
      <c r="BP58" s="6"/>
      <c r="BQ58" s="138">
        <v>0.506</v>
      </c>
      <c r="BR58" s="138">
        <f t="shared" si="12"/>
        <v>0</v>
      </c>
      <c r="BS58" s="138">
        <f t="shared" si="13"/>
        <v>0</v>
      </c>
      <c r="BT58" s="6"/>
      <c r="BU58" s="142">
        <f t="shared" si="14"/>
        <v>0</v>
      </c>
    </row>
    <row r="59" ht="18.0" customHeight="1">
      <c r="A59" s="145" t="s">
        <v>118</v>
      </c>
      <c r="B59" s="124">
        <v>10.0</v>
      </c>
      <c r="C59" s="64">
        <f t="shared" si="6"/>
        <v>0</v>
      </c>
      <c r="D59" s="125">
        <v>106.0</v>
      </c>
      <c r="E59" s="64" t="str">
        <f t="shared" si="7"/>
        <v/>
      </c>
      <c r="F59" s="126">
        <f t="shared" si="8"/>
        <v>106</v>
      </c>
      <c r="G59" s="127">
        <f t="shared" si="9"/>
        <v>0</v>
      </c>
      <c r="H59" s="143"/>
      <c r="I59" s="129"/>
      <c r="J59" s="144"/>
      <c r="K59" s="131"/>
      <c r="L59" s="132"/>
      <c r="M59" s="133"/>
      <c r="N59" s="134"/>
      <c r="O59" s="135"/>
      <c r="P59" s="136"/>
      <c r="Q59" s="137"/>
      <c r="Y59" s="138">
        <f t="shared" ref="Y59:AE59" si="97">AF59*$C59</f>
        <v>0</v>
      </c>
      <c r="Z59" s="138">
        <f t="shared" si="97"/>
        <v>0</v>
      </c>
      <c r="AA59" s="138">
        <f t="shared" si="97"/>
        <v>0</v>
      </c>
      <c r="AB59" s="138">
        <f t="shared" si="97"/>
        <v>0</v>
      </c>
      <c r="AC59" s="138">
        <f t="shared" si="97"/>
        <v>0</v>
      </c>
      <c r="AD59" s="138">
        <f t="shared" si="97"/>
        <v>0</v>
      </c>
      <c r="AE59" s="138">
        <f t="shared" si="97"/>
        <v>0</v>
      </c>
      <c r="AF59" s="139"/>
      <c r="AG59" s="139">
        <v>10.0</v>
      </c>
      <c r="AH59" s="139"/>
      <c r="AI59" s="139"/>
      <c r="AJ59" s="139"/>
      <c r="AK59" s="139"/>
      <c r="AL59" s="139"/>
      <c r="AM59" s="138">
        <f t="shared" ref="AM59:AY59" si="98">AZ59*$C59</f>
        <v>0</v>
      </c>
      <c r="AN59" s="138">
        <f t="shared" si="98"/>
        <v>0</v>
      </c>
      <c r="AO59" s="138">
        <f t="shared" si="98"/>
        <v>0</v>
      </c>
      <c r="AP59" s="138">
        <f t="shared" si="98"/>
        <v>0</v>
      </c>
      <c r="AQ59" s="138">
        <f t="shared" si="98"/>
        <v>0</v>
      </c>
      <c r="AR59" s="138">
        <f t="shared" si="98"/>
        <v>0</v>
      </c>
      <c r="AS59" s="138">
        <f t="shared" si="98"/>
        <v>0</v>
      </c>
      <c r="AT59" s="138">
        <f t="shared" si="98"/>
        <v>0</v>
      </c>
      <c r="AU59" s="138">
        <f t="shared" si="98"/>
        <v>0</v>
      </c>
      <c r="AV59" s="138">
        <f t="shared" si="98"/>
        <v>0</v>
      </c>
      <c r="AW59" s="138">
        <f t="shared" si="98"/>
        <v>0</v>
      </c>
      <c r="AX59" s="138">
        <f t="shared" si="98"/>
        <v>0</v>
      </c>
      <c r="AY59" s="138">
        <f t="shared" si="98"/>
        <v>0</v>
      </c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40"/>
      <c r="BL59" s="139"/>
      <c r="BM59" s="6"/>
      <c r="BN59" s="138">
        <v>4.0</v>
      </c>
      <c r="BO59" s="138"/>
      <c r="BP59" s="6"/>
      <c r="BQ59" s="138">
        <v>0.506</v>
      </c>
      <c r="BR59" s="138">
        <f t="shared" si="12"/>
        <v>0</v>
      </c>
      <c r="BS59" s="138">
        <f t="shared" si="13"/>
        <v>0</v>
      </c>
      <c r="BT59" s="6"/>
      <c r="BU59" s="142">
        <f t="shared" si="14"/>
        <v>0</v>
      </c>
    </row>
    <row r="60" ht="18.0" customHeight="1">
      <c r="A60" s="145" t="s">
        <v>119</v>
      </c>
      <c r="B60" s="124">
        <v>10.0</v>
      </c>
      <c r="C60" s="64">
        <f t="shared" si="6"/>
        <v>0</v>
      </c>
      <c r="D60" s="125">
        <v>63.6</v>
      </c>
      <c r="E60" s="64" t="str">
        <f t="shared" si="7"/>
        <v/>
      </c>
      <c r="F60" s="126">
        <f t="shared" si="8"/>
        <v>63.6</v>
      </c>
      <c r="G60" s="127">
        <f t="shared" si="9"/>
        <v>0</v>
      </c>
      <c r="H60" s="143"/>
      <c r="I60" s="129"/>
      <c r="J60" s="144"/>
      <c r="K60" s="131"/>
      <c r="L60" s="132"/>
      <c r="M60" s="133"/>
      <c r="N60" s="134"/>
      <c r="O60" s="135"/>
      <c r="P60" s="136"/>
      <c r="Q60" s="137"/>
      <c r="Y60" s="138">
        <f t="shared" ref="Y60:AE60" si="99">AF60*$C60</f>
        <v>0</v>
      </c>
      <c r="Z60" s="138">
        <f t="shared" si="99"/>
        <v>0</v>
      </c>
      <c r="AA60" s="138">
        <f t="shared" si="99"/>
        <v>0</v>
      </c>
      <c r="AB60" s="138">
        <f t="shared" si="99"/>
        <v>0</v>
      </c>
      <c r="AC60" s="138">
        <f t="shared" si="99"/>
        <v>0</v>
      </c>
      <c r="AD60" s="138">
        <f t="shared" si="99"/>
        <v>0</v>
      </c>
      <c r="AE60" s="138">
        <f t="shared" si="99"/>
        <v>0</v>
      </c>
      <c r="AF60" s="139"/>
      <c r="AG60" s="139">
        <v>10.0</v>
      </c>
      <c r="AH60" s="139"/>
      <c r="AI60" s="139"/>
      <c r="AJ60" s="139"/>
      <c r="AK60" s="139"/>
      <c r="AL60" s="139"/>
      <c r="AM60" s="138">
        <f t="shared" ref="AM60:AY60" si="100">AZ60*$C60</f>
        <v>0</v>
      </c>
      <c r="AN60" s="138">
        <f t="shared" si="100"/>
        <v>0</v>
      </c>
      <c r="AO60" s="138">
        <f t="shared" si="100"/>
        <v>0</v>
      </c>
      <c r="AP60" s="138">
        <f t="shared" si="100"/>
        <v>0</v>
      </c>
      <c r="AQ60" s="138">
        <f t="shared" si="100"/>
        <v>0</v>
      </c>
      <c r="AR60" s="138">
        <f t="shared" si="100"/>
        <v>0</v>
      </c>
      <c r="AS60" s="138">
        <f t="shared" si="100"/>
        <v>0</v>
      </c>
      <c r="AT60" s="138">
        <f t="shared" si="100"/>
        <v>0</v>
      </c>
      <c r="AU60" s="138">
        <f t="shared" si="100"/>
        <v>0</v>
      </c>
      <c r="AV60" s="138">
        <f t="shared" si="100"/>
        <v>0</v>
      </c>
      <c r="AW60" s="138">
        <f t="shared" si="100"/>
        <v>0</v>
      </c>
      <c r="AX60" s="138">
        <f t="shared" si="100"/>
        <v>0</v>
      </c>
      <c r="AY60" s="138">
        <f t="shared" si="100"/>
        <v>0</v>
      </c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40"/>
      <c r="BL60" s="139"/>
      <c r="BM60" s="6"/>
      <c r="BN60" s="138">
        <v>4.0</v>
      </c>
      <c r="BO60" s="138"/>
      <c r="BP60" s="6"/>
      <c r="BQ60" s="138">
        <v>0.506</v>
      </c>
      <c r="BR60" s="138">
        <f t="shared" si="12"/>
        <v>0</v>
      </c>
      <c r="BS60" s="138">
        <f t="shared" si="13"/>
        <v>0</v>
      </c>
      <c r="BT60" s="6"/>
      <c r="BU60" s="142">
        <f t="shared" si="14"/>
        <v>0</v>
      </c>
    </row>
    <row r="61" ht="39.75" customHeight="1">
      <c r="A61" s="115" t="s">
        <v>120</v>
      </c>
      <c r="B61" s="146"/>
      <c r="C61" s="147"/>
      <c r="D61" s="148"/>
      <c r="E61" s="147"/>
      <c r="F61" s="148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9"/>
      <c r="S61" s="149"/>
      <c r="T61" s="149"/>
      <c r="U61" s="149"/>
      <c r="V61" s="149"/>
      <c r="W61" s="149"/>
      <c r="X61" s="149"/>
      <c r="Y61" s="118" t="s">
        <v>16</v>
      </c>
      <c r="Z61" s="118" t="s">
        <v>17</v>
      </c>
      <c r="AA61" s="118" t="s">
        <v>18</v>
      </c>
      <c r="AB61" s="118" t="s">
        <v>19</v>
      </c>
      <c r="AC61" s="118" t="s">
        <v>20</v>
      </c>
      <c r="AD61" s="118" t="s">
        <v>21</v>
      </c>
      <c r="AE61" s="118" t="s">
        <v>22</v>
      </c>
      <c r="AF61" s="150" t="s">
        <v>16</v>
      </c>
      <c r="AG61" s="150" t="s">
        <v>17</v>
      </c>
      <c r="AH61" s="150" t="s">
        <v>18</v>
      </c>
      <c r="AI61" s="150" t="s">
        <v>19</v>
      </c>
      <c r="AJ61" s="150" t="s">
        <v>20</v>
      </c>
      <c r="AK61" s="150" t="s">
        <v>21</v>
      </c>
      <c r="AL61" s="150" t="s">
        <v>22</v>
      </c>
      <c r="AM61" s="118" t="s">
        <v>31</v>
      </c>
      <c r="AN61" s="118" t="s">
        <v>32</v>
      </c>
      <c r="AO61" s="118" t="s">
        <v>33</v>
      </c>
      <c r="AP61" s="118" t="s">
        <v>34</v>
      </c>
      <c r="AQ61" s="118" t="s">
        <v>35</v>
      </c>
      <c r="AR61" s="118" t="s">
        <v>36</v>
      </c>
      <c r="AS61" s="118" t="s">
        <v>37</v>
      </c>
      <c r="AT61" s="118" t="s">
        <v>38</v>
      </c>
      <c r="AU61" s="118" t="s">
        <v>39</v>
      </c>
      <c r="AV61" s="118" t="s">
        <v>40</v>
      </c>
      <c r="AW61" s="118" t="s">
        <v>41</v>
      </c>
      <c r="AX61" s="118" t="s">
        <v>42</v>
      </c>
      <c r="AY61" s="118" t="s">
        <v>43</v>
      </c>
      <c r="AZ61" s="150" t="s">
        <v>31</v>
      </c>
      <c r="BA61" s="150" t="s">
        <v>32</v>
      </c>
      <c r="BB61" s="150" t="s">
        <v>33</v>
      </c>
      <c r="BC61" s="150" t="s">
        <v>34</v>
      </c>
      <c r="BD61" s="150" t="s">
        <v>35</v>
      </c>
      <c r="BE61" s="150" t="s">
        <v>36</v>
      </c>
      <c r="BF61" s="150" t="s">
        <v>37</v>
      </c>
      <c r="BG61" s="150" t="s">
        <v>38</v>
      </c>
      <c r="BH61" s="150" t="s">
        <v>39</v>
      </c>
      <c r="BI61" s="150" t="s">
        <v>40</v>
      </c>
      <c r="BJ61" s="150" t="s">
        <v>41</v>
      </c>
      <c r="BK61" s="151" t="s">
        <v>42</v>
      </c>
      <c r="BL61" s="150" t="s">
        <v>66</v>
      </c>
      <c r="BM61" s="121"/>
      <c r="BN61" s="119" t="s">
        <v>67</v>
      </c>
      <c r="BO61" s="119" t="s">
        <v>68</v>
      </c>
      <c r="BP61" s="121"/>
      <c r="BQ61" s="152" t="s">
        <v>69</v>
      </c>
      <c r="BR61" s="152" t="s">
        <v>70</v>
      </c>
      <c r="BS61" s="152" t="s">
        <v>71</v>
      </c>
      <c r="BT61" s="121"/>
      <c r="BU61" s="147"/>
    </row>
    <row r="62" ht="18.0" customHeight="1">
      <c r="A62" s="153" t="s">
        <v>121</v>
      </c>
      <c r="B62" s="124">
        <v>5.0</v>
      </c>
      <c r="C62" s="64">
        <f t="shared" ref="C62:C97" si="103">SUM(H62:Q62)</f>
        <v>0</v>
      </c>
      <c r="D62" s="125">
        <v>143.1</v>
      </c>
      <c r="E62" s="64" t="str">
        <f t="shared" ref="E62:E97" si="104">$D$5</f>
        <v/>
      </c>
      <c r="F62" s="126">
        <f t="shared" ref="F62:F97" si="105">D62*((100-E62)/100)</f>
        <v>143.1</v>
      </c>
      <c r="G62" s="127">
        <f t="shared" ref="G62:G97" si="106">C62*F62</f>
        <v>0</v>
      </c>
      <c r="H62" s="143"/>
      <c r="I62" s="129"/>
      <c r="J62" s="144"/>
      <c r="K62" s="131"/>
      <c r="L62" s="132"/>
      <c r="M62" s="133"/>
      <c r="N62" s="134"/>
      <c r="O62" s="135"/>
      <c r="P62" s="136"/>
      <c r="Q62" s="137"/>
      <c r="Y62" s="138">
        <f t="shared" ref="Y62:AE62" si="101">AF62*$C62</f>
        <v>0</v>
      </c>
      <c r="Z62" s="138">
        <f t="shared" si="101"/>
        <v>0</v>
      </c>
      <c r="AA62" s="138">
        <f t="shared" si="101"/>
        <v>0</v>
      </c>
      <c r="AB62" s="138">
        <f t="shared" si="101"/>
        <v>0</v>
      </c>
      <c r="AC62" s="138">
        <f t="shared" si="101"/>
        <v>0</v>
      </c>
      <c r="AD62" s="138">
        <f t="shared" si="101"/>
        <v>0</v>
      </c>
      <c r="AE62" s="138">
        <f t="shared" si="101"/>
        <v>0</v>
      </c>
      <c r="AF62" s="139"/>
      <c r="AG62" s="139"/>
      <c r="AH62" s="139"/>
      <c r="AI62" s="139">
        <v>5.0</v>
      </c>
      <c r="AJ62" s="139"/>
      <c r="AK62" s="139"/>
      <c r="AL62" s="139"/>
      <c r="AM62" s="138">
        <f t="shared" ref="AM62:AY62" si="102">AZ62*$C62</f>
        <v>0</v>
      </c>
      <c r="AN62" s="138">
        <f t="shared" si="102"/>
        <v>0</v>
      </c>
      <c r="AO62" s="138">
        <f t="shared" si="102"/>
        <v>0</v>
      </c>
      <c r="AP62" s="138">
        <f t="shared" si="102"/>
        <v>0</v>
      </c>
      <c r="AQ62" s="138">
        <f t="shared" si="102"/>
        <v>0</v>
      </c>
      <c r="AR62" s="138">
        <f t="shared" si="102"/>
        <v>0</v>
      </c>
      <c r="AS62" s="138">
        <f t="shared" si="102"/>
        <v>0</v>
      </c>
      <c r="AT62" s="138">
        <f t="shared" si="102"/>
        <v>0</v>
      </c>
      <c r="AU62" s="138">
        <f t="shared" si="102"/>
        <v>0</v>
      </c>
      <c r="AV62" s="138">
        <f t="shared" si="102"/>
        <v>0</v>
      </c>
      <c r="AW62" s="138">
        <f t="shared" si="102"/>
        <v>0</v>
      </c>
      <c r="AX62" s="138">
        <f t="shared" si="102"/>
        <v>0</v>
      </c>
      <c r="AY62" s="138">
        <f t="shared" si="102"/>
        <v>0</v>
      </c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40"/>
      <c r="BL62" s="139"/>
      <c r="BM62" s="6"/>
      <c r="BN62" s="138">
        <v>20.0</v>
      </c>
      <c r="BO62" s="138"/>
      <c r="BP62" s="6"/>
      <c r="BQ62" s="138">
        <v>3.21</v>
      </c>
      <c r="BR62" s="138">
        <f t="shared" ref="BR62:BR97" si="109">C62</f>
        <v>0</v>
      </c>
      <c r="BS62" s="138">
        <f t="shared" ref="BS62:BS97" si="110">BQ62*BR62</f>
        <v>0</v>
      </c>
      <c r="BT62" s="6"/>
      <c r="BU62" s="142">
        <f t="shared" ref="BU62:BU97" si="111">C62*BN62</f>
        <v>0</v>
      </c>
    </row>
    <row r="63" ht="18.0" customHeight="1">
      <c r="A63" s="153" t="s">
        <v>122</v>
      </c>
      <c r="B63" s="124">
        <v>10.0</v>
      </c>
      <c r="C63" s="64">
        <f t="shared" si="103"/>
        <v>0</v>
      </c>
      <c r="D63" s="125">
        <v>159.0</v>
      </c>
      <c r="E63" s="64" t="str">
        <f t="shared" si="104"/>
        <v/>
      </c>
      <c r="F63" s="126">
        <f t="shared" si="105"/>
        <v>159</v>
      </c>
      <c r="G63" s="127">
        <f t="shared" si="106"/>
        <v>0</v>
      </c>
      <c r="H63" s="143"/>
      <c r="I63" s="129"/>
      <c r="J63" s="144"/>
      <c r="K63" s="131"/>
      <c r="L63" s="132"/>
      <c r="M63" s="133"/>
      <c r="N63" s="134"/>
      <c r="O63" s="135"/>
      <c r="P63" s="136"/>
      <c r="Q63" s="137"/>
      <c r="Y63" s="138">
        <f t="shared" ref="Y63:AE63" si="107">AF63*$C63</f>
        <v>0</v>
      </c>
      <c r="Z63" s="138">
        <f t="shared" si="107"/>
        <v>0</v>
      </c>
      <c r="AA63" s="138">
        <f t="shared" si="107"/>
        <v>0</v>
      </c>
      <c r="AB63" s="138">
        <f t="shared" si="107"/>
        <v>0</v>
      </c>
      <c r="AC63" s="138">
        <f t="shared" si="107"/>
        <v>0</v>
      </c>
      <c r="AD63" s="138">
        <f t="shared" si="107"/>
        <v>0</v>
      </c>
      <c r="AE63" s="138">
        <f t="shared" si="107"/>
        <v>0</v>
      </c>
      <c r="AF63" s="139"/>
      <c r="AG63" s="139"/>
      <c r="AH63" s="139"/>
      <c r="AI63" s="139">
        <v>10.0</v>
      </c>
      <c r="AJ63" s="139"/>
      <c r="AK63" s="139"/>
      <c r="AL63" s="139"/>
      <c r="AM63" s="138">
        <f t="shared" ref="AM63:AY63" si="108">AZ63*$C63</f>
        <v>0</v>
      </c>
      <c r="AN63" s="138">
        <f t="shared" si="108"/>
        <v>0</v>
      </c>
      <c r="AO63" s="138">
        <f t="shared" si="108"/>
        <v>0</v>
      </c>
      <c r="AP63" s="138">
        <f t="shared" si="108"/>
        <v>0</v>
      </c>
      <c r="AQ63" s="138">
        <f t="shared" si="108"/>
        <v>0</v>
      </c>
      <c r="AR63" s="138">
        <f t="shared" si="108"/>
        <v>0</v>
      </c>
      <c r="AS63" s="138">
        <f t="shared" si="108"/>
        <v>0</v>
      </c>
      <c r="AT63" s="138">
        <f t="shared" si="108"/>
        <v>0</v>
      </c>
      <c r="AU63" s="138">
        <f t="shared" si="108"/>
        <v>0</v>
      </c>
      <c r="AV63" s="138">
        <f t="shared" si="108"/>
        <v>0</v>
      </c>
      <c r="AW63" s="138">
        <f t="shared" si="108"/>
        <v>0</v>
      </c>
      <c r="AX63" s="138">
        <f t="shared" si="108"/>
        <v>0</v>
      </c>
      <c r="AY63" s="138">
        <f t="shared" si="108"/>
        <v>0</v>
      </c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40"/>
      <c r="BL63" s="139"/>
      <c r="BM63" s="6"/>
      <c r="BN63" s="138"/>
      <c r="BO63" s="138"/>
      <c r="BP63" s="6"/>
      <c r="BQ63" s="138">
        <v>2.748</v>
      </c>
      <c r="BR63" s="138">
        <f t="shared" si="109"/>
        <v>0</v>
      </c>
      <c r="BS63" s="138">
        <f t="shared" si="110"/>
        <v>0</v>
      </c>
      <c r="BT63" s="6"/>
      <c r="BU63" s="142">
        <f t="shared" si="111"/>
        <v>0</v>
      </c>
    </row>
    <row r="64" ht="18.0" customHeight="1">
      <c r="A64" s="153" t="s">
        <v>123</v>
      </c>
      <c r="B64" s="124">
        <v>5.0</v>
      </c>
      <c r="C64" s="64">
        <f t="shared" si="103"/>
        <v>0</v>
      </c>
      <c r="D64" s="125">
        <v>243.8</v>
      </c>
      <c r="E64" s="64" t="str">
        <f t="shared" si="104"/>
        <v/>
      </c>
      <c r="F64" s="126">
        <f t="shared" si="105"/>
        <v>243.8</v>
      </c>
      <c r="G64" s="127">
        <f t="shared" si="106"/>
        <v>0</v>
      </c>
      <c r="H64" s="143"/>
      <c r="I64" s="129"/>
      <c r="J64" s="144"/>
      <c r="K64" s="131"/>
      <c r="L64" s="132"/>
      <c r="M64" s="133"/>
      <c r="N64" s="134"/>
      <c r="O64" s="135"/>
      <c r="P64" s="136"/>
      <c r="Q64" s="137"/>
      <c r="Y64" s="138">
        <f t="shared" ref="Y64:AE64" si="112">AF64*$C64</f>
        <v>0</v>
      </c>
      <c r="Z64" s="138">
        <f t="shared" si="112"/>
        <v>0</v>
      </c>
      <c r="AA64" s="138">
        <f t="shared" si="112"/>
        <v>0</v>
      </c>
      <c r="AB64" s="138">
        <f t="shared" si="112"/>
        <v>0</v>
      </c>
      <c r="AC64" s="138">
        <f t="shared" si="112"/>
        <v>0</v>
      </c>
      <c r="AD64" s="138">
        <f t="shared" si="112"/>
        <v>0</v>
      </c>
      <c r="AE64" s="138">
        <f t="shared" si="112"/>
        <v>0</v>
      </c>
      <c r="AF64" s="139"/>
      <c r="AG64" s="139"/>
      <c r="AH64" s="139"/>
      <c r="AI64" s="139"/>
      <c r="AJ64" s="139">
        <v>5.0</v>
      </c>
      <c r="AK64" s="139"/>
      <c r="AL64" s="139"/>
      <c r="AM64" s="138">
        <f t="shared" ref="AM64:AY64" si="113">AZ64*$C64</f>
        <v>0</v>
      </c>
      <c r="AN64" s="138">
        <f t="shared" si="113"/>
        <v>0</v>
      </c>
      <c r="AO64" s="138">
        <f t="shared" si="113"/>
        <v>0</v>
      </c>
      <c r="AP64" s="138">
        <f t="shared" si="113"/>
        <v>0</v>
      </c>
      <c r="AQ64" s="138">
        <f t="shared" si="113"/>
        <v>0</v>
      </c>
      <c r="AR64" s="138">
        <f t="shared" si="113"/>
        <v>0</v>
      </c>
      <c r="AS64" s="138">
        <f t="shared" si="113"/>
        <v>0</v>
      </c>
      <c r="AT64" s="138">
        <f t="shared" si="113"/>
        <v>0</v>
      </c>
      <c r="AU64" s="138">
        <f t="shared" si="113"/>
        <v>0</v>
      </c>
      <c r="AV64" s="138">
        <f t="shared" si="113"/>
        <v>0</v>
      </c>
      <c r="AW64" s="138">
        <f t="shared" si="113"/>
        <v>0</v>
      </c>
      <c r="AX64" s="138">
        <f t="shared" si="113"/>
        <v>0</v>
      </c>
      <c r="AY64" s="138">
        <f t="shared" si="113"/>
        <v>0</v>
      </c>
      <c r="AZ64" s="139"/>
      <c r="BA64" s="139"/>
      <c r="BB64" s="139"/>
      <c r="BC64" s="139"/>
      <c r="BD64" s="139"/>
      <c r="BE64" s="139"/>
      <c r="BF64" s="139">
        <v>4.0</v>
      </c>
      <c r="BG64" s="139">
        <v>1.0</v>
      </c>
      <c r="BH64" s="139"/>
      <c r="BI64" s="139"/>
      <c r="BJ64" s="139"/>
      <c r="BK64" s="140"/>
      <c r="BL64" s="139"/>
      <c r="BM64" s="6"/>
      <c r="BN64" s="138"/>
      <c r="BO64" s="138"/>
      <c r="BP64" s="6"/>
      <c r="BQ64" s="138">
        <v>3.9</v>
      </c>
      <c r="BR64" s="138">
        <f t="shared" si="109"/>
        <v>0</v>
      </c>
      <c r="BS64" s="138">
        <f t="shared" si="110"/>
        <v>0</v>
      </c>
      <c r="BT64" s="6"/>
      <c r="BU64" s="142">
        <f t="shared" si="111"/>
        <v>0</v>
      </c>
    </row>
    <row r="65" ht="18.0" customHeight="1">
      <c r="A65" s="153" t="s">
        <v>124</v>
      </c>
      <c r="B65" s="124">
        <v>1.0</v>
      </c>
      <c r="C65" s="64">
        <f t="shared" si="103"/>
        <v>0</v>
      </c>
      <c r="D65" s="125">
        <v>79.5</v>
      </c>
      <c r="E65" s="64" t="str">
        <f t="shared" si="104"/>
        <v/>
      </c>
      <c r="F65" s="126">
        <f t="shared" si="105"/>
        <v>79.5</v>
      </c>
      <c r="G65" s="127">
        <f t="shared" si="106"/>
        <v>0</v>
      </c>
      <c r="H65" s="143"/>
      <c r="I65" s="129"/>
      <c r="J65" s="144"/>
      <c r="K65" s="131"/>
      <c r="L65" s="132"/>
      <c r="M65" s="133"/>
      <c r="N65" s="134"/>
      <c r="O65" s="135"/>
      <c r="P65" s="136"/>
      <c r="Q65" s="137"/>
      <c r="Y65" s="138">
        <f t="shared" ref="Y65:AE65" si="114">AF65*$C65</f>
        <v>0</v>
      </c>
      <c r="Z65" s="138">
        <f t="shared" si="114"/>
        <v>0</v>
      </c>
      <c r="AA65" s="138">
        <f t="shared" si="114"/>
        <v>0</v>
      </c>
      <c r="AB65" s="138">
        <f t="shared" si="114"/>
        <v>0</v>
      </c>
      <c r="AC65" s="138">
        <f t="shared" si="114"/>
        <v>0</v>
      </c>
      <c r="AD65" s="138">
        <f t="shared" si="114"/>
        <v>0</v>
      </c>
      <c r="AE65" s="138">
        <f t="shared" si="114"/>
        <v>0</v>
      </c>
      <c r="AF65" s="139"/>
      <c r="AG65" s="139"/>
      <c r="AH65" s="139"/>
      <c r="AI65" s="139"/>
      <c r="AJ65" s="139"/>
      <c r="AK65" s="139"/>
      <c r="AL65" s="139">
        <v>1.0</v>
      </c>
      <c r="AM65" s="138">
        <f t="shared" ref="AM65:AY65" si="115">AZ65*$C65</f>
        <v>0</v>
      </c>
      <c r="AN65" s="138">
        <f t="shared" si="115"/>
        <v>0</v>
      </c>
      <c r="AO65" s="138">
        <f t="shared" si="115"/>
        <v>0</v>
      </c>
      <c r="AP65" s="138">
        <f t="shared" si="115"/>
        <v>0</v>
      </c>
      <c r="AQ65" s="138">
        <f t="shared" si="115"/>
        <v>0</v>
      </c>
      <c r="AR65" s="138">
        <f t="shared" si="115"/>
        <v>0</v>
      </c>
      <c r="AS65" s="138">
        <f t="shared" si="115"/>
        <v>0</v>
      </c>
      <c r="AT65" s="138">
        <f t="shared" si="115"/>
        <v>0</v>
      </c>
      <c r="AU65" s="138">
        <f t="shared" si="115"/>
        <v>0</v>
      </c>
      <c r="AV65" s="138">
        <f t="shared" si="115"/>
        <v>0</v>
      </c>
      <c r="AW65" s="138">
        <f t="shared" si="115"/>
        <v>0</v>
      </c>
      <c r="AX65" s="138">
        <f t="shared" si="115"/>
        <v>0</v>
      </c>
      <c r="AY65" s="138">
        <f t="shared" si="115"/>
        <v>0</v>
      </c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>
        <v>1.0</v>
      </c>
      <c r="BK65" s="140"/>
      <c r="BL65" s="139"/>
      <c r="BM65" s="6"/>
      <c r="BN65" s="138"/>
      <c r="BO65" s="138"/>
      <c r="BP65" s="6"/>
      <c r="BQ65" s="138">
        <v>1.27</v>
      </c>
      <c r="BR65" s="138">
        <f t="shared" si="109"/>
        <v>0</v>
      </c>
      <c r="BS65" s="138">
        <f t="shared" si="110"/>
        <v>0</v>
      </c>
      <c r="BT65" s="6"/>
      <c r="BU65" s="142">
        <f t="shared" si="111"/>
        <v>0</v>
      </c>
    </row>
    <row r="66" ht="18.0" customHeight="1">
      <c r="A66" s="153" t="s">
        <v>125</v>
      </c>
      <c r="B66" s="124">
        <v>10.0</v>
      </c>
      <c r="C66" s="64">
        <f t="shared" si="103"/>
        <v>0</v>
      </c>
      <c r="D66" s="125">
        <v>243.8</v>
      </c>
      <c r="E66" s="64" t="str">
        <f t="shared" si="104"/>
        <v/>
      </c>
      <c r="F66" s="126">
        <f t="shared" si="105"/>
        <v>243.8</v>
      </c>
      <c r="G66" s="127">
        <f t="shared" si="106"/>
        <v>0</v>
      </c>
      <c r="H66" s="143"/>
      <c r="I66" s="129"/>
      <c r="J66" s="144"/>
      <c r="K66" s="131"/>
      <c r="L66" s="132"/>
      <c r="M66" s="133"/>
      <c r="N66" s="134"/>
      <c r="O66" s="135"/>
      <c r="P66" s="136"/>
      <c r="Q66" s="137"/>
      <c r="Y66" s="138">
        <f t="shared" ref="Y66:AE66" si="116">AF66*$C66</f>
        <v>0</v>
      </c>
      <c r="Z66" s="138">
        <f t="shared" si="116"/>
        <v>0</v>
      </c>
      <c r="AA66" s="138">
        <f t="shared" si="116"/>
        <v>0</v>
      </c>
      <c r="AB66" s="138">
        <f t="shared" si="116"/>
        <v>0</v>
      </c>
      <c r="AC66" s="138">
        <f t="shared" si="116"/>
        <v>0</v>
      </c>
      <c r="AD66" s="138">
        <f t="shared" si="116"/>
        <v>0</v>
      </c>
      <c r="AE66" s="138">
        <f t="shared" si="116"/>
        <v>0</v>
      </c>
      <c r="AF66" s="139"/>
      <c r="AG66" s="139"/>
      <c r="AH66" s="139"/>
      <c r="AI66" s="139">
        <v>10.0</v>
      </c>
      <c r="AJ66" s="139"/>
      <c r="AK66" s="139"/>
      <c r="AL66" s="139"/>
      <c r="AM66" s="138">
        <f t="shared" ref="AM66:AY66" si="117">AZ66*$C66</f>
        <v>0</v>
      </c>
      <c r="AN66" s="138">
        <f t="shared" si="117"/>
        <v>0</v>
      </c>
      <c r="AO66" s="138">
        <f t="shared" si="117"/>
        <v>0</v>
      </c>
      <c r="AP66" s="138">
        <f t="shared" si="117"/>
        <v>0</v>
      </c>
      <c r="AQ66" s="138">
        <f t="shared" si="117"/>
        <v>0</v>
      </c>
      <c r="AR66" s="138">
        <f t="shared" si="117"/>
        <v>0</v>
      </c>
      <c r="AS66" s="138">
        <f t="shared" si="117"/>
        <v>0</v>
      </c>
      <c r="AT66" s="138">
        <f t="shared" si="117"/>
        <v>0</v>
      </c>
      <c r="AU66" s="138">
        <f t="shared" si="117"/>
        <v>0</v>
      </c>
      <c r="AV66" s="138">
        <f t="shared" si="117"/>
        <v>0</v>
      </c>
      <c r="AW66" s="138">
        <f t="shared" si="117"/>
        <v>0</v>
      </c>
      <c r="AX66" s="138">
        <f t="shared" si="117"/>
        <v>0</v>
      </c>
      <c r="AY66" s="138">
        <f t="shared" si="117"/>
        <v>0</v>
      </c>
      <c r="AZ66" s="139"/>
      <c r="BA66" s="139"/>
      <c r="BB66" s="139">
        <v>3.0</v>
      </c>
      <c r="BC66" s="139">
        <v>5.0</v>
      </c>
      <c r="BD66" s="139">
        <v>2.0</v>
      </c>
      <c r="BE66" s="139"/>
      <c r="BF66" s="139"/>
      <c r="BG66" s="139"/>
      <c r="BH66" s="139"/>
      <c r="BI66" s="139"/>
      <c r="BJ66" s="139"/>
      <c r="BK66" s="140"/>
      <c r="BL66" s="139"/>
      <c r="BM66" s="6"/>
      <c r="BN66" s="138"/>
      <c r="BO66" s="138"/>
      <c r="BP66" s="6"/>
      <c r="BQ66" s="138">
        <v>4.86</v>
      </c>
      <c r="BR66" s="138">
        <f t="shared" si="109"/>
        <v>0</v>
      </c>
      <c r="BS66" s="138">
        <f t="shared" si="110"/>
        <v>0</v>
      </c>
      <c r="BT66" s="6"/>
      <c r="BU66" s="142">
        <f t="shared" si="111"/>
        <v>0</v>
      </c>
    </row>
    <row r="67" ht="18.0" customHeight="1">
      <c r="A67" s="153" t="s">
        <v>126</v>
      </c>
      <c r="B67" s="124">
        <v>5.0</v>
      </c>
      <c r="C67" s="64">
        <f t="shared" si="103"/>
        <v>0</v>
      </c>
      <c r="D67" s="125">
        <v>243.8</v>
      </c>
      <c r="E67" s="64" t="str">
        <f t="shared" si="104"/>
        <v/>
      </c>
      <c r="F67" s="126">
        <f t="shared" si="105"/>
        <v>243.8</v>
      </c>
      <c r="G67" s="127">
        <f t="shared" si="106"/>
        <v>0</v>
      </c>
      <c r="H67" s="143"/>
      <c r="I67" s="129"/>
      <c r="J67" s="144"/>
      <c r="K67" s="131"/>
      <c r="L67" s="132"/>
      <c r="M67" s="133"/>
      <c r="N67" s="134"/>
      <c r="O67" s="135"/>
      <c r="P67" s="136"/>
      <c r="Q67" s="137"/>
      <c r="Y67" s="138">
        <f t="shared" ref="Y67:AE67" si="118">AF67*$C67</f>
        <v>0</v>
      </c>
      <c r="Z67" s="138">
        <f t="shared" si="118"/>
        <v>0</v>
      </c>
      <c r="AA67" s="138">
        <f t="shared" si="118"/>
        <v>0</v>
      </c>
      <c r="AB67" s="138">
        <f t="shared" si="118"/>
        <v>0</v>
      </c>
      <c r="AC67" s="138">
        <f t="shared" si="118"/>
        <v>0</v>
      </c>
      <c r="AD67" s="138">
        <f t="shared" si="118"/>
        <v>0</v>
      </c>
      <c r="AE67" s="138">
        <f t="shared" si="118"/>
        <v>0</v>
      </c>
      <c r="AF67" s="139"/>
      <c r="AG67" s="139"/>
      <c r="AH67" s="139"/>
      <c r="AI67" s="139"/>
      <c r="AJ67" s="139"/>
      <c r="AK67" s="139">
        <v>5.0</v>
      </c>
      <c r="AL67" s="139"/>
      <c r="AM67" s="138">
        <f t="shared" ref="AM67:AY67" si="119">AZ67*$C67</f>
        <v>0</v>
      </c>
      <c r="AN67" s="138">
        <f t="shared" si="119"/>
        <v>0</v>
      </c>
      <c r="AO67" s="138">
        <f t="shared" si="119"/>
        <v>0</v>
      </c>
      <c r="AP67" s="138">
        <f t="shared" si="119"/>
        <v>0</v>
      </c>
      <c r="AQ67" s="138">
        <f t="shared" si="119"/>
        <v>0</v>
      </c>
      <c r="AR67" s="138">
        <f t="shared" si="119"/>
        <v>0</v>
      </c>
      <c r="AS67" s="138">
        <f t="shared" si="119"/>
        <v>0</v>
      </c>
      <c r="AT67" s="138">
        <f t="shared" si="119"/>
        <v>0</v>
      </c>
      <c r="AU67" s="138">
        <f t="shared" si="119"/>
        <v>0</v>
      </c>
      <c r="AV67" s="138">
        <f t="shared" si="119"/>
        <v>0</v>
      </c>
      <c r="AW67" s="138">
        <f t="shared" si="119"/>
        <v>0</v>
      </c>
      <c r="AX67" s="138">
        <f t="shared" si="119"/>
        <v>0</v>
      </c>
      <c r="AY67" s="138">
        <f t="shared" si="119"/>
        <v>0</v>
      </c>
      <c r="AZ67" s="139"/>
      <c r="BA67" s="139"/>
      <c r="BB67" s="139"/>
      <c r="BC67" s="139">
        <v>2.0</v>
      </c>
      <c r="BD67" s="139"/>
      <c r="BE67" s="139">
        <v>3.0</v>
      </c>
      <c r="BF67" s="139"/>
      <c r="BG67" s="139"/>
      <c r="BH67" s="139"/>
      <c r="BI67" s="139"/>
      <c r="BJ67" s="139"/>
      <c r="BK67" s="140"/>
      <c r="BL67" s="139"/>
      <c r="BM67" s="6"/>
      <c r="BN67" s="138"/>
      <c r="BO67" s="138"/>
      <c r="BP67" s="6"/>
      <c r="BQ67" s="138">
        <v>3.64</v>
      </c>
      <c r="BR67" s="138">
        <f t="shared" si="109"/>
        <v>0</v>
      </c>
      <c r="BS67" s="138">
        <f t="shared" si="110"/>
        <v>0</v>
      </c>
      <c r="BT67" s="6"/>
      <c r="BU67" s="142">
        <f t="shared" si="111"/>
        <v>0</v>
      </c>
    </row>
    <row r="68" ht="18.0" customHeight="1">
      <c r="A68" s="153" t="s">
        <v>127</v>
      </c>
      <c r="B68" s="124">
        <v>1.0</v>
      </c>
      <c r="C68" s="64">
        <f t="shared" si="103"/>
        <v>0</v>
      </c>
      <c r="D68" s="125">
        <v>132.5</v>
      </c>
      <c r="E68" s="64" t="str">
        <f t="shared" si="104"/>
        <v/>
      </c>
      <c r="F68" s="126">
        <f t="shared" si="105"/>
        <v>132.5</v>
      </c>
      <c r="G68" s="127">
        <f t="shared" si="106"/>
        <v>0</v>
      </c>
      <c r="H68" s="143"/>
      <c r="I68" s="129"/>
      <c r="J68" s="144"/>
      <c r="K68" s="131"/>
      <c r="L68" s="132"/>
      <c r="M68" s="133"/>
      <c r="N68" s="134"/>
      <c r="O68" s="135"/>
      <c r="P68" s="136"/>
      <c r="Q68" s="137"/>
      <c r="Y68" s="138">
        <f t="shared" ref="Y68:AE68" si="120">AF68*$C68</f>
        <v>0</v>
      </c>
      <c r="Z68" s="138">
        <f t="shared" si="120"/>
        <v>0</v>
      </c>
      <c r="AA68" s="138">
        <f t="shared" si="120"/>
        <v>0</v>
      </c>
      <c r="AB68" s="138">
        <f t="shared" si="120"/>
        <v>0</v>
      </c>
      <c r="AC68" s="138">
        <f t="shared" si="120"/>
        <v>0</v>
      </c>
      <c r="AD68" s="138">
        <f t="shared" si="120"/>
        <v>0</v>
      </c>
      <c r="AE68" s="138">
        <f t="shared" si="120"/>
        <v>0</v>
      </c>
      <c r="AF68" s="139"/>
      <c r="AG68" s="139"/>
      <c r="AH68" s="139"/>
      <c r="AI68" s="139"/>
      <c r="AJ68" s="139"/>
      <c r="AK68" s="139">
        <v>1.0</v>
      </c>
      <c r="AL68" s="139"/>
      <c r="AM68" s="138">
        <f t="shared" ref="AM68:AY68" si="121">AZ68*$C68</f>
        <v>0</v>
      </c>
      <c r="AN68" s="138">
        <f t="shared" si="121"/>
        <v>0</v>
      </c>
      <c r="AO68" s="138">
        <f t="shared" si="121"/>
        <v>0</v>
      </c>
      <c r="AP68" s="138">
        <f t="shared" si="121"/>
        <v>0</v>
      </c>
      <c r="AQ68" s="138">
        <f t="shared" si="121"/>
        <v>0</v>
      </c>
      <c r="AR68" s="138">
        <f t="shared" si="121"/>
        <v>0</v>
      </c>
      <c r="AS68" s="138">
        <f t="shared" si="121"/>
        <v>0</v>
      </c>
      <c r="AT68" s="138">
        <f t="shared" si="121"/>
        <v>0</v>
      </c>
      <c r="AU68" s="138">
        <f t="shared" si="121"/>
        <v>0</v>
      </c>
      <c r="AV68" s="138">
        <f t="shared" si="121"/>
        <v>0</v>
      </c>
      <c r="AW68" s="138">
        <f t="shared" si="121"/>
        <v>0</v>
      </c>
      <c r="AX68" s="138">
        <f t="shared" si="121"/>
        <v>0</v>
      </c>
      <c r="AY68" s="138">
        <f t="shared" si="121"/>
        <v>0</v>
      </c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>
        <v>1.0</v>
      </c>
      <c r="BK68" s="140"/>
      <c r="BL68" s="139"/>
      <c r="BM68" s="6"/>
      <c r="BN68" s="138"/>
      <c r="BO68" s="138"/>
      <c r="BP68" s="6"/>
      <c r="BQ68" s="138">
        <v>2.16</v>
      </c>
      <c r="BR68" s="138">
        <f t="shared" si="109"/>
        <v>0</v>
      </c>
      <c r="BS68" s="138">
        <f t="shared" si="110"/>
        <v>0</v>
      </c>
      <c r="BT68" s="6"/>
      <c r="BU68" s="142">
        <f t="shared" si="111"/>
        <v>0</v>
      </c>
    </row>
    <row r="69" ht="18.0" customHeight="1">
      <c r="A69" s="153" t="s">
        <v>128</v>
      </c>
      <c r="B69" s="124">
        <v>1.0</v>
      </c>
      <c r="C69" s="64">
        <f t="shared" si="103"/>
        <v>0</v>
      </c>
      <c r="D69" s="125">
        <v>132.5</v>
      </c>
      <c r="E69" s="64" t="str">
        <f t="shared" si="104"/>
        <v/>
      </c>
      <c r="F69" s="126">
        <f t="shared" si="105"/>
        <v>132.5</v>
      </c>
      <c r="G69" s="127">
        <f t="shared" si="106"/>
        <v>0</v>
      </c>
      <c r="H69" s="143"/>
      <c r="I69" s="129"/>
      <c r="J69" s="144"/>
      <c r="K69" s="131"/>
      <c r="L69" s="132"/>
      <c r="M69" s="133"/>
      <c r="N69" s="134"/>
      <c r="O69" s="135"/>
      <c r="P69" s="136"/>
      <c r="Q69" s="137"/>
      <c r="Y69" s="138">
        <f t="shared" ref="Y69:AE69" si="122">AF69*$C69</f>
        <v>0</v>
      </c>
      <c r="Z69" s="138">
        <f t="shared" si="122"/>
        <v>0</v>
      </c>
      <c r="AA69" s="138">
        <f t="shared" si="122"/>
        <v>0</v>
      </c>
      <c r="AB69" s="138">
        <f t="shared" si="122"/>
        <v>0</v>
      </c>
      <c r="AC69" s="138">
        <f t="shared" si="122"/>
        <v>0</v>
      </c>
      <c r="AD69" s="138">
        <f t="shared" si="122"/>
        <v>0</v>
      </c>
      <c r="AE69" s="138">
        <f t="shared" si="122"/>
        <v>0</v>
      </c>
      <c r="AF69" s="139"/>
      <c r="AG69" s="139"/>
      <c r="AH69" s="139"/>
      <c r="AI69" s="139"/>
      <c r="AJ69" s="139"/>
      <c r="AK69" s="139">
        <v>1.0</v>
      </c>
      <c r="AL69" s="139"/>
      <c r="AM69" s="138">
        <f t="shared" ref="AM69:AY69" si="123">AZ69*$C69</f>
        <v>0</v>
      </c>
      <c r="AN69" s="138">
        <f t="shared" si="123"/>
        <v>0</v>
      </c>
      <c r="AO69" s="138">
        <f t="shared" si="123"/>
        <v>0</v>
      </c>
      <c r="AP69" s="138">
        <f t="shared" si="123"/>
        <v>0</v>
      </c>
      <c r="AQ69" s="138">
        <f t="shared" si="123"/>
        <v>0</v>
      </c>
      <c r="AR69" s="138">
        <f t="shared" si="123"/>
        <v>0</v>
      </c>
      <c r="AS69" s="138">
        <f t="shared" si="123"/>
        <v>0</v>
      </c>
      <c r="AT69" s="138">
        <f t="shared" si="123"/>
        <v>0</v>
      </c>
      <c r="AU69" s="138">
        <f t="shared" si="123"/>
        <v>0</v>
      </c>
      <c r="AV69" s="138">
        <f t="shared" si="123"/>
        <v>0</v>
      </c>
      <c r="AW69" s="138">
        <f t="shared" si="123"/>
        <v>0</v>
      </c>
      <c r="AX69" s="138">
        <f t="shared" si="123"/>
        <v>0</v>
      </c>
      <c r="AY69" s="138">
        <f t="shared" si="123"/>
        <v>0</v>
      </c>
      <c r="AZ69" s="139"/>
      <c r="BA69" s="139"/>
      <c r="BB69" s="139"/>
      <c r="BC69" s="139"/>
      <c r="BD69" s="139"/>
      <c r="BE69" s="139"/>
      <c r="BF69" s="139"/>
      <c r="BG69" s="139"/>
      <c r="BH69" s="139"/>
      <c r="BI69" s="139">
        <v>1.0</v>
      </c>
      <c r="BJ69" s="139"/>
      <c r="BK69" s="140"/>
      <c r="BL69" s="139"/>
      <c r="BM69" s="6"/>
      <c r="BN69" s="138"/>
      <c r="BO69" s="138"/>
      <c r="BP69" s="6"/>
      <c r="BQ69" s="138">
        <v>2.31</v>
      </c>
      <c r="BR69" s="138">
        <f t="shared" si="109"/>
        <v>0</v>
      </c>
      <c r="BS69" s="138">
        <f t="shared" si="110"/>
        <v>0</v>
      </c>
      <c r="BT69" s="6"/>
      <c r="BU69" s="142">
        <f t="shared" si="111"/>
        <v>0</v>
      </c>
    </row>
    <row r="70" ht="18.0" customHeight="1">
      <c r="A70" s="153" t="s">
        <v>129</v>
      </c>
      <c r="B70" s="124">
        <v>1.0</v>
      </c>
      <c r="C70" s="64">
        <f t="shared" si="103"/>
        <v>0</v>
      </c>
      <c r="D70" s="125">
        <v>121.9</v>
      </c>
      <c r="E70" s="64" t="str">
        <f t="shared" si="104"/>
        <v/>
      </c>
      <c r="F70" s="126">
        <f t="shared" si="105"/>
        <v>121.9</v>
      </c>
      <c r="G70" s="127">
        <f t="shared" si="106"/>
        <v>0</v>
      </c>
      <c r="H70" s="143"/>
      <c r="I70" s="129"/>
      <c r="J70" s="144"/>
      <c r="K70" s="131"/>
      <c r="L70" s="132"/>
      <c r="M70" s="133"/>
      <c r="N70" s="134"/>
      <c r="O70" s="135"/>
      <c r="P70" s="136"/>
      <c r="Q70" s="137"/>
      <c r="Y70" s="138">
        <f t="shared" ref="Y70:AE70" si="124">AF70*$C70</f>
        <v>0</v>
      </c>
      <c r="Z70" s="138">
        <f t="shared" si="124"/>
        <v>0</v>
      </c>
      <c r="AA70" s="138">
        <f t="shared" si="124"/>
        <v>0</v>
      </c>
      <c r="AB70" s="138">
        <f t="shared" si="124"/>
        <v>0</v>
      </c>
      <c r="AC70" s="138">
        <f t="shared" si="124"/>
        <v>0</v>
      </c>
      <c r="AD70" s="138">
        <f t="shared" si="124"/>
        <v>0</v>
      </c>
      <c r="AE70" s="138">
        <f t="shared" si="124"/>
        <v>0</v>
      </c>
      <c r="AF70" s="139"/>
      <c r="AG70" s="139"/>
      <c r="AH70" s="139"/>
      <c r="AI70" s="139"/>
      <c r="AJ70" s="139"/>
      <c r="AK70" s="139">
        <v>1.0</v>
      </c>
      <c r="AL70" s="139"/>
      <c r="AM70" s="138">
        <f t="shared" ref="AM70:AY70" si="125">AZ70*$C70</f>
        <v>0</v>
      </c>
      <c r="AN70" s="138">
        <f t="shared" si="125"/>
        <v>0</v>
      </c>
      <c r="AO70" s="138">
        <f t="shared" si="125"/>
        <v>0</v>
      </c>
      <c r="AP70" s="138">
        <f t="shared" si="125"/>
        <v>0</v>
      </c>
      <c r="AQ70" s="138">
        <f t="shared" si="125"/>
        <v>0</v>
      </c>
      <c r="AR70" s="138">
        <f t="shared" si="125"/>
        <v>0</v>
      </c>
      <c r="AS70" s="138">
        <f t="shared" si="125"/>
        <v>0</v>
      </c>
      <c r="AT70" s="138">
        <f t="shared" si="125"/>
        <v>0</v>
      </c>
      <c r="AU70" s="138">
        <f t="shared" si="125"/>
        <v>0</v>
      </c>
      <c r="AV70" s="138">
        <f t="shared" si="125"/>
        <v>0</v>
      </c>
      <c r="AW70" s="138">
        <f t="shared" si="125"/>
        <v>0</v>
      </c>
      <c r="AX70" s="138">
        <f t="shared" si="125"/>
        <v>0</v>
      </c>
      <c r="AY70" s="138">
        <f t="shared" si="125"/>
        <v>0</v>
      </c>
      <c r="AZ70" s="139"/>
      <c r="BA70" s="139"/>
      <c r="BB70" s="139"/>
      <c r="BC70" s="139"/>
      <c r="BD70" s="139"/>
      <c r="BE70" s="139"/>
      <c r="BF70" s="139"/>
      <c r="BG70" s="139"/>
      <c r="BH70" s="139"/>
      <c r="BI70" s="139">
        <v>1.0</v>
      </c>
      <c r="BJ70" s="139"/>
      <c r="BK70" s="140"/>
      <c r="BL70" s="139"/>
      <c r="BM70" s="6"/>
      <c r="BN70" s="138"/>
      <c r="BO70" s="138"/>
      <c r="BP70" s="6"/>
      <c r="BQ70" s="138">
        <v>1.84</v>
      </c>
      <c r="BR70" s="138">
        <f t="shared" si="109"/>
        <v>0</v>
      </c>
      <c r="BS70" s="138">
        <f t="shared" si="110"/>
        <v>0</v>
      </c>
      <c r="BT70" s="6"/>
      <c r="BU70" s="142">
        <f t="shared" si="111"/>
        <v>0</v>
      </c>
    </row>
    <row r="71" ht="18.0" customHeight="1">
      <c r="A71" s="153" t="s">
        <v>130</v>
      </c>
      <c r="B71" s="124">
        <v>1.0</v>
      </c>
      <c r="C71" s="64">
        <f t="shared" si="103"/>
        <v>0</v>
      </c>
      <c r="D71" s="125">
        <v>111.3</v>
      </c>
      <c r="E71" s="64" t="str">
        <f t="shared" si="104"/>
        <v/>
      </c>
      <c r="F71" s="126">
        <f t="shared" si="105"/>
        <v>111.3</v>
      </c>
      <c r="G71" s="127">
        <f t="shared" si="106"/>
        <v>0</v>
      </c>
      <c r="H71" s="143"/>
      <c r="I71" s="129"/>
      <c r="J71" s="144"/>
      <c r="K71" s="131"/>
      <c r="L71" s="132"/>
      <c r="M71" s="133"/>
      <c r="N71" s="134"/>
      <c r="O71" s="135"/>
      <c r="P71" s="136"/>
      <c r="Q71" s="137"/>
      <c r="Y71" s="138">
        <f t="shared" ref="Y71:AE71" si="126">AF71*$C71</f>
        <v>0</v>
      </c>
      <c r="Z71" s="138">
        <f t="shared" si="126"/>
        <v>0</v>
      </c>
      <c r="AA71" s="138">
        <f t="shared" si="126"/>
        <v>0</v>
      </c>
      <c r="AB71" s="138">
        <f t="shared" si="126"/>
        <v>0</v>
      </c>
      <c r="AC71" s="138">
        <f t="shared" si="126"/>
        <v>0</v>
      </c>
      <c r="AD71" s="138">
        <f t="shared" si="126"/>
        <v>0</v>
      </c>
      <c r="AE71" s="138">
        <f t="shared" si="126"/>
        <v>0</v>
      </c>
      <c r="AF71" s="139"/>
      <c r="AG71" s="139"/>
      <c r="AH71" s="139"/>
      <c r="AI71" s="139"/>
      <c r="AJ71" s="139"/>
      <c r="AK71" s="139">
        <v>1.0</v>
      </c>
      <c r="AL71" s="139"/>
      <c r="AM71" s="138">
        <f t="shared" ref="AM71:AY71" si="127">AZ71*$C71</f>
        <v>0</v>
      </c>
      <c r="AN71" s="138">
        <f t="shared" si="127"/>
        <v>0</v>
      </c>
      <c r="AO71" s="138">
        <f t="shared" si="127"/>
        <v>0</v>
      </c>
      <c r="AP71" s="138">
        <f t="shared" si="127"/>
        <v>0</v>
      </c>
      <c r="AQ71" s="138">
        <f t="shared" si="127"/>
        <v>0</v>
      </c>
      <c r="AR71" s="138">
        <f t="shared" si="127"/>
        <v>0</v>
      </c>
      <c r="AS71" s="138">
        <f t="shared" si="127"/>
        <v>0</v>
      </c>
      <c r="AT71" s="138">
        <f t="shared" si="127"/>
        <v>0</v>
      </c>
      <c r="AU71" s="138">
        <f t="shared" si="127"/>
        <v>0</v>
      </c>
      <c r="AV71" s="138">
        <f t="shared" si="127"/>
        <v>0</v>
      </c>
      <c r="AW71" s="138">
        <f t="shared" si="127"/>
        <v>0</v>
      </c>
      <c r="AX71" s="138">
        <f t="shared" si="127"/>
        <v>0</v>
      </c>
      <c r="AY71" s="138">
        <f t="shared" si="127"/>
        <v>0</v>
      </c>
      <c r="AZ71" s="139"/>
      <c r="BA71" s="139"/>
      <c r="BB71" s="139"/>
      <c r="BC71" s="139"/>
      <c r="BD71" s="139"/>
      <c r="BE71" s="139"/>
      <c r="BF71" s="139"/>
      <c r="BG71" s="139"/>
      <c r="BH71" s="139"/>
      <c r="BI71" s="139">
        <v>1.0</v>
      </c>
      <c r="BJ71" s="139"/>
      <c r="BK71" s="140"/>
      <c r="BL71" s="139"/>
      <c r="BM71" s="6"/>
      <c r="BN71" s="138"/>
      <c r="BO71" s="138"/>
      <c r="BP71" s="6"/>
      <c r="BQ71" s="138">
        <v>1.71</v>
      </c>
      <c r="BR71" s="138">
        <f t="shared" si="109"/>
        <v>0</v>
      </c>
      <c r="BS71" s="138">
        <f t="shared" si="110"/>
        <v>0</v>
      </c>
      <c r="BT71" s="6"/>
      <c r="BU71" s="142">
        <f t="shared" si="111"/>
        <v>0</v>
      </c>
    </row>
    <row r="72" ht="18.0" customHeight="1">
      <c r="A72" s="153" t="s">
        <v>131</v>
      </c>
      <c r="B72" s="124">
        <v>1.0</v>
      </c>
      <c r="C72" s="64">
        <f t="shared" si="103"/>
        <v>0</v>
      </c>
      <c r="D72" s="125">
        <v>106.0</v>
      </c>
      <c r="E72" s="64" t="str">
        <f t="shared" si="104"/>
        <v/>
      </c>
      <c r="F72" s="126">
        <f t="shared" si="105"/>
        <v>106</v>
      </c>
      <c r="G72" s="127">
        <f t="shared" si="106"/>
        <v>0</v>
      </c>
      <c r="H72" s="143"/>
      <c r="I72" s="129"/>
      <c r="J72" s="144"/>
      <c r="K72" s="131"/>
      <c r="L72" s="132"/>
      <c r="M72" s="133"/>
      <c r="N72" s="134"/>
      <c r="O72" s="135"/>
      <c r="P72" s="136"/>
      <c r="Q72" s="137"/>
      <c r="Y72" s="138">
        <f t="shared" ref="Y72:AE72" si="128">AF72*$C72</f>
        <v>0</v>
      </c>
      <c r="Z72" s="138">
        <f t="shared" si="128"/>
        <v>0</v>
      </c>
      <c r="AA72" s="138">
        <f t="shared" si="128"/>
        <v>0</v>
      </c>
      <c r="AB72" s="138">
        <f t="shared" si="128"/>
        <v>0</v>
      </c>
      <c r="AC72" s="138">
        <f t="shared" si="128"/>
        <v>0</v>
      </c>
      <c r="AD72" s="138">
        <f t="shared" si="128"/>
        <v>0</v>
      </c>
      <c r="AE72" s="138">
        <f t="shared" si="128"/>
        <v>0</v>
      </c>
      <c r="AF72" s="139"/>
      <c r="AG72" s="139"/>
      <c r="AH72" s="139"/>
      <c r="AI72" s="139"/>
      <c r="AJ72" s="139"/>
      <c r="AK72" s="139">
        <v>1.0</v>
      </c>
      <c r="AL72" s="139"/>
      <c r="AM72" s="138">
        <f t="shared" ref="AM72:AY72" si="129">AZ72*$C72</f>
        <v>0</v>
      </c>
      <c r="AN72" s="138">
        <f t="shared" si="129"/>
        <v>0</v>
      </c>
      <c r="AO72" s="138">
        <f t="shared" si="129"/>
        <v>0</v>
      </c>
      <c r="AP72" s="138">
        <f t="shared" si="129"/>
        <v>0</v>
      </c>
      <c r="AQ72" s="138">
        <f t="shared" si="129"/>
        <v>0</v>
      </c>
      <c r="AR72" s="138">
        <f t="shared" si="129"/>
        <v>0</v>
      </c>
      <c r="AS72" s="138">
        <f t="shared" si="129"/>
        <v>0</v>
      </c>
      <c r="AT72" s="138">
        <f t="shared" si="129"/>
        <v>0</v>
      </c>
      <c r="AU72" s="138">
        <f t="shared" si="129"/>
        <v>0</v>
      </c>
      <c r="AV72" s="138">
        <f t="shared" si="129"/>
        <v>0</v>
      </c>
      <c r="AW72" s="138">
        <f t="shared" si="129"/>
        <v>0</v>
      </c>
      <c r="AX72" s="138">
        <f t="shared" si="129"/>
        <v>0</v>
      </c>
      <c r="AY72" s="138">
        <f t="shared" si="129"/>
        <v>0</v>
      </c>
      <c r="AZ72" s="139"/>
      <c r="BA72" s="139"/>
      <c r="BB72" s="139"/>
      <c r="BC72" s="139"/>
      <c r="BD72" s="139"/>
      <c r="BE72" s="139"/>
      <c r="BF72" s="139"/>
      <c r="BG72" s="139"/>
      <c r="BH72" s="139"/>
      <c r="BI72" s="139">
        <v>1.0</v>
      </c>
      <c r="BJ72" s="139"/>
      <c r="BK72" s="140"/>
      <c r="BL72" s="139"/>
      <c r="BM72" s="6"/>
      <c r="BN72" s="138"/>
      <c r="BO72" s="138"/>
      <c r="BP72" s="6"/>
      <c r="BQ72" s="138">
        <v>1.6</v>
      </c>
      <c r="BR72" s="138">
        <f t="shared" si="109"/>
        <v>0</v>
      </c>
      <c r="BS72" s="138">
        <f t="shared" si="110"/>
        <v>0</v>
      </c>
      <c r="BT72" s="6"/>
      <c r="BU72" s="142">
        <f t="shared" si="111"/>
        <v>0</v>
      </c>
    </row>
    <row r="73" ht="18.0" customHeight="1">
      <c r="A73" s="153" t="s">
        <v>132</v>
      </c>
      <c r="B73" s="124">
        <v>1.0</v>
      </c>
      <c r="C73" s="64">
        <f t="shared" si="103"/>
        <v>0</v>
      </c>
      <c r="D73" s="125">
        <v>100.7</v>
      </c>
      <c r="E73" s="64" t="str">
        <f t="shared" si="104"/>
        <v/>
      </c>
      <c r="F73" s="126">
        <f t="shared" si="105"/>
        <v>100.7</v>
      </c>
      <c r="G73" s="127">
        <f t="shared" si="106"/>
        <v>0</v>
      </c>
      <c r="H73" s="143"/>
      <c r="I73" s="129"/>
      <c r="J73" s="144"/>
      <c r="K73" s="131"/>
      <c r="L73" s="132"/>
      <c r="M73" s="133"/>
      <c r="N73" s="134"/>
      <c r="O73" s="135"/>
      <c r="P73" s="136"/>
      <c r="Q73" s="137"/>
      <c r="Y73" s="138">
        <f t="shared" ref="Y73:AE73" si="130">AF73*$C73</f>
        <v>0</v>
      </c>
      <c r="Z73" s="138">
        <f t="shared" si="130"/>
        <v>0</v>
      </c>
      <c r="AA73" s="138">
        <f t="shared" si="130"/>
        <v>0</v>
      </c>
      <c r="AB73" s="138">
        <f t="shared" si="130"/>
        <v>0</v>
      </c>
      <c r="AC73" s="138">
        <f t="shared" si="130"/>
        <v>0</v>
      </c>
      <c r="AD73" s="138">
        <f t="shared" si="130"/>
        <v>0</v>
      </c>
      <c r="AE73" s="138">
        <f t="shared" si="130"/>
        <v>0</v>
      </c>
      <c r="AF73" s="139"/>
      <c r="AG73" s="139"/>
      <c r="AH73" s="139"/>
      <c r="AI73" s="139"/>
      <c r="AJ73" s="139"/>
      <c r="AK73" s="139">
        <v>1.0</v>
      </c>
      <c r="AL73" s="139"/>
      <c r="AM73" s="138">
        <f t="shared" ref="AM73:AY73" si="131">AZ73*$C73</f>
        <v>0</v>
      </c>
      <c r="AN73" s="138">
        <f t="shared" si="131"/>
        <v>0</v>
      </c>
      <c r="AO73" s="138">
        <f t="shared" si="131"/>
        <v>0</v>
      </c>
      <c r="AP73" s="138">
        <f t="shared" si="131"/>
        <v>0</v>
      </c>
      <c r="AQ73" s="138">
        <f t="shared" si="131"/>
        <v>0</v>
      </c>
      <c r="AR73" s="138">
        <f t="shared" si="131"/>
        <v>0</v>
      </c>
      <c r="AS73" s="138">
        <f t="shared" si="131"/>
        <v>0</v>
      </c>
      <c r="AT73" s="138">
        <f t="shared" si="131"/>
        <v>0</v>
      </c>
      <c r="AU73" s="138">
        <f t="shared" si="131"/>
        <v>0</v>
      </c>
      <c r="AV73" s="138">
        <f t="shared" si="131"/>
        <v>0</v>
      </c>
      <c r="AW73" s="138">
        <f t="shared" si="131"/>
        <v>0</v>
      </c>
      <c r="AX73" s="138">
        <f t="shared" si="131"/>
        <v>0</v>
      </c>
      <c r="AY73" s="138">
        <f t="shared" si="131"/>
        <v>0</v>
      </c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>
        <v>1.0</v>
      </c>
      <c r="BK73" s="140"/>
      <c r="BL73" s="139"/>
      <c r="BM73" s="6"/>
      <c r="BN73" s="138"/>
      <c r="BO73" s="138"/>
      <c r="BP73" s="6"/>
      <c r="BQ73" s="138">
        <v>1.56</v>
      </c>
      <c r="BR73" s="138">
        <f t="shared" si="109"/>
        <v>0</v>
      </c>
      <c r="BS73" s="138">
        <f t="shared" si="110"/>
        <v>0</v>
      </c>
      <c r="BT73" s="6"/>
      <c r="BU73" s="142">
        <f t="shared" si="111"/>
        <v>0</v>
      </c>
    </row>
    <row r="74" ht="18.0" customHeight="1">
      <c r="A74" s="153" t="s">
        <v>133</v>
      </c>
      <c r="B74" s="124">
        <v>1.0</v>
      </c>
      <c r="C74" s="64">
        <f t="shared" si="103"/>
        <v>0</v>
      </c>
      <c r="D74" s="125">
        <v>84.8</v>
      </c>
      <c r="E74" s="64" t="str">
        <f t="shared" si="104"/>
        <v/>
      </c>
      <c r="F74" s="126">
        <f t="shared" si="105"/>
        <v>84.8</v>
      </c>
      <c r="G74" s="127">
        <f t="shared" si="106"/>
        <v>0</v>
      </c>
      <c r="H74" s="143"/>
      <c r="I74" s="129"/>
      <c r="J74" s="144"/>
      <c r="K74" s="131"/>
      <c r="L74" s="132"/>
      <c r="M74" s="133"/>
      <c r="N74" s="134"/>
      <c r="O74" s="135"/>
      <c r="P74" s="136"/>
      <c r="Q74" s="137"/>
      <c r="Y74" s="138">
        <f t="shared" ref="Y74:AE74" si="132">AF74*$C74</f>
        <v>0</v>
      </c>
      <c r="Z74" s="138">
        <f t="shared" si="132"/>
        <v>0</v>
      </c>
      <c r="AA74" s="138">
        <f t="shared" si="132"/>
        <v>0</v>
      </c>
      <c r="AB74" s="138">
        <f t="shared" si="132"/>
        <v>0</v>
      </c>
      <c r="AC74" s="138">
        <f t="shared" si="132"/>
        <v>0</v>
      </c>
      <c r="AD74" s="138">
        <f t="shared" si="132"/>
        <v>0</v>
      </c>
      <c r="AE74" s="138">
        <f t="shared" si="132"/>
        <v>0</v>
      </c>
      <c r="AF74" s="139"/>
      <c r="AG74" s="139"/>
      <c r="AH74" s="139"/>
      <c r="AI74" s="139"/>
      <c r="AJ74" s="139"/>
      <c r="AK74" s="139">
        <v>1.0</v>
      </c>
      <c r="AL74" s="139"/>
      <c r="AM74" s="138">
        <f t="shared" ref="AM74:AY74" si="133">AZ74*$C74</f>
        <v>0</v>
      </c>
      <c r="AN74" s="138">
        <f t="shared" si="133"/>
        <v>0</v>
      </c>
      <c r="AO74" s="138">
        <f t="shared" si="133"/>
        <v>0</v>
      </c>
      <c r="AP74" s="138">
        <f t="shared" si="133"/>
        <v>0</v>
      </c>
      <c r="AQ74" s="138">
        <f t="shared" si="133"/>
        <v>0</v>
      </c>
      <c r="AR74" s="138">
        <f t="shared" si="133"/>
        <v>0</v>
      </c>
      <c r="AS74" s="138">
        <f t="shared" si="133"/>
        <v>0</v>
      </c>
      <c r="AT74" s="138">
        <f t="shared" si="133"/>
        <v>0</v>
      </c>
      <c r="AU74" s="138">
        <f t="shared" si="133"/>
        <v>0</v>
      </c>
      <c r="AV74" s="138">
        <f t="shared" si="133"/>
        <v>0</v>
      </c>
      <c r="AW74" s="138">
        <f t="shared" si="133"/>
        <v>0</v>
      </c>
      <c r="AX74" s="138">
        <f t="shared" si="133"/>
        <v>0</v>
      </c>
      <c r="AY74" s="138">
        <f t="shared" si="133"/>
        <v>0</v>
      </c>
      <c r="AZ74" s="139"/>
      <c r="BA74" s="139"/>
      <c r="BB74" s="139"/>
      <c r="BC74" s="139"/>
      <c r="BD74" s="139"/>
      <c r="BE74" s="139"/>
      <c r="BF74" s="139"/>
      <c r="BG74" s="139"/>
      <c r="BH74" s="139"/>
      <c r="BI74" s="139">
        <v>1.0</v>
      </c>
      <c r="BJ74" s="139"/>
      <c r="BK74" s="140"/>
      <c r="BL74" s="139"/>
      <c r="BM74" s="6"/>
      <c r="BN74" s="138"/>
      <c r="BO74" s="138"/>
      <c r="BP74" s="6"/>
      <c r="BQ74" s="138">
        <v>1.178</v>
      </c>
      <c r="BR74" s="138">
        <f t="shared" si="109"/>
        <v>0</v>
      </c>
      <c r="BS74" s="138">
        <f t="shared" si="110"/>
        <v>0</v>
      </c>
      <c r="BT74" s="6"/>
      <c r="BU74" s="142">
        <f t="shared" si="111"/>
        <v>0</v>
      </c>
    </row>
    <row r="75" ht="18.0" customHeight="1">
      <c r="A75" s="153" t="s">
        <v>134</v>
      </c>
      <c r="B75" s="124">
        <v>1.0</v>
      </c>
      <c r="C75" s="64">
        <f t="shared" si="103"/>
        <v>0</v>
      </c>
      <c r="D75" s="125">
        <v>100.7</v>
      </c>
      <c r="E75" s="64" t="str">
        <f t="shared" si="104"/>
        <v/>
      </c>
      <c r="F75" s="126">
        <f t="shared" si="105"/>
        <v>100.7</v>
      </c>
      <c r="G75" s="127">
        <f t="shared" si="106"/>
        <v>0</v>
      </c>
      <c r="H75" s="143"/>
      <c r="I75" s="129"/>
      <c r="J75" s="144"/>
      <c r="K75" s="131"/>
      <c r="L75" s="132"/>
      <c r="M75" s="133"/>
      <c r="N75" s="134"/>
      <c r="O75" s="135"/>
      <c r="P75" s="136"/>
      <c r="Q75" s="137"/>
      <c r="Y75" s="138">
        <f t="shared" ref="Y75:AE75" si="134">AF75*$C75</f>
        <v>0</v>
      </c>
      <c r="Z75" s="138">
        <f t="shared" si="134"/>
        <v>0</v>
      </c>
      <c r="AA75" s="138">
        <f t="shared" si="134"/>
        <v>0</v>
      </c>
      <c r="AB75" s="138">
        <f t="shared" si="134"/>
        <v>0</v>
      </c>
      <c r="AC75" s="138">
        <f t="shared" si="134"/>
        <v>0</v>
      </c>
      <c r="AD75" s="138">
        <f t="shared" si="134"/>
        <v>0</v>
      </c>
      <c r="AE75" s="138">
        <f t="shared" si="134"/>
        <v>0</v>
      </c>
      <c r="AF75" s="139"/>
      <c r="AG75" s="139"/>
      <c r="AH75" s="139"/>
      <c r="AI75" s="139"/>
      <c r="AJ75" s="139"/>
      <c r="AK75" s="139">
        <v>1.0</v>
      </c>
      <c r="AL75" s="139"/>
      <c r="AM75" s="138">
        <f t="shared" ref="AM75:AY75" si="135">AZ75*$C75</f>
        <v>0</v>
      </c>
      <c r="AN75" s="138">
        <f t="shared" si="135"/>
        <v>0</v>
      </c>
      <c r="AO75" s="138">
        <f t="shared" si="135"/>
        <v>0</v>
      </c>
      <c r="AP75" s="138">
        <f t="shared" si="135"/>
        <v>0</v>
      </c>
      <c r="AQ75" s="138">
        <f t="shared" si="135"/>
        <v>0</v>
      </c>
      <c r="AR75" s="138">
        <f t="shared" si="135"/>
        <v>0</v>
      </c>
      <c r="AS75" s="138">
        <f t="shared" si="135"/>
        <v>0</v>
      </c>
      <c r="AT75" s="138">
        <f t="shared" si="135"/>
        <v>0</v>
      </c>
      <c r="AU75" s="138">
        <f t="shared" si="135"/>
        <v>0</v>
      </c>
      <c r="AV75" s="138">
        <f t="shared" si="135"/>
        <v>0</v>
      </c>
      <c r="AW75" s="138">
        <f t="shared" si="135"/>
        <v>0</v>
      </c>
      <c r="AX75" s="138">
        <f t="shared" si="135"/>
        <v>0</v>
      </c>
      <c r="AY75" s="138">
        <f t="shared" si="135"/>
        <v>0</v>
      </c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>
        <v>1.0</v>
      </c>
      <c r="BK75" s="140"/>
      <c r="BL75" s="139"/>
      <c r="BM75" s="6"/>
      <c r="BN75" s="138"/>
      <c r="BO75" s="138"/>
      <c r="BP75" s="6"/>
      <c r="BQ75" s="138">
        <v>1.56</v>
      </c>
      <c r="BR75" s="138">
        <f t="shared" si="109"/>
        <v>0</v>
      </c>
      <c r="BS75" s="138">
        <f t="shared" si="110"/>
        <v>0</v>
      </c>
      <c r="BT75" s="6"/>
      <c r="BU75" s="142">
        <f t="shared" si="111"/>
        <v>0</v>
      </c>
    </row>
    <row r="76" ht="18.0" customHeight="1">
      <c r="A76" s="153" t="s">
        <v>135</v>
      </c>
      <c r="B76" s="124">
        <v>1.0</v>
      </c>
      <c r="C76" s="64">
        <f t="shared" si="103"/>
        <v>0</v>
      </c>
      <c r="D76" s="125">
        <v>111.3</v>
      </c>
      <c r="E76" s="64" t="str">
        <f t="shared" si="104"/>
        <v/>
      </c>
      <c r="F76" s="126">
        <f t="shared" si="105"/>
        <v>111.3</v>
      </c>
      <c r="G76" s="127">
        <f t="shared" si="106"/>
        <v>0</v>
      </c>
      <c r="H76" s="143"/>
      <c r="I76" s="129"/>
      <c r="J76" s="144"/>
      <c r="K76" s="131"/>
      <c r="L76" s="132"/>
      <c r="M76" s="133"/>
      <c r="N76" s="134"/>
      <c r="O76" s="135"/>
      <c r="P76" s="136"/>
      <c r="Q76" s="137"/>
      <c r="Y76" s="138">
        <f t="shared" ref="Y76:AE76" si="136">AF76*$C76</f>
        <v>0</v>
      </c>
      <c r="Z76" s="138">
        <f t="shared" si="136"/>
        <v>0</v>
      </c>
      <c r="AA76" s="138">
        <f t="shared" si="136"/>
        <v>0</v>
      </c>
      <c r="AB76" s="138">
        <f t="shared" si="136"/>
        <v>0</v>
      </c>
      <c r="AC76" s="138">
        <f t="shared" si="136"/>
        <v>0</v>
      </c>
      <c r="AD76" s="138">
        <f t="shared" si="136"/>
        <v>0</v>
      </c>
      <c r="AE76" s="138">
        <f t="shared" si="136"/>
        <v>0</v>
      </c>
      <c r="AF76" s="139"/>
      <c r="AG76" s="139"/>
      <c r="AH76" s="139"/>
      <c r="AI76" s="139"/>
      <c r="AJ76" s="139"/>
      <c r="AK76" s="139">
        <v>1.0</v>
      </c>
      <c r="AL76" s="139"/>
      <c r="AM76" s="138">
        <f t="shared" ref="AM76:AY76" si="137">AZ76*$C76</f>
        <v>0</v>
      </c>
      <c r="AN76" s="138">
        <f t="shared" si="137"/>
        <v>0</v>
      </c>
      <c r="AO76" s="138">
        <f t="shared" si="137"/>
        <v>0</v>
      </c>
      <c r="AP76" s="138">
        <f t="shared" si="137"/>
        <v>0</v>
      </c>
      <c r="AQ76" s="138">
        <f t="shared" si="137"/>
        <v>0</v>
      </c>
      <c r="AR76" s="138">
        <f t="shared" si="137"/>
        <v>0</v>
      </c>
      <c r="AS76" s="138">
        <f t="shared" si="137"/>
        <v>0</v>
      </c>
      <c r="AT76" s="138">
        <f t="shared" si="137"/>
        <v>0</v>
      </c>
      <c r="AU76" s="138">
        <f t="shared" si="137"/>
        <v>0</v>
      </c>
      <c r="AV76" s="138">
        <f t="shared" si="137"/>
        <v>0</v>
      </c>
      <c r="AW76" s="138">
        <f t="shared" si="137"/>
        <v>0</v>
      </c>
      <c r="AX76" s="138">
        <f t="shared" si="137"/>
        <v>0</v>
      </c>
      <c r="AY76" s="138">
        <f t="shared" si="137"/>
        <v>0</v>
      </c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>
        <v>1.0</v>
      </c>
      <c r="BK76" s="140"/>
      <c r="BL76" s="139"/>
      <c r="BM76" s="6"/>
      <c r="BN76" s="138"/>
      <c r="BO76" s="138"/>
      <c r="BP76" s="6"/>
      <c r="BQ76" s="138">
        <v>1.84</v>
      </c>
      <c r="BR76" s="138">
        <f t="shared" si="109"/>
        <v>0</v>
      </c>
      <c r="BS76" s="138">
        <f t="shared" si="110"/>
        <v>0</v>
      </c>
      <c r="BT76" s="6"/>
      <c r="BU76" s="142">
        <f t="shared" si="111"/>
        <v>0</v>
      </c>
    </row>
    <row r="77" ht="18.0" customHeight="1">
      <c r="A77" s="153" t="s">
        <v>136</v>
      </c>
      <c r="B77" s="124">
        <v>1.0</v>
      </c>
      <c r="C77" s="64">
        <f t="shared" si="103"/>
        <v>0</v>
      </c>
      <c r="D77" s="125">
        <v>106.0</v>
      </c>
      <c r="E77" s="64" t="str">
        <f t="shared" si="104"/>
        <v/>
      </c>
      <c r="F77" s="126">
        <f t="shared" si="105"/>
        <v>106</v>
      </c>
      <c r="G77" s="127">
        <f t="shared" si="106"/>
        <v>0</v>
      </c>
      <c r="H77" s="143"/>
      <c r="I77" s="129"/>
      <c r="J77" s="144"/>
      <c r="K77" s="131"/>
      <c r="L77" s="132"/>
      <c r="M77" s="133"/>
      <c r="N77" s="134"/>
      <c r="O77" s="135"/>
      <c r="P77" s="136"/>
      <c r="Q77" s="137"/>
      <c r="Y77" s="138">
        <f t="shared" ref="Y77:AE77" si="138">AF77*$C77</f>
        <v>0</v>
      </c>
      <c r="Z77" s="138">
        <f t="shared" si="138"/>
        <v>0</v>
      </c>
      <c r="AA77" s="138">
        <f t="shared" si="138"/>
        <v>0</v>
      </c>
      <c r="AB77" s="138">
        <f t="shared" si="138"/>
        <v>0</v>
      </c>
      <c r="AC77" s="138">
        <f t="shared" si="138"/>
        <v>0</v>
      </c>
      <c r="AD77" s="138">
        <f t="shared" si="138"/>
        <v>0</v>
      </c>
      <c r="AE77" s="138">
        <f t="shared" si="138"/>
        <v>0</v>
      </c>
      <c r="AF77" s="139"/>
      <c r="AG77" s="139"/>
      <c r="AH77" s="139"/>
      <c r="AI77" s="139"/>
      <c r="AJ77" s="139"/>
      <c r="AK77" s="139">
        <v>1.0</v>
      </c>
      <c r="AL77" s="139"/>
      <c r="AM77" s="138">
        <f t="shared" ref="AM77:AY77" si="139">AZ77*$C77</f>
        <v>0</v>
      </c>
      <c r="AN77" s="138">
        <f t="shared" si="139"/>
        <v>0</v>
      </c>
      <c r="AO77" s="138">
        <f t="shared" si="139"/>
        <v>0</v>
      </c>
      <c r="AP77" s="138">
        <f t="shared" si="139"/>
        <v>0</v>
      </c>
      <c r="AQ77" s="138">
        <f t="shared" si="139"/>
        <v>0</v>
      </c>
      <c r="AR77" s="138">
        <f t="shared" si="139"/>
        <v>0</v>
      </c>
      <c r="AS77" s="138">
        <f t="shared" si="139"/>
        <v>0</v>
      </c>
      <c r="AT77" s="138">
        <f t="shared" si="139"/>
        <v>0</v>
      </c>
      <c r="AU77" s="138">
        <f t="shared" si="139"/>
        <v>0</v>
      </c>
      <c r="AV77" s="138">
        <f t="shared" si="139"/>
        <v>0</v>
      </c>
      <c r="AW77" s="138">
        <f t="shared" si="139"/>
        <v>0</v>
      </c>
      <c r="AX77" s="138">
        <f t="shared" si="139"/>
        <v>0</v>
      </c>
      <c r="AY77" s="138">
        <f t="shared" si="139"/>
        <v>0</v>
      </c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>
        <v>1.0</v>
      </c>
      <c r="BK77" s="140"/>
      <c r="BL77" s="139"/>
      <c r="BM77" s="6"/>
      <c r="BN77" s="138"/>
      <c r="BO77" s="138"/>
      <c r="BP77" s="6"/>
      <c r="BQ77" s="138">
        <v>1.65</v>
      </c>
      <c r="BR77" s="138">
        <f t="shared" si="109"/>
        <v>0</v>
      </c>
      <c r="BS77" s="138">
        <f t="shared" si="110"/>
        <v>0</v>
      </c>
      <c r="BT77" s="6"/>
      <c r="BU77" s="142">
        <f t="shared" si="111"/>
        <v>0</v>
      </c>
    </row>
    <row r="78" ht="18.0" customHeight="1">
      <c r="A78" s="153" t="s">
        <v>137</v>
      </c>
      <c r="B78" s="124">
        <v>1.0</v>
      </c>
      <c r="C78" s="64">
        <f t="shared" si="103"/>
        <v>0</v>
      </c>
      <c r="D78" s="125">
        <v>63.6</v>
      </c>
      <c r="E78" s="64" t="str">
        <f t="shared" si="104"/>
        <v/>
      </c>
      <c r="F78" s="126">
        <f t="shared" si="105"/>
        <v>63.6</v>
      </c>
      <c r="G78" s="127">
        <f t="shared" si="106"/>
        <v>0</v>
      </c>
      <c r="H78" s="128"/>
      <c r="I78" s="129"/>
      <c r="J78" s="144"/>
      <c r="K78" s="131"/>
      <c r="L78" s="132"/>
      <c r="M78" s="133"/>
      <c r="N78" s="134"/>
      <c r="O78" s="135"/>
      <c r="P78" s="136"/>
      <c r="Q78" s="137"/>
      <c r="Y78" s="138">
        <f t="shared" ref="Y78:AE78" si="140">AF78*$C78</f>
        <v>0</v>
      </c>
      <c r="Z78" s="138">
        <f t="shared" si="140"/>
        <v>0</v>
      </c>
      <c r="AA78" s="138">
        <f t="shared" si="140"/>
        <v>0</v>
      </c>
      <c r="AB78" s="138">
        <f t="shared" si="140"/>
        <v>0</v>
      </c>
      <c r="AC78" s="138">
        <f t="shared" si="140"/>
        <v>0</v>
      </c>
      <c r="AD78" s="138">
        <f t="shared" si="140"/>
        <v>0</v>
      </c>
      <c r="AE78" s="138">
        <f t="shared" si="140"/>
        <v>0</v>
      </c>
      <c r="AF78" s="139"/>
      <c r="AG78" s="139"/>
      <c r="AH78" s="139"/>
      <c r="AI78" s="139"/>
      <c r="AJ78" s="139">
        <v>1.0</v>
      </c>
      <c r="AK78" s="139"/>
      <c r="AL78" s="139"/>
      <c r="AM78" s="138">
        <f t="shared" ref="AM78:AY78" si="141">AZ78*$C78</f>
        <v>0</v>
      </c>
      <c r="AN78" s="138">
        <f t="shared" si="141"/>
        <v>0</v>
      </c>
      <c r="AO78" s="138">
        <f t="shared" si="141"/>
        <v>0</v>
      </c>
      <c r="AP78" s="138">
        <f t="shared" si="141"/>
        <v>0</v>
      </c>
      <c r="AQ78" s="138">
        <f t="shared" si="141"/>
        <v>0</v>
      </c>
      <c r="AR78" s="138">
        <f t="shared" si="141"/>
        <v>0</v>
      </c>
      <c r="AS78" s="138">
        <f t="shared" si="141"/>
        <v>0</v>
      </c>
      <c r="AT78" s="138">
        <f t="shared" si="141"/>
        <v>0</v>
      </c>
      <c r="AU78" s="138">
        <f t="shared" si="141"/>
        <v>0</v>
      </c>
      <c r="AV78" s="138">
        <f t="shared" si="141"/>
        <v>0</v>
      </c>
      <c r="AW78" s="138">
        <f t="shared" si="141"/>
        <v>0</v>
      </c>
      <c r="AX78" s="138">
        <f t="shared" si="141"/>
        <v>0</v>
      </c>
      <c r="AY78" s="138">
        <f t="shared" si="141"/>
        <v>0</v>
      </c>
      <c r="AZ78" s="139"/>
      <c r="BA78" s="139"/>
      <c r="BB78" s="139">
        <v>1.0</v>
      </c>
      <c r="BC78" s="139"/>
      <c r="BD78" s="139"/>
      <c r="BE78" s="139"/>
      <c r="BF78" s="139"/>
      <c r="BG78" s="139"/>
      <c r="BH78" s="139"/>
      <c r="BI78" s="139"/>
      <c r="BJ78" s="139"/>
      <c r="BK78" s="140"/>
      <c r="BL78" s="139"/>
      <c r="BM78" s="6"/>
      <c r="BN78" s="138"/>
      <c r="BO78" s="138"/>
      <c r="BP78" s="6"/>
      <c r="BQ78" s="138">
        <v>0.8</v>
      </c>
      <c r="BR78" s="138">
        <f t="shared" si="109"/>
        <v>0</v>
      </c>
      <c r="BS78" s="138">
        <f t="shared" si="110"/>
        <v>0</v>
      </c>
      <c r="BT78" s="6"/>
      <c r="BU78" s="142">
        <f t="shared" si="111"/>
        <v>0</v>
      </c>
    </row>
    <row r="79" ht="18.0" customHeight="1">
      <c r="A79" s="153" t="s">
        <v>138</v>
      </c>
      <c r="B79" s="124">
        <v>1.0</v>
      </c>
      <c r="C79" s="64">
        <f t="shared" si="103"/>
        <v>0</v>
      </c>
      <c r="D79" s="125">
        <v>111.3</v>
      </c>
      <c r="E79" s="64" t="str">
        <f t="shared" si="104"/>
        <v/>
      </c>
      <c r="F79" s="126">
        <f t="shared" si="105"/>
        <v>111.3</v>
      </c>
      <c r="G79" s="127">
        <f t="shared" si="106"/>
        <v>0</v>
      </c>
      <c r="H79" s="143"/>
      <c r="I79" s="129"/>
      <c r="J79" s="144"/>
      <c r="K79" s="131"/>
      <c r="L79" s="132"/>
      <c r="M79" s="133"/>
      <c r="N79" s="134"/>
      <c r="O79" s="135"/>
      <c r="P79" s="136"/>
      <c r="Q79" s="137"/>
      <c r="Y79" s="138">
        <f t="shared" ref="Y79:AE79" si="142">AF79*$C79</f>
        <v>0</v>
      </c>
      <c r="Z79" s="138">
        <f t="shared" si="142"/>
        <v>0</v>
      </c>
      <c r="AA79" s="138">
        <f t="shared" si="142"/>
        <v>0</v>
      </c>
      <c r="AB79" s="138">
        <f t="shared" si="142"/>
        <v>0</v>
      </c>
      <c r="AC79" s="138">
        <f t="shared" si="142"/>
        <v>0</v>
      </c>
      <c r="AD79" s="138">
        <f t="shared" si="142"/>
        <v>0</v>
      </c>
      <c r="AE79" s="138">
        <f t="shared" si="142"/>
        <v>0</v>
      </c>
      <c r="AF79" s="139"/>
      <c r="AG79" s="139"/>
      <c r="AH79" s="139"/>
      <c r="AI79" s="139"/>
      <c r="AJ79" s="139"/>
      <c r="AK79" s="139">
        <v>1.0</v>
      </c>
      <c r="AL79" s="139"/>
      <c r="AM79" s="138">
        <f t="shared" ref="AM79:AY79" si="143">AZ79*$C79</f>
        <v>0</v>
      </c>
      <c r="AN79" s="138">
        <f t="shared" si="143"/>
        <v>0</v>
      </c>
      <c r="AO79" s="138">
        <f t="shared" si="143"/>
        <v>0</v>
      </c>
      <c r="AP79" s="138">
        <f t="shared" si="143"/>
        <v>0</v>
      </c>
      <c r="AQ79" s="138">
        <f t="shared" si="143"/>
        <v>0</v>
      </c>
      <c r="AR79" s="138">
        <f t="shared" si="143"/>
        <v>0</v>
      </c>
      <c r="AS79" s="138">
        <f t="shared" si="143"/>
        <v>0</v>
      </c>
      <c r="AT79" s="138">
        <f t="shared" si="143"/>
        <v>0</v>
      </c>
      <c r="AU79" s="138">
        <f t="shared" si="143"/>
        <v>0</v>
      </c>
      <c r="AV79" s="138">
        <f t="shared" si="143"/>
        <v>0</v>
      </c>
      <c r="AW79" s="138">
        <f t="shared" si="143"/>
        <v>0</v>
      </c>
      <c r="AX79" s="138">
        <f t="shared" si="143"/>
        <v>0</v>
      </c>
      <c r="AY79" s="138">
        <f t="shared" si="143"/>
        <v>0</v>
      </c>
      <c r="AZ79" s="139"/>
      <c r="BA79" s="139"/>
      <c r="BB79" s="139"/>
      <c r="BC79" s="139"/>
      <c r="BD79" s="139"/>
      <c r="BE79" s="139"/>
      <c r="BF79" s="139"/>
      <c r="BG79" s="139"/>
      <c r="BH79" s="139"/>
      <c r="BI79" s="139">
        <v>1.0</v>
      </c>
      <c r="BJ79" s="139"/>
      <c r="BK79" s="140"/>
      <c r="BL79" s="139"/>
      <c r="BM79" s="6"/>
      <c r="BN79" s="138"/>
      <c r="BO79" s="138"/>
      <c r="BP79" s="6"/>
      <c r="BQ79" s="138">
        <v>1.89</v>
      </c>
      <c r="BR79" s="138">
        <f t="shared" si="109"/>
        <v>0</v>
      </c>
      <c r="BS79" s="138">
        <f t="shared" si="110"/>
        <v>0</v>
      </c>
      <c r="BT79" s="6"/>
      <c r="BU79" s="142">
        <f t="shared" si="111"/>
        <v>0</v>
      </c>
    </row>
    <row r="80" ht="18.0" customHeight="1">
      <c r="A80" s="153" t="s">
        <v>139</v>
      </c>
      <c r="B80" s="124">
        <v>1.0</v>
      </c>
      <c r="C80" s="64">
        <f t="shared" si="103"/>
        <v>0</v>
      </c>
      <c r="D80" s="125">
        <v>148.4</v>
      </c>
      <c r="E80" s="64" t="str">
        <f t="shared" si="104"/>
        <v/>
      </c>
      <c r="F80" s="126">
        <f t="shared" si="105"/>
        <v>148.4</v>
      </c>
      <c r="G80" s="127">
        <f t="shared" si="106"/>
        <v>0</v>
      </c>
      <c r="H80" s="143"/>
      <c r="I80" s="129"/>
      <c r="J80" s="144"/>
      <c r="K80" s="131"/>
      <c r="L80" s="132"/>
      <c r="M80" s="133"/>
      <c r="N80" s="134"/>
      <c r="O80" s="135"/>
      <c r="P80" s="136"/>
      <c r="Q80" s="137"/>
      <c r="Y80" s="138">
        <f t="shared" ref="Y80:AE80" si="144">AF80*$C80</f>
        <v>0</v>
      </c>
      <c r="Z80" s="138">
        <f t="shared" si="144"/>
        <v>0</v>
      </c>
      <c r="AA80" s="138">
        <f t="shared" si="144"/>
        <v>0</v>
      </c>
      <c r="AB80" s="138">
        <f t="shared" si="144"/>
        <v>0</v>
      </c>
      <c r="AC80" s="138">
        <f t="shared" si="144"/>
        <v>0</v>
      </c>
      <c r="AD80" s="138">
        <f t="shared" si="144"/>
        <v>0</v>
      </c>
      <c r="AE80" s="138">
        <f t="shared" si="144"/>
        <v>0</v>
      </c>
      <c r="AF80" s="139"/>
      <c r="AG80" s="139"/>
      <c r="AH80" s="139"/>
      <c r="AI80" s="139"/>
      <c r="AJ80" s="139"/>
      <c r="AK80" s="139">
        <v>1.0</v>
      </c>
      <c r="AL80" s="139"/>
      <c r="AM80" s="138">
        <f t="shared" ref="AM80:AY80" si="145">AZ80*$C80</f>
        <v>0</v>
      </c>
      <c r="AN80" s="138">
        <f t="shared" si="145"/>
        <v>0</v>
      </c>
      <c r="AO80" s="138">
        <f t="shared" si="145"/>
        <v>0</v>
      </c>
      <c r="AP80" s="138">
        <f t="shared" si="145"/>
        <v>0</v>
      </c>
      <c r="AQ80" s="138">
        <f t="shared" si="145"/>
        <v>0</v>
      </c>
      <c r="AR80" s="138">
        <f t="shared" si="145"/>
        <v>0</v>
      </c>
      <c r="AS80" s="138">
        <f t="shared" si="145"/>
        <v>0</v>
      </c>
      <c r="AT80" s="138">
        <f t="shared" si="145"/>
        <v>0</v>
      </c>
      <c r="AU80" s="138">
        <f t="shared" si="145"/>
        <v>0</v>
      </c>
      <c r="AV80" s="138">
        <f t="shared" si="145"/>
        <v>0</v>
      </c>
      <c r="AW80" s="138">
        <f t="shared" si="145"/>
        <v>0</v>
      </c>
      <c r="AX80" s="138">
        <f t="shared" si="145"/>
        <v>0</v>
      </c>
      <c r="AY80" s="138">
        <f t="shared" si="145"/>
        <v>0</v>
      </c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>
        <v>1.0</v>
      </c>
      <c r="BK80" s="140"/>
      <c r="BL80" s="139"/>
      <c r="BM80" s="6"/>
      <c r="BN80" s="138"/>
      <c r="BO80" s="138"/>
      <c r="BP80" s="6"/>
      <c r="BQ80" s="138">
        <v>2.8</v>
      </c>
      <c r="BR80" s="138">
        <f t="shared" si="109"/>
        <v>0</v>
      </c>
      <c r="BS80" s="138">
        <f t="shared" si="110"/>
        <v>0</v>
      </c>
      <c r="BT80" s="6"/>
      <c r="BU80" s="142">
        <f t="shared" si="111"/>
        <v>0</v>
      </c>
    </row>
    <row r="81" ht="18.0" customHeight="1">
      <c r="A81" s="153" t="s">
        <v>140</v>
      </c>
      <c r="B81" s="124">
        <v>3.0</v>
      </c>
      <c r="C81" s="64">
        <f t="shared" si="103"/>
        <v>0</v>
      </c>
      <c r="D81" s="125">
        <v>233.2</v>
      </c>
      <c r="E81" s="64" t="str">
        <f t="shared" si="104"/>
        <v/>
      </c>
      <c r="F81" s="126">
        <f t="shared" si="105"/>
        <v>233.2</v>
      </c>
      <c r="G81" s="127">
        <f t="shared" si="106"/>
        <v>0</v>
      </c>
      <c r="H81" s="143"/>
      <c r="I81" s="129"/>
      <c r="J81" s="144"/>
      <c r="K81" s="131"/>
      <c r="L81" s="132"/>
      <c r="M81" s="133"/>
      <c r="N81" s="134"/>
      <c r="O81" s="135"/>
      <c r="P81" s="136"/>
      <c r="Q81" s="137"/>
      <c r="Y81" s="138">
        <f t="shared" ref="Y81:AE81" si="146">AF81*$C81</f>
        <v>0</v>
      </c>
      <c r="Z81" s="138">
        <f t="shared" si="146"/>
        <v>0</v>
      </c>
      <c r="AA81" s="138">
        <f t="shared" si="146"/>
        <v>0</v>
      </c>
      <c r="AB81" s="138">
        <f t="shared" si="146"/>
        <v>0</v>
      </c>
      <c r="AC81" s="138">
        <f t="shared" si="146"/>
        <v>0</v>
      </c>
      <c r="AD81" s="138">
        <f t="shared" si="146"/>
        <v>0</v>
      </c>
      <c r="AE81" s="138">
        <f t="shared" si="146"/>
        <v>0</v>
      </c>
      <c r="AF81" s="139"/>
      <c r="AG81" s="139"/>
      <c r="AH81" s="139"/>
      <c r="AI81" s="139"/>
      <c r="AJ81" s="139">
        <v>3.0</v>
      </c>
      <c r="AK81" s="139"/>
      <c r="AL81" s="139"/>
      <c r="AM81" s="138">
        <f t="shared" ref="AM81:AY81" si="147">AZ81*$C81</f>
        <v>0</v>
      </c>
      <c r="AN81" s="138">
        <f t="shared" si="147"/>
        <v>0</v>
      </c>
      <c r="AO81" s="138">
        <f t="shared" si="147"/>
        <v>0</v>
      </c>
      <c r="AP81" s="138">
        <f t="shared" si="147"/>
        <v>0</v>
      </c>
      <c r="AQ81" s="138">
        <f t="shared" si="147"/>
        <v>0</v>
      </c>
      <c r="AR81" s="138">
        <f t="shared" si="147"/>
        <v>0</v>
      </c>
      <c r="AS81" s="138">
        <f t="shared" si="147"/>
        <v>0</v>
      </c>
      <c r="AT81" s="138">
        <f t="shared" si="147"/>
        <v>0</v>
      </c>
      <c r="AU81" s="138">
        <f t="shared" si="147"/>
        <v>0</v>
      </c>
      <c r="AV81" s="138">
        <f t="shared" si="147"/>
        <v>0</v>
      </c>
      <c r="AW81" s="138">
        <f t="shared" si="147"/>
        <v>0</v>
      </c>
      <c r="AX81" s="138">
        <f t="shared" si="147"/>
        <v>0</v>
      </c>
      <c r="AY81" s="138">
        <f t="shared" si="147"/>
        <v>0</v>
      </c>
      <c r="AZ81" s="139"/>
      <c r="BA81" s="139"/>
      <c r="BB81" s="139"/>
      <c r="BC81" s="139"/>
      <c r="BD81" s="139"/>
      <c r="BE81" s="139"/>
      <c r="BF81" s="139"/>
      <c r="BG81" s="139"/>
      <c r="BH81" s="139"/>
      <c r="BI81" s="139">
        <v>2.0</v>
      </c>
      <c r="BJ81" s="139">
        <v>1.0</v>
      </c>
      <c r="BK81" s="140"/>
      <c r="BL81" s="139"/>
      <c r="BM81" s="6"/>
      <c r="BN81" s="138"/>
      <c r="BO81" s="138"/>
      <c r="BP81" s="6"/>
      <c r="BQ81" s="138">
        <v>4.1</v>
      </c>
      <c r="BR81" s="138">
        <f t="shared" si="109"/>
        <v>0</v>
      </c>
      <c r="BS81" s="138">
        <f t="shared" si="110"/>
        <v>0</v>
      </c>
      <c r="BT81" s="6"/>
      <c r="BU81" s="142">
        <f t="shared" si="111"/>
        <v>0</v>
      </c>
    </row>
    <row r="82" ht="18.0" customHeight="1">
      <c r="A82" s="153" t="s">
        <v>141</v>
      </c>
      <c r="B82" s="124">
        <v>5.0</v>
      </c>
      <c r="C82" s="64">
        <f t="shared" si="103"/>
        <v>0</v>
      </c>
      <c r="D82" s="125">
        <v>233.2</v>
      </c>
      <c r="E82" s="64" t="str">
        <f t="shared" si="104"/>
        <v/>
      </c>
      <c r="F82" s="126">
        <f t="shared" si="105"/>
        <v>233.2</v>
      </c>
      <c r="G82" s="127">
        <f t="shared" si="106"/>
        <v>0</v>
      </c>
      <c r="H82" s="143"/>
      <c r="I82" s="129"/>
      <c r="J82" s="144"/>
      <c r="K82" s="131"/>
      <c r="L82" s="132"/>
      <c r="M82" s="133"/>
      <c r="N82" s="134"/>
      <c r="O82" s="135"/>
      <c r="P82" s="136"/>
      <c r="Q82" s="137"/>
      <c r="Y82" s="138">
        <f t="shared" ref="Y82:AE82" si="148">AF82*$C82</f>
        <v>0</v>
      </c>
      <c r="Z82" s="138">
        <f t="shared" si="148"/>
        <v>0</v>
      </c>
      <c r="AA82" s="138">
        <f t="shared" si="148"/>
        <v>0</v>
      </c>
      <c r="AB82" s="138">
        <f t="shared" si="148"/>
        <v>0</v>
      </c>
      <c r="AC82" s="138">
        <f t="shared" si="148"/>
        <v>0</v>
      </c>
      <c r="AD82" s="138">
        <f t="shared" si="148"/>
        <v>0</v>
      </c>
      <c r="AE82" s="138">
        <f t="shared" si="148"/>
        <v>0</v>
      </c>
      <c r="AF82" s="139"/>
      <c r="AG82" s="139"/>
      <c r="AH82" s="139"/>
      <c r="AI82" s="139"/>
      <c r="AJ82" s="139">
        <v>5.0</v>
      </c>
      <c r="AK82" s="139"/>
      <c r="AL82" s="139"/>
      <c r="AM82" s="138">
        <f t="shared" ref="AM82:AY82" si="149">AZ82*$C82</f>
        <v>0</v>
      </c>
      <c r="AN82" s="138">
        <f t="shared" si="149"/>
        <v>0</v>
      </c>
      <c r="AO82" s="138">
        <f t="shared" si="149"/>
        <v>0</v>
      </c>
      <c r="AP82" s="138">
        <f t="shared" si="149"/>
        <v>0</v>
      </c>
      <c r="AQ82" s="138">
        <f t="shared" si="149"/>
        <v>0</v>
      </c>
      <c r="AR82" s="138">
        <f t="shared" si="149"/>
        <v>0</v>
      </c>
      <c r="AS82" s="138">
        <f t="shared" si="149"/>
        <v>0</v>
      </c>
      <c r="AT82" s="138">
        <f t="shared" si="149"/>
        <v>0</v>
      </c>
      <c r="AU82" s="138">
        <f t="shared" si="149"/>
        <v>0</v>
      </c>
      <c r="AV82" s="138">
        <f t="shared" si="149"/>
        <v>0</v>
      </c>
      <c r="AW82" s="138">
        <f t="shared" si="149"/>
        <v>0</v>
      </c>
      <c r="AX82" s="138">
        <f t="shared" si="149"/>
        <v>0</v>
      </c>
      <c r="AY82" s="138">
        <f t="shared" si="149"/>
        <v>0</v>
      </c>
      <c r="AZ82" s="139"/>
      <c r="BA82" s="139"/>
      <c r="BB82" s="139"/>
      <c r="BC82" s="139"/>
      <c r="BD82" s="139">
        <v>3.0</v>
      </c>
      <c r="BE82" s="139">
        <v>1.0</v>
      </c>
      <c r="BF82" s="139">
        <v>1.0</v>
      </c>
      <c r="BG82" s="139"/>
      <c r="BH82" s="139"/>
      <c r="BI82" s="139"/>
      <c r="BJ82" s="139"/>
      <c r="BK82" s="140"/>
      <c r="BL82" s="139"/>
      <c r="BM82" s="6"/>
      <c r="BN82" s="138"/>
      <c r="BO82" s="138"/>
      <c r="BP82" s="6"/>
      <c r="BQ82" s="138">
        <v>3.54</v>
      </c>
      <c r="BR82" s="138">
        <f t="shared" si="109"/>
        <v>0</v>
      </c>
      <c r="BS82" s="138">
        <f t="shared" si="110"/>
        <v>0</v>
      </c>
      <c r="BT82" s="6"/>
      <c r="BU82" s="142">
        <f t="shared" si="111"/>
        <v>0</v>
      </c>
    </row>
    <row r="83" ht="18.0" customHeight="1">
      <c r="A83" s="153" t="s">
        <v>142</v>
      </c>
      <c r="B83" s="124">
        <v>20.0</v>
      </c>
      <c r="C83" s="64">
        <f t="shared" si="103"/>
        <v>0</v>
      </c>
      <c r="D83" s="125">
        <v>95.4</v>
      </c>
      <c r="E83" s="64" t="str">
        <f t="shared" si="104"/>
        <v/>
      </c>
      <c r="F83" s="126">
        <f t="shared" si="105"/>
        <v>95.4</v>
      </c>
      <c r="G83" s="127">
        <f t="shared" si="106"/>
        <v>0</v>
      </c>
      <c r="H83" s="143"/>
      <c r="I83" s="129"/>
      <c r="J83" s="144"/>
      <c r="K83" s="131"/>
      <c r="L83" s="132"/>
      <c r="M83" s="133"/>
      <c r="N83" s="134"/>
      <c r="O83" s="135"/>
      <c r="P83" s="136"/>
      <c r="Q83" s="137"/>
      <c r="Y83" s="138">
        <f t="shared" ref="Y83:AE83" si="150">AF83*$C83</f>
        <v>0</v>
      </c>
      <c r="Z83" s="138">
        <f t="shared" si="150"/>
        <v>0</v>
      </c>
      <c r="AA83" s="138">
        <f t="shared" si="150"/>
        <v>0</v>
      </c>
      <c r="AB83" s="138">
        <f t="shared" si="150"/>
        <v>0</v>
      </c>
      <c r="AC83" s="138">
        <f t="shared" si="150"/>
        <v>0</v>
      </c>
      <c r="AD83" s="138">
        <f t="shared" si="150"/>
        <v>0</v>
      </c>
      <c r="AE83" s="138">
        <f t="shared" si="150"/>
        <v>0</v>
      </c>
      <c r="AF83" s="139"/>
      <c r="AG83" s="139">
        <v>20.0</v>
      </c>
      <c r="AH83" s="139"/>
      <c r="AI83" s="139"/>
      <c r="AJ83" s="139"/>
      <c r="AK83" s="139"/>
      <c r="AL83" s="139"/>
      <c r="AM83" s="138">
        <f t="shared" ref="AM83:AY83" si="151">AZ83*$C83</f>
        <v>0</v>
      </c>
      <c r="AN83" s="138">
        <f t="shared" si="151"/>
        <v>0</v>
      </c>
      <c r="AO83" s="138">
        <f t="shared" si="151"/>
        <v>0</v>
      </c>
      <c r="AP83" s="138">
        <f t="shared" si="151"/>
        <v>0</v>
      </c>
      <c r="AQ83" s="138">
        <f t="shared" si="151"/>
        <v>0</v>
      </c>
      <c r="AR83" s="138">
        <f t="shared" si="151"/>
        <v>0</v>
      </c>
      <c r="AS83" s="138">
        <f t="shared" si="151"/>
        <v>0</v>
      </c>
      <c r="AT83" s="138">
        <f t="shared" si="151"/>
        <v>0</v>
      </c>
      <c r="AU83" s="138">
        <f t="shared" si="151"/>
        <v>0</v>
      </c>
      <c r="AV83" s="138">
        <f t="shared" si="151"/>
        <v>0</v>
      </c>
      <c r="AW83" s="138">
        <f t="shared" si="151"/>
        <v>0</v>
      </c>
      <c r="AX83" s="138">
        <f t="shared" si="151"/>
        <v>0</v>
      </c>
      <c r="AY83" s="138">
        <f t="shared" si="151"/>
        <v>0</v>
      </c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40"/>
      <c r="BL83" s="139"/>
      <c r="BM83" s="6"/>
      <c r="BN83" s="138">
        <v>40.0</v>
      </c>
      <c r="BO83" s="138"/>
      <c r="BP83" s="6"/>
      <c r="BQ83" s="138">
        <v>0.81</v>
      </c>
      <c r="BR83" s="138">
        <f t="shared" si="109"/>
        <v>0</v>
      </c>
      <c r="BS83" s="138">
        <f t="shared" si="110"/>
        <v>0</v>
      </c>
      <c r="BT83" s="6"/>
      <c r="BU83" s="142">
        <f t="shared" si="111"/>
        <v>0</v>
      </c>
    </row>
    <row r="84" ht="18.0" customHeight="1">
      <c r="A84" s="123" t="s">
        <v>143</v>
      </c>
      <c r="B84" s="124">
        <v>20.0</v>
      </c>
      <c r="C84" s="64">
        <f t="shared" si="103"/>
        <v>0</v>
      </c>
      <c r="D84" s="125">
        <v>90.1</v>
      </c>
      <c r="E84" s="64" t="str">
        <f t="shared" si="104"/>
        <v/>
      </c>
      <c r="F84" s="126">
        <f t="shared" si="105"/>
        <v>90.1</v>
      </c>
      <c r="G84" s="127">
        <f t="shared" si="106"/>
        <v>0</v>
      </c>
      <c r="H84" s="143"/>
      <c r="I84" s="129"/>
      <c r="J84" s="144"/>
      <c r="K84" s="131"/>
      <c r="L84" s="132"/>
      <c r="M84" s="133"/>
      <c r="N84" s="134"/>
      <c r="O84" s="135"/>
      <c r="P84" s="136"/>
      <c r="Q84" s="137"/>
      <c r="Y84" s="138">
        <f t="shared" ref="Y84:AE84" si="152">AF84*$C84</f>
        <v>0</v>
      </c>
      <c r="Z84" s="138">
        <f t="shared" si="152"/>
        <v>0</v>
      </c>
      <c r="AA84" s="138">
        <f t="shared" si="152"/>
        <v>0</v>
      </c>
      <c r="AB84" s="138">
        <f t="shared" si="152"/>
        <v>0</v>
      </c>
      <c r="AC84" s="138">
        <f t="shared" si="152"/>
        <v>0</v>
      </c>
      <c r="AD84" s="138">
        <f t="shared" si="152"/>
        <v>0</v>
      </c>
      <c r="AE84" s="138">
        <f t="shared" si="152"/>
        <v>0</v>
      </c>
      <c r="AF84" s="139"/>
      <c r="AG84" s="139">
        <v>20.0</v>
      </c>
      <c r="AH84" s="139"/>
      <c r="AI84" s="139"/>
      <c r="AJ84" s="139"/>
      <c r="AK84" s="139"/>
      <c r="AL84" s="139"/>
      <c r="AM84" s="138">
        <f t="shared" ref="AM84:AY84" si="153">AZ84*$C84</f>
        <v>0</v>
      </c>
      <c r="AN84" s="138">
        <f t="shared" si="153"/>
        <v>0</v>
      </c>
      <c r="AO84" s="138">
        <f t="shared" si="153"/>
        <v>0</v>
      </c>
      <c r="AP84" s="138">
        <f t="shared" si="153"/>
        <v>0</v>
      </c>
      <c r="AQ84" s="138">
        <f t="shared" si="153"/>
        <v>0</v>
      </c>
      <c r="AR84" s="138">
        <f t="shared" si="153"/>
        <v>0</v>
      </c>
      <c r="AS84" s="138">
        <f t="shared" si="153"/>
        <v>0</v>
      </c>
      <c r="AT84" s="138">
        <f t="shared" si="153"/>
        <v>0</v>
      </c>
      <c r="AU84" s="138">
        <f t="shared" si="153"/>
        <v>0</v>
      </c>
      <c r="AV84" s="138">
        <f t="shared" si="153"/>
        <v>0</v>
      </c>
      <c r="AW84" s="138">
        <f t="shared" si="153"/>
        <v>0</v>
      </c>
      <c r="AX84" s="138">
        <f t="shared" si="153"/>
        <v>0</v>
      </c>
      <c r="AY84" s="138">
        <f t="shared" si="153"/>
        <v>0</v>
      </c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40"/>
      <c r="BL84" s="139"/>
      <c r="BM84" s="6"/>
      <c r="BN84" s="138">
        <v>40.0</v>
      </c>
      <c r="BO84" s="138"/>
      <c r="BP84" s="6"/>
      <c r="BQ84" s="138">
        <v>0.73</v>
      </c>
      <c r="BR84" s="138">
        <f t="shared" si="109"/>
        <v>0</v>
      </c>
      <c r="BS84" s="138">
        <f t="shared" si="110"/>
        <v>0</v>
      </c>
      <c r="BT84" s="6"/>
      <c r="BU84" s="142">
        <f t="shared" si="111"/>
        <v>0</v>
      </c>
    </row>
    <row r="85" ht="18.0" customHeight="1">
      <c r="A85" s="123" t="s">
        <v>144</v>
      </c>
      <c r="B85" s="124">
        <v>20.0</v>
      </c>
      <c r="C85" s="64">
        <f t="shared" si="103"/>
        <v>0</v>
      </c>
      <c r="D85" s="125">
        <v>74.2</v>
      </c>
      <c r="E85" s="64" t="str">
        <f t="shared" si="104"/>
        <v/>
      </c>
      <c r="F85" s="126">
        <f t="shared" si="105"/>
        <v>74.2</v>
      </c>
      <c r="G85" s="127">
        <f t="shared" si="106"/>
        <v>0</v>
      </c>
      <c r="H85" s="143"/>
      <c r="I85" s="129"/>
      <c r="J85" s="144"/>
      <c r="K85" s="131"/>
      <c r="L85" s="132"/>
      <c r="M85" s="133"/>
      <c r="N85" s="134"/>
      <c r="O85" s="135"/>
      <c r="P85" s="136"/>
      <c r="Q85" s="137"/>
      <c r="Y85" s="138">
        <f t="shared" ref="Y85:AE85" si="154">AF85*$C85</f>
        <v>0</v>
      </c>
      <c r="Z85" s="138">
        <f t="shared" si="154"/>
        <v>0</v>
      </c>
      <c r="AA85" s="138">
        <f t="shared" si="154"/>
        <v>0</v>
      </c>
      <c r="AB85" s="138">
        <f t="shared" si="154"/>
        <v>0</v>
      </c>
      <c r="AC85" s="138">
        <f t="shared" si="154"/>
        <v>0</v>
      </c>
      <c r="AD85" s="138">
        <f t="shared" si="154"/>
        <v>0</v>
      </c>
      <c r="AE85" s="138">
        <f t="shared" si="154"/>
        <v>0</v>
      </c>
      <c r="AF85" s="139"/>
      <c r="AG85" s="139">
        <v>20.0</v>
      </c>
      <c r="AH85" s="139"/>
      <c r="AI85" s="139"/>
      <c r="AJ85" s="139"/>
      <c r="AK85" s="139"/>
      <c r="AL85" s="139"/>
      <c r="AM85" s="138">
        <f t="shared" ref="AM85:AY85" si="155">AZ85*$C85</f>
        <v>0</v>
      </c>
      <c r="AN85" s="138">
        <f t="shared" si="155"/>
        <v>0</v>
      </c>
      <c r="AO85" s="138">
        <f t="shared" si="155"/>
        <v>0</v>
      </c>
      <c r="AP85" s="138">
        <f t="shared" si="155"/>
        <v>0</v>
      </c>
      <c r="AQ85" s="138">
        <f t="shared" si="155"/>
        <v>0</v>
      </c>
      <c r="AR85" s="138">
        <f t="shared" si="155"/>
        <v>0</v>
      </c>
      <c r="AS85" s="138">
        <f t="shared" si="155"/>
        <v>0</v>
      </c>
      <c r="AT85" s="138">
        <f t="shared" si="155"/>
        <v>0</v>
      </c>
      <c r="AU85" s="138">
        <f t="shared" si="155"/>
        <v>0</v>
      </c>
      <c r="AV85" s="138">
        <f t="shared" si="155"/>
        <v>0</v>
      </c>
      <c r="AW85" s="138">
        <f t="shared" si="155"/>
        <v>0</v>
      </c>
      <c r="AX85" s="138">
        <f t="shared" si="155"/>
        <v>0</v>
      </c>
      <c r="AY85" s="138">
        <f t="shared" si="155"/>
        <v>0</v>
      </c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40"/>
      <c r="BL85" s="139"/>
      <c r="BM85" s="6"/>
      <c r="BN85" s="138">
        <v>40.0</v>
      </c>
      <c r="BO85" s="138"/>
      <c r="BP85" s="6"/>
      <c r="BQ85" s="138">
        <v>0.34</v>
      </c>
      <c r="BR85" s="138">
        <f t="shared" si="109"/>
        <v>0</v>
      </c>
      <c r="BS85" s="138">
        <f t="shared" si="110"/>
        <v>0</v>
      </c>
      <c r="BT85" s="6"/>
      <c r="BU85" s="142">
        <f t="shared" si="111"/>
        <v>0</v>
      </c>
    </row>
    <row r="86" ht="18.0" customHeight="1">
      <c r="A86" s="123" t="s">
        <v>145</v>
      </c>
      <c r="B86" s="124">
        <v>50.0</v>
      </c>
      <c r="C86" s="64">
        <f t="shared" si="103"/>
        <v>0</v>
      </c>
      <c r="D86" s="125">
        <v>143.1</v>
      </c>
      <c r="E86" s="64" t="str">
        <f t="shared" si="104"/>
        <v/>
      </c>
      <c r="F86" s="126">
        <f t="shared" si="105"/>
        <v>143.1</v>
      </c>
      <c r="G86" s="127">
        <f t="shared" si="106"/>
        <v>0</v>
      </c>
      <c r="H86" s="143"/>
      <c r="I86" s="129"/>
      <c r="J86" s="144"/>
      <c r="K86" s="131"/>
      <c r="L86" s="132"/>
      <c r="M86" s="133"/>
      <c r="N86" s="134"/>
      <c r="O86" s="135"/>
      <c r="P86" s="136"/>
      <c r="Q86" s="137"/>
      <c r="Y86" s="138">
        <f t="shared" ref="Y86:AE86" si="156">AF86*$C86</f>
        <v>0</v>
      </c>
      <c r="Z86" s="138">
        <f t="shared" si="156"/>
        <v>0</v>
      </c>
      <c r="AA86" s="138">
        <f t="shared" si="156"/>
        <v>0</v>
      </c>
      <c r="AB86" s="138">
        <f t="shared" si="156"/>
        <v>0</v>
      </c>
      <c r="AC86" s="138">
        <f t="shared" si="156"/>
        <v>0</v>
      </c>
      <c r="AD86" s="138">
        <f t="shared" si="156"/>
        <v>0</v>
      </c>
      <c r="AE86" s="138">
        <f t="shared" si="156"/>
        <v>0</v>
      </c>
      <c r="AF86" s="139"/>
      <c r="AG86" s="139">
        <v>20.0</v>
      </c>
      <c r="AH86" s="139"/>
      <c r="AI86" s="139"/>
      <c r="AJ86" s="139"/>
      <c r="AK86" s="139"/>
      <c r="AL86" s="139"/>
      <c r="AM86" s="138">
        <f t="shared" ref="AM86:AY86" si="157">AZ86*$C86</f>
        <v>0</v>
      </c>
      <c r="AN86" s="138">
        <f t="shared" si="157"/>
        <v>0</v>
      </c>
      <c r="AO86" s="138">
        <f t="shared" si="157"/>
        <v>0</v>
      </c>
      <c r="AP86" s="138">
        <f t="shared" si="157"/>
        <v>0</v>
      </c>
      <c r="AQ86" s="138">
        <f t="shared" si="157"/>
        <v>0</v>
      </c>
      <c r="AR86" s="138">
        <f t="shared" si="157"/>
        <v>0</v>
      </c>
      <c r="AS86" s="138">
        <f t="shared" si="157"/>
        <v>0</v>
      </c>
      <c r="AT86" s="138">
        <f t="shared" si="157"/>
        <v>0</v>
      </c>
      <c r="AU86" s="138">
        <f t="shared" si="157"/>
        <v>0</v>
      </c>
      <c r="AV86" s="138">
        <f t="shared" si="157"/>
        <v>0</v>
      </c>
      <c r="AW86" s="138">
        <f t="shared" si="157"/>
        <v>0</v>
      </c>
      <c r="AX86" s="138">
        <f t="shared" si="157"/>
        <v>0</v>
      </c>
      <c r="AY86" s="138">
        <f t="shared" si="157"/>
        <v>0</v>
      </c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40"/>
      <c r="BL86" s="139"/>
      <c r="BM86" s="6"/>
      <c r="BN86" s="138">
        <v>100.0</v>
      </c>
      <c r="BO86" s="138"/>
      <c r="BP86" s="6"/>
      <c r="BQ86" s="138">
        <v>0.25</v>
      </c>
      <c r="BR86" s="138">
        <f t="shared" si="109"/>
        <v>0</v>
      </c>
      <c r="BS86" s="138">
        <f t="shared" si="110"/>
        <v>0</v>
      </c>
      <c r="BT86" s="6"/>
      <c r="BU86" s="142">
        <f t="shared" si="111"/>
        <v>0</v>
      </c>
    </row>
    <row r="87" ht="18.0" customHeight="1">
      <c r="A87" s="123" t="s">
        <v>146</v>
      </c>
      <c r="B87" s="124">
        <v>1.0</v>
      </c>
      <c r="C87" s="64">
        <f t="shared" si="103"/>
        <v>0</v>
      </c>
      <c r="D87" s="125">
        <v>47.7</v>
      </c>
      <c r="E87" s="64" t="str">
        <f t="shared" si="104"/>
        <v/>
      </c>
      <c r="F87" s="126">
        <f t="shared" si="105"/>
        <v>47.7</v>
      </c>
      <c r="G87" s="127">
        <f t="shared" si="106"/>
        <v>0</v>
      </c>
      <c r="H87" s="143"/>
      <c r="I87" s="129"/>
      <c r="J87" s="144"/>
      <c r="K87" s="131"/>
      <c r="L87" s="132"/>
      <c r="M87" s="133"/>
      <c r="N87" s="134"/>
      <c r="O87" s="135"/>
      <c r="P87" s="136"/>
      <c r="Q87" s="137"/>
      <c r="Y87" s="138">
        <f t="shared" ref="Y87:AE87" si="158">AF87*$C87</f>
        <v>0</v>
      </c>
      <c r="Z87" s="138">
        <f t="shared" si="158"/>
        <v>0</v>
      </c>
      <c r="AA87" s="138">
        <f t="shared" si="158"/>
        <v>0</v>
      </c>
      <c r="AB87" s="138">
        <f t="shared" si="158"/>
        <v>0</v>
      </c>
      <c r="AC87" s="138">
        <f t="shared" si="158"/>
        <v>0</v>
      </c>
      <c r="AD87" s="138">
        <f t="shared" si="158"/>
        <v>0</v>
      </c>
      <c r="AE87" s="138">
        <f t="shared" si="158"/>
        <v>0</v>
      </c>
      <c r="AF87" s="139"/>
      <c r="AG87" s="139"/>
      <c r="AH87" s="139"/>
      <c r="AI87" s="139"/>
      <c r="AJ87" s="139"/>
      <c r="AK87" s="139">
        <v>1.0</v>
      </c>
      <c r="AL87" s="139"/>
      <c r="AM87" s="138">
        <f t="shared" ref="AM87:AY87" si="159">AZ87*$C87</f>
        <v>0</v>
      </c>
      <c r="AN87" s="138">
        <f t="shared" si="159"/>
        <v>0</v>
      </c>
      <c r="AO87" s="138">
        <f t="shared" si="159"/>
        <v>0</v>
      </c>
      <c r="AP87" s="138">
        <f t="shared" si="159"/>
        <v>0</v>
      </c>
      <c r="AQ87" s="138">
        <f t="shared" si="159"/>
        <v>0</v>
      </c>
      <c r="AR87" s="138">
        <f t="shared" si="159"/>
        <v>0</v>
      </c>
      <c r="AS87" s="138">
        <f t="shared" si="159"/>
        <v>0</v>
      </c>
      <c r="AT87" s="138">
        <f t="shared" si="159"/>
        <v>0</v>
      </c>
      <c r="AU87" s="138">
        <f t="shared" si="159"/>
        <v>0</v>
      </c>
      <c r="AV87" s="138">
        <f t="shared" si="159"/>
        <v>0</v>
      </c>
      <c r="AW87" s="138">
        <f t="shared" si="159"/>
        <v>0</v>
      </c>
      <c r="AX87" s="138">
        <f t="shared" si="159"/>
        <v>0</v>
      </c>
      <c r="AY87" s="138">
        <f t="shared" si="159"/>
        <v>0</v>
      </c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40"/>
      <c r="BL87" s="139"/>
      <c r="BM87" s="6"/>
      <c r="BN87" s="138">
        <v>10.0</v>
      </c>
      <c r="BO87" s="138"/>
      <c r="BP87" s="6"/>
      <c r="BQ87" s="138">
        <v>0.706</v>
      </c>
      <c r="BR87" s="138">
        <f t="shared" si="109"/>
        <v>0</v>
      </c>
      <c r="BS87" s="138">
        <f t="shared" si="110"/>
        <v>0</v>
      </c>
      <c r="BT87" s="6"/>
      <c r="BU87" s="142">
        <f t="shared" si="111"/>
        <v>0</v>
      </c>
    </row>
    <row r="88" ht="18.0" customHeight="1">
      <c r="A88" s="123" t="s">
        <v>147</v>
      </c>
      <c r="B88" s="124">
        <v>5.0</v>
      </c>
      <c r="C88" s="64">
        <f t="shared" si="103"/>
        <v>0</v>
      </c>
      <c r="D88" s="125">
        <v>121.9</v>
      </c>
      <c r="E88" s="64" t="str">
        <f t="shared" si="104"/>
        <v/>
      </c>
      <c r="F88" s="126">
        <f t="shared" si="105"/>
        <v>121.9</v>
      </c>
      <c r="G88" s="127">
        <f t="shared" si="106"/>
        <v>0</v>
      </c>
      <c r="H88" s="143"/>
      <c r="I88" s="129"/>
      <c r="J88" s="144"/>
      <c r="K88" s="131"/>
      <c r="L88" s="132"/>
      <c r="M88" s="133"/>
      <c r="N88" s="134"/>
      <c r="O88" s="135"/>
      <c r="P88" s="136"/>
      <c r="Q88" s="137"/>
      <c r="Y88" s="138">
        <f t="shared" ref="Y88:AE88" si="160">AF88*$C88</f>
        <v>0</v>
      </c>
      <c r="Z88" s="138">
        <f t="shared" si="160"/>
        <v>0</v>
      </c>
      <c r="AA88" s="138">
        <f t="shared" si="160"/>
        <v>0</v>
      </c>
      <c r="AB88" s="138">
        <f t="shared" si="160"/>
        <v>0</v>
      </c>
      <c r="AC88" s="138">
        <f t="shared" si="160"/>
        <v>0</v>
      </c>
      <c r="AD88" s="138">
        <f t="shared" si="160"/>
        <v>0</v>
      </c>
      <c r="AE88" s="138">
        <f t="shared" si="160"/>
        <v>0</v>
      </c>
      <c r="AF88" s="139"/>
      <c r="AG88" s="139"/>
      <c r="AH88" s="139"/>
      <c r="AI88" s="139">
        <v>5.0</v>
      </c>
      <c r="AJ88" s="139"/>
      <c r="AK88" s="139"/>
      <c r="AL88" s="139"/>
      <c r="AM88" s="138">
        <f t="shared" ref="AM88:AY88" si="161">AZ88*$C88</f>
        <v>0</v>
      </c>
      <c r="AN88" s="138">
        <f t="shared" si="161"/>
        <v>0</v>
      </c>
      <c r="AO88" s="138">
        <f t="shared" si="161"/>
        <v>0</v>
      </c>
      <c r="AP88" s="138">
        <f t="shared" si="161"/>
        <v>0</v>
      </c>
      <c r="AQ88" s="138">
        <f t="shared" si="161"/>
        <v>0</v>
      </c>
      <c r="AR88" s="138">
        <f t="shared" si="161"/>
        <v>0</v>
      </c>
      <c r="AS88" s="138">
        <f t="shared" si="161"/>
        <v>0</v>
      </c>
      <c r="AT88" s="138">
        <f t="shared" si="161"/>
        <v>0</v>
      </c>
      <c r="AU88" s="138">
        <f t="shared" si="161"/>
        <v>0</v>
      </c>
      <c r="AV88" s="138">
        <f t="shared" si="161"/>
        <v>0</v>
      </c>
      <c r="AW88" s="138">
        <f t="shared" si="161"/>
        <v>0</v>
      </c>
      <c r="AX88" s="138">
        <f t="shared" si="161"/>
        <v>0</v>
      </c>
      <c r="AY88" s="138">
        <f t="shared" si="161"/>
        <v>0</v>
      </c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40"/>
      <c r="BL88" s="139"/>
      <c r="BM88" s="6"/>
      <c r="BN88" s="138">
        <v>15.0</v>
      </c>
      <c r="BO88" s="138"/>
      <c r="BP88" s="6"/>
      <c r="BQ88" s="138">
        <v>1.21</v>
      </c>
      <c r="BR88" s="138">
        <f t="shared" si="109"/>
        <v>0</v>
      </c>
      <c r="BS88" s="138">
        <f t="shared" si="110"/>
        <v>0</v>
      </c>
      <c r="BT88" s="6"/>
      <c r="BU88" s="142">
        <f t="shared" si="111"/>
        <v>0</v>
      </c>
    </row>
    <row r="89" ht="18.0" customHeight="1">
      <c r="A89" s="123" t="s">
        <v>148</v>
      </c>
      <c r="B89" s="124">
        <v>1.0</v>
      </c>
      <c r="C89" s="64">
        <f t="shared" si="103"/>
        <v>0</v>
      </c>
      <c r="D89" s="125">
        <v>121.9</v>
      </c>
      <c r="E89" s="64" t="str">
        <f t="shared" si="104"/>
        <v/>
      </c>
      <c r="F89" s="126">
        <f t="shared" si="105"/>
        <v>121.9</v>
      </c>
      <c r="G89" s="127">
        <f t="shared" si="106"/>
        <v>0</v>
      </c>
      <c r="H89" s="143"/>
      <c r="I89" s="129"/>
      <c r="J89" s="144"/>
      <c r="K89" s="131"/>
      <c r="L89" s="132"/>
      <c r="M89" s="133"/>
      <c r="N89" s="134"/>
      <c r="O89" s="135"/>
      <c r="P89" s="136"/>
      <c r="Q89" s="137"/>
      <c r="Y89" s="138">
        <f t="shared" ref="Y89:AE89" si="162">AF89*$C89</f>
        <v>0</v>
      </c>
      <c r="Z89" s="138">
        <f t="shared" si="162"/>
        <v>0</v>
      </c>
      <c r="AA89" s="138">
        <f t="shared" si="162"/>
        <v>0</v>
      </c>
      <c r="AB89" s="138">
        <f t="shared" si="162"/>
        <v>0</v>
      </c>
      <c r="AC89" s="138">
        <f t="shared" si="162"/>
        <v>0</v>
      </c>
      <c r="AD89" s="138">
        <f t="shared" si="162"/>
        <v>0</v>
      </c>
      <c r="AE89" s="138">
        <f t="shared" si="162"/>
        <v>0</v>
      </c>
      <c r="AF89" s="139"/>
      <c r="AG89" s="139"/>
      <c r="AH89" s="139"/>
      <c r="AI89" s="139"/>
      <c r="AJ89" s="139"/>
      <c r="AK89" s="139">
        <v>1.0</v>
      </c>
      <c r="AL89" s="139"/>
      <c r="AM89" s="138">
        <f t="shared" ref="AM89:AY89" si="163">AZ89*$C89</f>
        <v>0</v>
      </c>
      <c r="AN89" s="138">
        <f t="shared" si="163"/>
        <v>0</v>
      </c>
      <c r="AO89" s="138">
        <f t="shared" si="163"/>
        <v>0</v>
      </c>
      <c r="AP89" s="138">
        <f t="shared" si="163"/>
        <v>0</v>
      </c>
      <c r="AQ89" s="138">
        <f t="shared" si="163"/>
        <v>0</v>
      </c>
      <c r="AR89" s="138">
        <f t="shared" si="163"/>
        <v>0</v>
      </c>
      <c r="AS89" s="138">
        <f t="shared" si="163"/>
        <v>0</v>
      </c>
      <c r="AT89" s="138">
        <f t="shared" si="163"/>
        <v>0</v>
      </c>
      <c r="AU89" s="138">
        <f t="shared" si="163"/>
        <v>0</v>
      </c>
      <c r="AV89" s="138">
        <f t="shared" si="163"/>
        <v>0</v>
      </c>
      <c r="AW89" s="138">
        <f t="shared" si="163"/>
        <v>0</v>
      </c>
      <c r="AX89" s="138">
        <f t="shared" si="163"/>
        <v>0</v>
      </c>
      <c r="AY89" s="138">
        <f t="shared" si="163"/>
        <v>0</v>
      </c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40"/>
      <c r="BL89" s="139">
        <v>1.0</v>
      </c>
      <c r="BM89" s="6"/>
      <c r="BN89" s="138"/>
      <c r="BO89" s="138"/>
      <c r="BP89" s="6"/>
      <c r="BQ89" s="138">
        <v>1.968</v>
      </c>
      <c r="BR89" s="138">
        <f t="shared" si="109"/>
        <v>0</v>
      </c>
      <c r="BS89" s="138">
        <f t="shared" si="110"/>
        <v>0</v>
      </c>
      <c r="BT89" s="6"/>
      <c r="BU89" s="142">
        <f t="shared" si="111"/>
        <v>0</v>
      </c>
    </row>
    <row r="90" ht="18.0" customHeight="1">
      <c r="A90" s="123" t="s">
        <v>149</v>
      </c>
      <c r="B90" s="124">
        <v>1.0</v>
      </c>
      <c r="C90" s="64">
        <f t="shared" si="103"/>
        <v>0</v>
      </c>
      <c r="D90" s="125">
        <v>100.7</v>
      </c>
      <c r="E90" s="64" t="str">
        <f t="shared" si="104"/>
        <v/>
      </c>
      <c r="F90" s="126">
        <f t="shared" si="105"/>
        <v>100.7</v>
      </c>
      <c r="G90" s="127">
        <f t="shared" si="106"/>
        <v>0</v>
      </c>
      <c r="H90" s="143"/>
      <c r="I90" s="129"/>
      <c r="J90" s="144"/>
      <c r="K90" s="131"/>
      <c r="L90" s="132"/>
      <c r="M90" s="133"/>
      <c r="N90" s="134"/>
      <c r="O90" s="135"/>
      <c r="P90" s="136"/>
      <c r="Q90" s="137"/>
      <c r="Y90" s="138">
        <f t="shared" ref="Y90:AE90" si="164">AF90*$C90</f>
        <v>0</v>
      </c>
      <c r="Z90" s="138">
        <f t="shared" si="164"/>
        <v>0</v>
      </c>
      <c r="AA90" s="138">
        <f t="shared" si="164"/>
        <v>0</v>
      </c>
      <c r="AB90" s="138">
        <f t="shared" si="164"/>
        <v>0</v>
      </c>
      <c r="AC90" s="138">
        <f t="shared" si="164"/>
        <v>0</v>
      </c>
      <c r="AD90" s="138">
        <f t="shared" si="164"/>
        <v>0</v>
      </c>
      <c r="AE90" s="138">
        <f t="shared" si="164"/>
        <v>0</v>
      </c>
      <c r="AF90" s="139"/>
      <c r="AG90" s="139"/>
      <c r="AH90" s="139"/>
      <c r="AI90" s="139"/>
      <c r="AJ90" s="139"/>
      <c r="AK90" s="139">
        <v>1.0</v>
      </c>
      <c r="AL90" s="139"/>
      <c r="AM90" s="138">
        <f t="shared" ref="AM90:AY90" si="165">AZ90*$C90</f>
        <v>0</v>
      </c>
      <c r="AN90" s="138">
        <f t="shared" si="165"/>
        <v>0</v>
      </c>
      <c r="AO90" s="138">
        <f t="shared" si="165"/>
        <v>0</v>
      </c>
      <c r="AP90" s="138">
        <f t="shared" si="165"/>
        <v>0</v>
      </c>
      <c r="AQ90" s="138">
        <f t="shared" si="165"/>
        <v>0</v>
      </c>
      <c r="AR90" s="138">
        <f t="shared" si="165"/>
        <v>0</v>
      </c>
      <c r="AS90" s="138">
        <f t="shared" si="165"/>
        <v>0</v>
      </c>
      <c r="AT90" s="138">
        <f t="shared" si="165"/>
        <v>0</v>
      </c>
      <c r="AU90" s="138">
        <f t="shared" si="165"/>
        <v>0</v>
      </c>
      <c r="AV90" s="138">
        <f t="shared" si="165"/>
        <v>0</v>
      </c>
      <c r="AW90" s="138">
        <f t="shared" si="165"/>
        <v>0</v>
      </c>
      <c r="AX90" s="138">
        <f t="shared" si="165"/>
        <v>0</v>
      </c>
      <c r="AY90" s="138">
        <f t="shared" si="165"/>
        <v>0</v>
      </c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40">
        <v>1.0</v>
      </c>
      <c r="BL90" s="139"/>
      <c r="BM90" s="6"/>
      <c r="BN90" s="138"/>
      <c r="BO90" s="138"/>
      <c r="BP90" s="6"/>
      <c r="BQ90" s="138">
        <v>1.548</v>
      </c>
      <c r="BR90" s="138">
        <f t="shared" si="109"/>
        <v>0</v>
      </c>
      <c r="BS90" s="138">
        <f t="shared" si="110"/>
        <v>0</v>
      </c>
      <c r="BT90" s="6"/>
      <c r="BU90" s="142">
        <f t="shared" si="111"/>
        <v>0</v>
      </c>
    </row>
    <row r="91" ht="18.0" customHeight="1">
      <c r="A91" s="123" t="s">
        <v>150</v>
      </c>
      <c r="B91" s="124">
        <v>1.0</v>
      </c>
      <c r="C91" s="64">
        <f t="shared" si="103"/>
        <v>0</v>
      </c>
      <c r="D91" s="125">
        <v>90.1</v>
      </c>
      <c r="E91" s="64" t="str">
        <f t="shared" si="104"/>
        <v/>
      </c>
      <c r="F91" s="126">
        <f t="shared" si="105"/>
        <v>90.1</v>
      </c>
      <c r="G91" s="127">
        <f t="shared" si="106"/>
        <v>0</v>
      </c>
      <c r="H91" s="143"/>
      <c r="I91" s="129"/>
      <c r="J91" s="144"/>
      <c r="K91" s="131"/>
      <c r="L91" s="132"/>
      <c r="M91" s="133"/>
      <c r="N91" s="134"/>
      <c r="O91" s="135"/>
      <c r="P91" s="136"/>
      <c r="Q91" s="137"/>
      <c r="Y91" s="138">
        <f t="shared" ref="Y91:AE91" si="166">AF91*$C91</f>
        <v>0</v>
      </c>
      <c r="Z91" s="138">
        <f t="shared" si="166"/>
        <v>0</v>
      </c>
      <c r="AA91" s="138">
        <f t="shared" si="166"/>
        <v>0</v>
      </c>
      <c r="AB91" s="138">
        <f t="shared" si="166"/>
        <v>0</v>
      </c>
      <c r="AC91" s="138">
        <f t="shared" si="166"/>
        <v>0</v>
      </c>
      <c r="AD91" s="138">
        <f t="shared" si="166"/>
        <v>0</v>
      </c>
      <c r="AE91" s="138">
        <f t="shared" si="166"/>
        <v>0</v>
      </c>
      <c r="AF91" s="139"/>
      <c r="AG91" s="139"/>
      <c r="AH91" s="139"/>
      <c r="AI91" s="139"/>
      <c r="AJ91" s="139"/>
      <c r="AK91" s="139">
        <v>1.0</v>
      </c>
      <c r="AL91" s="139"/>
      <c r="AM91" s="138">
        <f t="shared" ref="AM91:AY91" si="167">AZ91*$C91</f>
        <v>0</v>
      </c>
      <c r="AN91" s="138">
        <f t="shared" si="167"/>
        <v>0</v>
      </c>
      <c r="AO91" s="138">
        <f t="shared" si="167"/>
        <v>0</v>
      </c>
      <c r="AP91" s="138">
        <f t="shared" si="167"/>
        <v>0</v>
      </c>
      <c r="AQ91" s="138">
        <f t="shared" si="167"/>
        <v>0</v>
      </c>
      <c r="AR91" s="138">
        <f t="shared" si="167"/>
        <v>0</v>
      </c>
      <c r="AS91" s="138">
        <f t="shared" si="167"/>
        <v>0</v>
      </c>
      <c r="AT91" s="138">
        <f t="shared" si="167"/>
        <v>0</v>
      </c>
      <c r="AU91" s="138">
        <f t="shared" si="167"/>
        <v>0</v>
      </c>
      <c r="AV91" s="138">
        <f t="shared" si="167"/>
        <v>0</v>
      </c>
      <c r="AW91" s="138">
        <f t="shared" si="167"/>
        <v>0</v>
      </c>
      <c r="AX91" s="138">
        <f t="shared" si="167"/>
        <v>0</v>
      </c>
      <c r="AY91" s="138">
        <f t="shared" si="167"/>
        <v>0</v>
      </c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40">
        <v>1.0</v>
      </c>
      <c r="BL91" s="139"/>
      <c r="BM91" s="6"/>
      <c r="BN91" s="138"/>
      <c r="BO91" s="138"/>
      <c r="BP91" s="6"/>
      <c r="BQ91" s="138">
        <v>1.366</v>
      </c>
      <c r="BR91" s="138">
        <f t="shared" si="109"/>
        <v>0</v>
      </c>
      <c r="BS91" s="138">
        <f t="shared" si="110"/>
        <v>0</v>
      </c>
      <c r="BT91" s="6"/>
      <c r="BU91" s="142">
        <f t="shared" si="111"/>
        <v>0</v>
      </c>
    </row>
    <row r="92" ht="18.0" customHeight="1">
      <c r="A92" s="123" t="s">
        <v>151</v>
      </c>
      <c r="B92" s="124">
        <v>1.0</v>
      </c>
      <c r="C92" s="64">
        <f t="shared" si="103"/>
        <v>0</v>
      </c>
      <c r="D92" s="125">
        <v>84.8</v>
      </c>
      <c r="E92" s="64" t="str">
        <f t="shared" si="104"/>
        <v/>
      </c>
      <c r="F92" s="126">
        <f t="shared" si="105"/>
        <v>84.8</v>
      </c>
      <c r="G92" s="127">
        <f t="shared" si="106"/>
        <v>0</v>
      </c>
      <c r="H92" s="143"/>
      <c r="I92" s="129"/>
      <c r="J92" s="144"/>
      <c r="K92" s="131"/>
      <c r="L92" s="132"/>
      <c r="M92" s="133"/>
      <c r="N92" s="134"/>
      <c r="O92" s="135"/>
      <c r="P92" s="136"/>
      <c r="Q92" s="137"/>
      <c r="Y92" s="138">
        <f t="shared" ref="Y92:AE92" si="168">AF92*$C92</f>
        <v>0</v>
      </c>
      <c r="Z92" s="138">
        <f t="shared" si="168"/>
        <v>0</v>
      </c>
      <c r="AA92" s="138">
        <f t="shared" si="168"/>
        <v>0</v>
      </c>
      <c r="AB92" s="138">
        <f t="shared" si="168"/>
        <v>0</v>
      </c>
      <c r="AC92" s="138">
        <f t="shared" si="168"/>
        <v>0</v>
      </c>
      <c r="AD92" s="138">
        <f t="shared" si="168"/>
        <v>0</v>
      </c>
      <c r="AE92" s="138">
        <f t="shared" si="168"/>
        <v>0</v>
      </c>
      <c r="AF92" s="139"/>
      <c r="AG92" s="139"/>
      <c r="AH92" s="139"/>
      <c r="AI92" s="139"/>
      <c r="AJ92" s="139"/>
      <c r="AK92" s="139">
        <v>1.0</v>
      </c>
      <c r="AL92" s="139"/>
      <c r="AM92" s="138">
        <f t="shared" ref="AM92:AY92" si="169">AZ92*$C92</f>
        <v>0</v>
      </c>
      <c r="AN92" s="138">
        <f t="shared" si="169"/>
        <v>0</v>
      </c>
      <c r="AO92" s="138">
        <f t="shared" si="169"/>
        <v>0</v>
      </c>
      <c r="AP92" s="138">
        <f t="shared" si="169"/>
        <v>0</v>
      </c>
      <c r="AQ92" s="138">
        <f t="shared" si="169"/>
        <v>0</v>
      </c>
      <c r="AR92" s="138">
        <f t="shared" si="169"/>
        <v>0</v>
      </c>
      <c r="AS92" s="138">
        <f t="shared" si="169"/>
        <v>0</v>
      </c>
      <c r="AT92" s="138">
        <f t="shared" si="169"/>
        <v>0</v>
      </c>
      <c r="AU92" s="138">
        <f t="shared" si="169"/>
        <v>0</v>
      </c>
      <c r="AV92" s="138">
        <f t="shared" si="169"/>
        <v>0</v>
      </c>
      <c r="AW92" s="138">
        <f t="shared" si="169"/>
        <v>0</v>
      </c>
      <c r="AX92" s="138">
        <f t="shared" si="169"/>
        <v>0</v>
      </c>
      <c r="AY92" s="138">
        <f t="shared" si="169"/>
        <v>0</v>
      </c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40">
        <v>1.0</v>
      </c>
      <c r="BL92" s="139"/>
      <c r="BM92" s="6"/>
      <c r="BN92" s="138"/>
      <c r="BO92" s="138"/>
      <c r="BP92" s="6"/>
      <c r="BQ92" s="138">
        <v>1.229</v>
      </c>
      <c r="BR92" s="138">
        <f t="shared" si="109"/>
        <v>0</v>
      </c>
      <c r="BS92" s="138">
        <f t="shared" si="110"/>
        <v>0</v>
      </c>
      <c r="BT92" s="6"/>
      <c r="BU92" s="142">
        <f t="shared" si="111"/>
        <v>0</v>
      </c>
    </row>
    <row r="93" ht="18.0" customHeight="1">
      <c r="A93" s="123" t="s">
        <v>152</v>
      </c>
      <c r="B93" s="124">
        <v>1.0</v>
      </c>
      <c r="C93" s="64">
        <f t="shared" si="103"/>
        <v>0</v>
      </c>
      <c r="D93" s="125">
        <v>58.3</v>
      </c>
      <c r="E93" s="64" t="str">
        <f t="shared" si="104"/>
        <v/>
      </c>
      <c r="F93" s="126">
        <f t="shared" si="105"/>
        <v>58.3</v>
      </c>
      <c r="G93" s="127">
        <f t="shared" si="106"/>
        <v>0</v>
      </c>
      <c r="H93" s="143"/>
      <c r="I93" s="129"/>
      <c r="J93" s="144"/>
      <c r="K93" s="131"/>
      <c r="L93" s="132"/>
      <c r="M93" s="133"/>
      <c r="N93" s="134"/>
      <c r="O93" s="135"/>
      <c r="P93" s="136"/>
      <c r="Q93" s="137"/>
      <c r="Y93" s="138">
        <f t="shared" ref="Y93:AE93" si="170">AF93*$C93</f>
        <v>0</v>
      </c>
      <c r="Z93" s="138">
        <f t="shared" si="170"/>
        <v>0</v>
      </c>
      <c r="AA93" s="138">
        <f t="shared" si="170"/>
        <v>0</v>
      </c>
      <c r="AB93" s="138">
        <f t="shared" si="170"/>
        <v>0</v>
      </c>
      <c r="AC93" s="138">
        <f t="shared" si="170"/>
        <v>0</v>
      </c>
      <c r="AD93" s="138">
        <f t="shared" si="170"/>
        <v>0</v>
      </c>
      <c r="AE93" s="138">
        <f t="shared" si="170"/>
        <v>0</v>
      </c>
      <c r="AF93" s="139"/>
      <c r="AG93" s="139"/>
      <c r="AH93" s="139"/>
      <c r="AI93" s="139"/>
      <c r="AJ93" s="139"/>
      <c r="AK93" s="139">
        <v>1.0</v>
      </c>
      <c r="AL93" s="139"/>
      <c r="AM93" s="138">
        <f t="shared" ref="AM93:AY93" si="171">AZ93*$C93</f>
        <v>0</v>
      </c>
      <c r="AN93" s="138">
        <f t="shared" si="171"/>
        <v>0</v>
      </c>
      <c r="AO93" s="138">
        <f t="shared" si="171"/>
        <v>0</v>
      </c>
      <c r="AP93" s="138">
        <f t="shared" si="171"/>
        <v>0</v>
      </c>
      <c r="AQ93" s="138">
        <f t="shared" si="171"/>
        <v>0</v>
      </c>
      <c r="AR93" s="138">
        <f t="shared" si="171"/>
        <v>0</v>
      </c>
      <c r="AS93" s="138">
        <f t="shared" si="171"/>
        <v>0</v>
      </c>
      <c r="AT93" s="138">
        <f t="shared" si="171"/>
        <v>0</v>
      </c>
      <c r="AU93" s="138">
        <f t="shared" si="171"/>
        <v>0</v>
      </c>
      <c r="AV93" s="138">
        <f t="shared" si="171"/>
        <v>0</v>
      </c>
      <c r="AW93" s="138">
        <f t="shared" si="171"/>
        <v>0</v>
      </c>
      <c r="AX93" s="138">
        <f t="shared" si="171"/>
        <v>0</v>
      </c>
      <c r="AY93" s="138">
        <f t="shared" si="171"/>
        <v>0</v>
      </c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>
        <v>1.0</v>
      </c>
      <c r="BK93" s="140"/>
      <c r="BL93" s="139"/>
      <c r="BM93" s="6"/>
      <c r="BN93" s="138"/>
      <c r="BO93" s="138"/>
      <c r="BP93" s="6"/>
      <c r="BQ93" s="138">
        <v>0.881</v>
      </c>
      <c r="BR93" s="138">
        <f t="shared" si="109"/>
        <v>0</v>
      </c>
      <c r="BS93" s="138">
        <f t="shared" si="110"/>
        <v>0</v>
      </c>
      <c r="BT93" s="6"/>
      <c r="BU93" s="142">
        <f t="shared" si="111"/>
        <v>0</v>
      </c>
    </row>
    <row r="94" ht="18.0" customHeight="1">
      <c r="A94" s="123" t="s">
        <v>153</v>
      </c>
      <c r="B94" s="124">
        <v>1.0</v>
      </c>
      <c r="C94" s="64">
        <f t="shared" si="103"/>
        <v>0</v>
      </c>
      <c r="D94" s="125">
        <v>243.8</v>
      </c>
      <c r="E94" s="64" t="str">
        <f t="shared" si="104"/>
        <v/>
      </c>
      <c r="F94" s="126">
        <f t="shared" si="105"/>
        <v>243.8</v>
      </c>
      <c r="G94" s="127">
        <f t="shared" si="106"/>
        <v>0</v>
      </c>
      <c r="H94" s="143"/>
      <c r="I94" s="129"/>
      <c r="J94" s="144"/>
      <c r="K94" s="131"/>
      <c r="L94" s="132"/>
      <c r="M94" s="133"/>
      <c r="N94" s="134"/>
      <c r="O94" s="135"/>
      <c r="P94" s="136"/>
      <c r="Q94" s="137"/>
      <c r="Y94" s="138">
        <f t="shared" ref="Y94:AE94" si="172">AF94*$C94</f>
        <v>0</v>
      </c>
      <c r="Z94" s="138">
        <f t="shared" si="172"/>
        <v>0</v>
      </c>
      <c r="AA94" s="138">
        <f t="shared" si="172"/>
        <v>0</v>
      </c>
      <c r="AB94" s="138">
        <f t="shared" si="172"/>
        <v>0</v>
      </c>
      <c r="AC94" s="138">
        <f t="shared" si="172"/>
        <v>0</v>
      </c>
      <c r="AD94" s="138">
        <f t="shared" si="172"/>
        <v>0</v>
      </c>
      <c r="AE94" s="138">
        <f t="shared" si="172"/>
        <v>0</v>
      </c>
      <c r="AF94" s="139"/>
      <c r="AG94" s="139"/>
      <c r="AH94" s="139"/>
      <c r="AI94" s="139"/>
      <c r="AJ94" s="139"/>
      <c r="AK94" s="139"/>
      <c r="AL94" s="139">
        <v>1.0</v>
      </c>
      <c r="AM94" s="138">
        <f t="shared" ref="AM94:AY94" si="173">AZ94*$C94</f>
        <v>0</v>
      </c>
      <c r="AN94" s="138">
        <f t="shared" si="173"/>
        <v>0</v>
      </c>
      <c r="AO94" s="138">
        <f t="shared" si="173"/>
        <v>0</v>
      </c>
      <c r="AP94" s="138">
        <f t="shared" si="173"/>
        <v>0</v>
      </c>
      <c r="AQ94" s="138">
        <f t="shared" si="173"/>
        <v>0</v>
      </c>
      <c r="AR94" s="138">
        <f t="shared" si="173"/>
        <v>0</v>
      </c>
      <c r="AS94" s="138">
        <f t="shared" si="173"/>
        <v>0</v>
      </c>
      <c r="AT94" s="138">
        <f t="shared" si="173"/>
        <v>0</v>
      </c>
      <c r="AU94" s="138">
        <f t="shared" si="173"/>
        <v>0</v>
      </c>
      <c r="AV94" s="138">
        <f t="shared" si="173"/>
        <v>0</v>
      </c>
      <c r="AW94" s="138">
        <f t="shared" si="173"/>
        <v>0</v>
      </c>
      <c r="AX94" s="138">
        <f t="shared" si="173"/>
        <v>0</v>
      </c>
      <c r="AY94" s="138">
        <f t="shared" si="173"/>
        <v>0</v>
      </c>
      <c r="AZ94" s="139"/>
      <c r="BA94" s="139"/>
      <c r="BB94" s="139">
        <v>1.0</v>
      </c>
      <c r="BC94" s="139"/>
      <c r="BD94" s="139"/>
      <c r="BE94" s="139"/>
      <c r="BF94" s="139"/>
      <c r="BG94" s="139"/>
      <c r="BH94" s="139"/>
      <c r="BI94" s="139"/>
      <c r="BJ94" s="139"/>
      <c r="BK94" s="140"/>
      <c r="BL94" s="139"/>
      <c r="BM94" s="6"/>
      <c r="BN94" s="138"/>
      <c r="BO94" s="138"/>
      <c r="BP94" s="6"/>
      <c r="BQ94" s="138">
        <v>4.1</v>
      </c>
      <c r="BR94" s="138">
        <f t="shared" si="109"/>
        <v>0</v>
      </c>
      <c r="BS94" s="138">
        <f t="shared" si="110"/>
        <v>0</v>
      </c>
      <c r="BT94" s="6"/>
      <c r="BU94" s="142">
        <f t="shared" si="111"/>
        <v>0</v>
      </c>
    </row>
    <row r="95" ht="18.0" customHeight="1">
      <c r="A95" s="123" t="s">
        <v>154</v>
      </c>
      <c r="B95" s="124">
        <v>1.0</v>
      </c>
      <c r="C95" s="64">
        <f t="shared" si="103"/>
        <v>0</v>
      </c>
      <c r="D95" s="125">
        <v>265.0</v>
      </c>
      <c r="E95" s="64" t="str">
        <f t="shared" si="104"/>
        <v/>
      </c>
      <c r="F95" s="126">
        <f t="shared" si="105"/>
        <v>265</v>
      </c>
      <c r="G95" s="127">
        <f t="shared" si="106"/>
        <v>0</v>
      </c>
      <c r="H95" s="143"/>
      <c r="I95" s="129"/>
      <c r="J95" s="144"/>
      <c r="K95" s="131"/>
      <c r="L95" s="132"/>
      <c r="M95" s="133"/>
      <c r="N95" s="134"/>
      <c r="O95" s="135"/>
      <c r="P95" s="136"/>
      <c r="Q95" s="137"/>
      <c r="Y95" s="138">
        <f t="shared" ref="Y95:AE95" si="174">AF95*$C95</f>
        <v>0</v>
      </c>
      <c r="Z95" s="138">
        <f t="shared" si="174"/>
        <v>0</v>
      </c>
      <c r="AA95" s="138">
        <f t="shared" si="174"/>
        <v>0</v>
      </c>
      <c r="AB95" s="138">
        <f t="shared" si="174"/>
        <v>0</v>
      </c>
      <c r="AC95" s="138">
        <f t="shared" si="174"/>
        <v>0</v>
      </c>
      <c r="AD95" s="138">
        <f t="shared" si="174"/>
        <v>0</v>
      </c>
      <c r="AE95" s="138">
        <f t="shared" si="174"/>
        <v>0</v>
      </c>
      <c r="AF95" s="139"/>
      <c r="AG95" s="139"/>
      <c r="AH95" s="139"/>
      <c r="AI95" s="139"/>
      <c r="AJ95" s="139"/>
      <c r="AK95" s="139"/>
      <c r="AL95" s="139">
        <v>1.0</v>
      </c>
      <c r="AM95" s="138">
        <f t="shared" ref="AM95:AY95" si="175">AZ95*$C95</f>
        <v>0</v>
      </c>
      <c r="AN95" s="138">
        <f t="shared" si="175"/>
        <v>0</v>
      </c>
      <c r="AO95" s="138">
        <f t="shared" si="175"/>
        <v>0</v>
      </c>
      <c r="AP95" s="138">
        <f t="shared" si="175"/>
        <v>0</v>
      </c>
      <c r="AQ95" s="138">
        <f t="shared" si="175"/>
        <v>0</v>
      </c>
      <c r="AR95" s="138">
        <f t="shared" si="175"/>
        <v>0</v>
      </c>
      <c r="AS95" s="138">
        <f t="shared" si="175"/>
        <v>0</v>
      </c>
      <c r="AT95" s="138">
        <f t="shared" si="175"/>
        <v>0</v>
      </c>
      <c r="AU95" s="138">
        <f t="shared" si="175"/>
        <v>0</v>
      </c>
      <c r="AV95" s="138">
        <f t="shared" si="175"/>
        <v>0</v>
      </c>
      <c r="AW95" s="138">
        <f t="shared" si="175"/>
        <v>0</v>
      </c>
      <c r="AX95" s="138">
        <f t="shared" si="175"/>
        <v>0</v>
      </c>
      <c r="AY95" s="138">
        <f t="shared" si="175"/>
        <v>0</v>
      </c>
      <c r="AZ95" s="139"/>
      <c r="BA95" s="139"/>
      <c r="BB95" s="139">
        <v>1.0</v>
      </c>
      <c r="BC95" s="139"/>
      <c r="BD95" s="139"/>
      <c r="BE95" s="139"/>
      <c r="BF95" s="139"/>
      <c r="BG95" s="139"/>
      <c r="BH95" s="139"/>
      <c r="BI95" s="139"/>
      <c r="BJ95" s="139"/>
      <c r="BK95" s="140"/>
      <c r="BL95" s="139"/>
      <c r="BM95" s="6"/>
      <c r="BN95" s="138"/>
      <c r="BO95" s="138"/>
      <c r="BP95" s="6"/>
      <c r="BQ95" s="138">
        <v>4.5</v>
      </c>
      <c r="BR95" s="138">
        <f t="shared" si="109"/>
        <v>0</v>
      </c>
      <c r="BS95" s="138">
        <f t="shared" si="110"/>
        <v>0</v>
      </c>
      <c r="BT95" s="6"/>
      <c r="BU95" s="142">
        <f t="shared" si="111"/>
        <v>0</v>
      </c>
    </row>
    <row r="96" ht="18.0" customHeight="1">
      <c r="A96" s="123" t="s">
        <v>155</v>
      </c>
      <c r="B96" s="124">
        <v>1.0</v>
      </c>
      <c r="C96" s="64">
        <f t="shared" si="103"/>
        <v>0</v>
      </c>
      <c r="D96" s="125">
        <v>185.5</v>
      </c>
      <c r="E96" s="64" t="str">
        <f t="shared" si="104"/>
        <v/>
      </c>
      <c r="F96" s="126">
        <f t="shared" si="105"/>
        <v>185.5</v>
      </c>
      <c r="G96" s="127">
        <f t="shared" si="106"/>
        <v>0</v>
      </c>
      <c r="H96" s="143"/>
      <c r="I96" s="129"/>
      <c r="J96" s="144"/>
      <c r="K96" s="131"/>
      <c r="L96" s="132"/>
      <c r="M96" s="133"/>
      <c r="N96" s="134"/>
      <c r="O96" s="135"/>
      <c r="P96" s="136"/>
      <c r="Q96" s="137"/>
      <c r="Y96" s="138">
        <f t="shared" ref="Y96:AE96" si="176">AF96*$C96</f>
        <v>0</v>
      </c>
      <c r="Z96" s="138">
        <f t="shared" si="176"/>
        <v>0</v>
      </c>
      <c r="AA96" s="138">
        <f t="shared" si="176"/>
        <v>0</v>
      </c>
      <c r="AB96" s="138">
        <f t="shared" si="176"/>
        <v>0</v>
      </c>
      <c r="AC96" s="138">
        <f t="shared" si="176"/>
        <v>0</v>
      </c>
      <c r="AD96" s="138">
        <f t="shared" si="176"/>
        <v>0</v>
      </c>
      <c r="AE96" s="138">
        <f t="shared" si="176"/>
        <v>0</v>
      </c>
      <c r="AF96" s="139"/>
      <c r="AG96" s="139"/>
      <c r="AH96" s="139"/>
      <c r="AI96" s="139"/>
      <c r="AJ96" s="139"/>
      <c r="AK96" s="139"/>
      <c r="AL96" s="139">
        <v>1.0</v>
      </c>
      <c r="AM96" s="138">
        <f t="shared" ref="AM96:AY96" si="177">AZ96*$C96</f>
        <v>0</v>
      </c>
      <c r="AN96" s="138">
        <f t="shared" si="177"/>
        <v>0</v>
      </c>
      <c r="AO96" s="138">
        <f t="shared" si="177"/>
        <v>0</v>
      </c>
      <c r="AP96" s="138">
        <f t="shared" si="177"/>
        <v>0</v>
      </c>
      <c r="AQ96" s="138">
        <f t="shared" si="177"/>
        <v>0</v>
      </c>
      <c r="AR96" s="138">
        <f t="shared" si="177"/>
        <v>0</v>
      </c>
      <c r="AS96" s="138">
        <f t="shared" si="177"/>
        <v>0</v>
      </c>
      <c r="AT96" s="138">
        <f t="shared" si="177"/>
        <v>0</v>
      </c>
      <c r="AU96" s="138">
        <f t="shared" si="177"/>
        <v>0</v>
      </c>
      <c r="AV96" s="138">
        <f t="shared" si="177"/>
        <v>0</v>
      </c>
      <c r="AW96" s="138">
        <f t="shared" si="177"/>
        <v>0</v>
      </c>
      <c r="AX96" s="138">
        <f t="shared" si="177"/>
        <v>0</v>
      </c>
      <c r="AY96" s="138">
        <f t="shared" si="177"/>
        <v>0</v>
      </c>
      <c r="AZ96" s="139"/>
      <c r="BA96" s="139">
        <v>1.0</v>
      </c>
      <c r="BB96" s="139"/>
      <c r="BC96" s="139"/>
      <c r="BD96" s="139"/>
      <c r="BE96" s="139"/>
      <c r="BF96" s="139"/>
      <c r="BG96" s="139"/>
      <c r="BH96" s="139"/>
      <c r="BI96" s="139"/>
      <c r="BJ96" s="139"/>
      <c r="BK96" s="140"/>
      <c r="BL96" s="139"/>
      <c r="BM96" s="6"/>
      <c r="BN96" s="138"/>
      <c r="BO96" s="138"/>
      <c r="BP96" s="6"/>
      <c r="BQ96" s="138">
        <v>3.2</v>
      </c>
      <c r="BR96" s="138">
        <f t="shared" si="109"/>
        <v>0</v>
      </c>
      <c r="BS96" s="138">
        <f t="shared" si="110"/>
        <v>0</v>
      </c>
      <c r="BT96" s="6"/>
      <c r="BU96" s="142">
        <f t="shared" si="111"/>
        <v>0</v>
      </c>
    </row>
    <row r="97" ht="18.0" customHeight="1">
      <c r="A97" s="123" t="s">
        <v>156</v>
      </c>
      <c r="B97" s="124">
        <v>5.0</v>
      </c>
      <c r="C97" s="64">
        <f t="shared" si="103"/>
        <v>0</v>
      </c>
      <c r="D97" s="125">
        <v>243.8</v>
      </c>
      <c r="E97" s="64" t="str">
        <f t="shared" si="104"/>
        <v/>
      </c>
      <c r="F97" s="126">
        <f t="shared" si="105"/>
        <v>243.8</v>
      </c>
      <c r="G97" s="127">
        <f t="shared" si="106"/>
        <v>0</v>
      </c>
      <c r="H97" s="143"/>
      <c r="I97" s="129"/>
      <c r="J97" s="144"/>
      <c r="K97" s="131"/>
      <c r="L97" s="132"/>
      <c r="M97" s="133"/>
      <c r="N97" s="134"/>
      <c r="O97" s="135"/>
      <c r="P97" s="136"/>
      <c r="Q97" s="137"/>
      <c r="Y97" s="138">
        <f t="shared" ref="Y97:AE97" si="178">AF97*$C97</f>
        <v>0</v>
      </c>
      <c r="Z97" s="138">
        <f t="shared" si="178"/>
        <v>0</v>
      </c>
      <c r="AA97" s="138">
        <f t="shared" si="178"/>
        <v>0</v>
      </c>
      <c r="AB97" s="138">
        <f t="shared" si="178"/>
        <v>0</v>
      </c>
      <c r="AC97" s="138">
        <f t="shared" si="178"/>
        <v>0</v>
      </c>
      <c r="AD97" s="138">
        <f t="shared" si="178"/>
        <v>0</v>
      </c>
      <c r="AE97" s="138">
        <f t="shared" si="178"/>
        <v>0</v>
      </c>
      <c r="AF97" s="139"/>
      <c r="AG97" s="139"/>
      <c r="AH97" s="139"/>
      <c r="AI97" s="139"/>
      <c r="AJ97" s="139">
        <v>5.0</v>
      </c>
      <c r="AK97" s="139"/>
      <c r="AL97" s="139"/>
      <c r="AM97" s="138">
        <f t="shared" ref="AM97:AY97" si="179">AZ97*$C97</f>
        <v>0</v>
      </c>
      <c r="AN97" s="138">
        <f t="shared" si="179"/>
        <v>0</v>
      </c>
      <c r="AO97" s="138">
        <f t="shared" si="179"/>
        <v>0</v>
      </c>
      <c r="AP97" s="138">
        <f t="shared" si="179"/>
        <v>0</v>
      </c>
      <c r="AQ97" s="138">
        <f t="shared" si="179"/>
        <v>0</v>
      </c>
      <c r="AR97" s="138">
        <f t="shared" si="179"/>
        <v>0</v>
      </c>
      <c r="AS97" s="138">
        <f t="shared" si="179"/>
        <v>0</v>
      </c>
      <c r="AT97" s="138">
        <f t="shared" si="179"/>
        <v>0</v>
      </c>
      <c r="AU97" s="138">
        <f t="shared" si="179"/>
        <v>0</v>
      </c>
      <c r="AV97" s="138">
        <f t="shared" si="179"/>
        <v>0</v>
      </c>
      <c r="AW97" s="138">
        <f t="shared" si="179"/>
        <v>0</v>
      </c>
      <c r="AX97" s="138">
        <f t="shared" si="179"/>
        <v>0</v>
      </c>
      <c r="AY97" s="138">
        <f t="shared" si="179"/>
        <v>0</v>
      </c>
      <c r="AZ97" s="139"/>
      <c r="BA97" s="139">
        <v>2.0</v>
      </c>
      <c r="BB97" s="139">
        <v>1.0</v>
      </c>
      <c r="BC97" s="139">
        <v>1.0</v>
      </c>
      <c r="BD97" s="139">
        <v>1.0</v>
      </c>
      <c r="BE97" s="139"/>
      <c r="BF97" s="139"/>
      <c r="BG97" s="139"/>
      <c r="BH97" s="139"/>
      <c r="BI97" s="139"/>
      <c r="BJ97" s="139"/>
      <c r="BK97" s="140"/>
      <c r="BL97" s="139"/>
      <c r="BM97" s="6"/>
      <c r="BN97" s="138"/>
      <c r="BO97" s="138"/>
      <c r="BP97" s="6"/>
      <c r="BQ97" s="138">
        <v>3.77</v>
      </c>
      <c r="BR97" s="138">
        <f t="shared" si="109"/>
        <v>0</v>
      </c>
      <c r="BS97" s="138">
        <f t="shared" si="110"/>
        <v>0</v>
      </c>
      <c r="BT97" s="6"/>
      <c r="BU97" s="142">
        <f t="shared" si="111"/>
        <v>0</v>
      </c>
    </row>
    <row r="98" ht="39.75" customHeight="1">
      <c r="A98" s="115" t="s">
        <v>157</v>
      </c>
      <c r="B98" s="146"/>
      <c r="C98" s="147"/>
      <c r="D98" s="148"/>
      <c r="E98" s="147"/>
      <c r="F98" s="148"/>
      <c r="G98" s="147"/>
      <c r="H98" s="147"/>
      <c r="I98" s="147"/>
      <c r="J98" s="147"/>
      <c r="K98" s="147"/>
      <c r="L98" s="147"/>
      <c r="M98" s="154"/>
      <c r="N98" s="147"/>
      <c r="O98" s="147"/>
      <c r="P98" s="147"/>
      <c r="Q98" s="147"/>
      <c r="R98" s="149"/>
      <c r="S98" s="149"/>
      <c r="T98" s="149"/>
      <c r="U98" s="149"/>
      <c r="V98" s="149"/>
      <c r="W98" s="149"/>
      <c r="X98" s="149"/>
      <c r="Y98" s="118" t="s">
        <v>16</v>
      </c>
      <c r="Z98" s="118" t="s">
        <v>17</v>
      </c>
      <c r="AA98" s="118" t="s">
        <v>18</v>
      </c>
      <c r="AB98" s="118" t="s">
        <v>19</v>
      </c>
      <c r="AC98" s="118" t="s">
        <v>20</v>
      </c>
      <c r="AD98" s="118" t="s">
        <v>21</v>
      </c>
      <c r="AE98" s="118" t="s">
        <v>22</v>
      </c>
      <c r="AF98" s="119" t="s">
        <v>16</v>
      </c>
      <c r="AG98" s="119" t="s">
        <v>17</v>
      </c>
      <c r="AH98" s="119" t="s">
        <v>18</v>
      </c>
      <c r="AI98" s="119" t="s">
        <v>19</v>
      </c>
      <c r="AJ98" s="119" t="s">
        <v>20</v>
      </c>
      <c r="AK98" s="119" t="s">
        <v>21</v>
      </c>
      <c r="AL98" s="119" t="s">
        <v>22</v>
      </c>
      <c r="AM98" s="118" t="s">
        <v>31</v>
      </c>
      <c r="AN98" s="118" t="s">
        <v>32</v>
      </c>
      <c r="AO98" s="118" t="s">
        <v>33</v>
      </c>
      <c r="AP98" s="118" t="s">
        <v>34</v>
      </c>
      <c r="AQ98" s="118" t="s">
        <v>35</v>
      </c>
      <c r="AR98" s="118" t="s">
        <v>36</v>
      </c>
      <c r="AS98" s="118" t="s">
        <v>37</v>
      </c>
      <c r="AT98" s="118" t="s">
        <v>38</v>
      </c>
      <c r="AU98" s="118" t="s">
        <v>39</v>
      </c>
      <c r="AV98" s="118" t="s">
        <v>40</v>
      </c>
      <c r="AW98" s="118" t="s">
        <v>41</v>
      </c>
      <c r="AX98" s="118" t="s">
        <v>42</v>
      </c>
      <c r="AY98" s="118" t="s">
        <v>43</v>
      </c>
      <c r="AZ98" s="155" t="s">
        <v>31</v>
      </c>
      <c r="BA98" s="155" t="s">
        <v>32</v>
      </c>
      <c r="BB98" s="155" t="s">
        <v>33</v>
      </c>
      <c r="BC98" s="155" t="s">
        <v>34</v>
      </c>
      <c r="BD98" s="155" t="s">
        <v>35</v>
      </c>
      <c r="BE98" s="155" t="s">
        <v>36</v>
      </c>
      <c r="BF98" s="155" t="s">
        <v>37</v>
      </c>
      <c r="BG98" s="155" t="s">
        <v>38</v>
      </c>
      <c r="BH98" s="155" t="s">
        <v>39</v>
      </c>
      <c r="BI98" s="155" t="s">
        <v>40</v>
      </c>
      <c r="BJ98" s="155" t="s">
        <v>41</v>
      </c>
      <c r="BK98" s="156" t="s">
        <v>42</v>
      </c>
      <c r="BL98" s="155" t="s">
        <v>66</v>
      </c>
      <c r="BM98" s="121"/>
      <c r="BN98" s="119" t="s">
        <v>67</v>
      </c>
      <c r="BO98" s="119" t="s">
        <v>68</v>
      </c>
      <c r="BP98" s="121"/>
      <c r="BQ98" s="152" t="s">
        <v>69</v>
      </c>
      <c r="BR98" s="152" t="s">
        <v>70</v>
      </c>
      <c r="BS98" s="152" t="s">
        <v>71</v>
      </c>
      <c r="BT98" s="121"/>
      <c r="BU98" s="147"/>
    </row>
    <row r="99" ht="18.0" customHeight="1">
      <c r="A99" s="153" t="s">
        <v>158</v>
      </c>
      <c r="B99" s="124">
        <v>5.0</v>
      </c>
      <c r="C99" s="64">
        <f t="shared" ref="C99:C111" si="182">SUM(H99:Q99)</f>
        <v>0</v>
      </c>
      <c r="D99" s="125">
        <v>111.3</v>
      </c>
      <c r="E99" s="64" t="str">
        <f t="shared" ref="E99:E111" si="183">$D$5</f>
        <v/>
      </c>
      <c r="F99" s="126">
        <f t="shared" ref="F99:F111" si="184">D99*((100-E99)/100)</f>
        <v>111.3</v>
      </c>
      <c r="G99" s="127">
        <f t="shared" ref="G99:G111" si="185">C99*F99</f>
        <v>0</v>
      </c>
      <c r="H99" s="143"/>
      <c r="I99" s="129"/>
      <c r="J99" s="144"/>
      <c r="K99" s="131"/>
      <c r="L99" s="132"/>
      <c r="M99" s="133"/>
      <c r="N99" s="134"/>
      <c r="O99" s="135"/>
      <c r="P99" s="136"/>
      <c r="Q99" s="137"/>
      <c r="Y99" s="138">
        <f t="shared" ref="Y99:AE99" si="180">AF99*$C99</f>
        <v>0</v>
      </c>
      <c r="Z99" s="138">
        <f t="shared" si="180"/>
        <v>0</v>
      </c>
      <c r="AA99" s="138">
        <f t="shared" si="180"/>
        <v>0</v>
      </c>
      <c r="AB99" s="138">
        <f t="shared" si="180"/>
        <v>0</v>
      </c>
      <c r="AC99" s="138">
        <f t="shared" si="180"/>
        <v>0</v>
      </c>
      <c r="AD99" s="138">
        <f t="shared" si="180"/>
        <v>0</v>
      </c>
      <c r="AE99" s="138">
        <f t="shared" si="180"/>
        <v>0</v>
      </c>
      <c r="AF99" s="139"/>
      <c r="AG99" s="139"/>
      <c r="AH99" s="139"/>
      <c r="AI99" s="139">
        <v>5.0</v>
      </c>
      <c r="AJ99" s="139"/>
      <c r="AK99" s="139"/>
      <c r="AL99" s="139"/>
      <c r="AM99" s="138">
        <f t="shared" ref="AM99:AY99" si="181">AZ99*$C99</f>
        <v>0</v>
      </c>
      <c r="AN99" s="138">
        <f t="shared" si="181"/>
        <v>0</v>
      </c>
      <c r="AO99" s="138">
        <f t="shared" si="181"/>
        <v>0</v>
      </c>
      <c r="AP99" s="138">
        <f t="shared" si="181"/>
        <v>0</v>
      </c>
      <c r="AQ99" s="138">
        <f t="shared" si="181"/>
        <v>0</v>
      </c>
      <c r="AR99" s="138">
        <f t="shared" si="181"/>
        <v>0</v>
      </c>
      <c r="AS99" s="138">
        <f t="shared" si="181"/>
        <v>0</v>
      </c>
      <c r="AT99" s="138">
        <f t="shared" si="181"/>
        <v>0</v>
      </c>
      <c r="AU99" s="138">
        <f t="shared" si="181"/>
        <v>0</v>
      </c>
      <c r="AV99" s="138">
        <f t="shared" si="181"/>
        <v>0</v>
      </c>
      <c r="AW99" s="138">
        <f t="shared" si="181"/>
        <v>0</v>
      </c>
      <c r="AX99" s="138">
        <f t="shared" si="181"/>
        <v>0</v>
      </c>
      <c r="AY99" s="138">
        <f t="shared" si="181"/>
        <v>0</v>
      </c>
      <c r="AZ99" s="139"/>
      <c r="BA99" s="139"/>
      <c r="BB99" s="139"/>
      <c r="BC99" s="139">
        <v>4.0</v>
      </c>
      <c r="BD99" s="139">
        <v>1.0</v>
      </c>
      <c r="BE99" s="139"/>
      <c r="BF99" s="139"/>
      <c r="BG99" s="139"/>
      <c r="BH99" s="139"/>
      <c r="BI99" s="139"/>
      <c r="BJ99" s="139"/>
      <c r="BK99" s="140"/>
      <c r="BL99" s="139"/>
      <c r="BM99" s="6"/>
      <c r="BN99" s="138"/>
      <c r="BO99" s="138"/>
      <c r="BP99" s="6"/>
      <c r="BQ99" s="138">
        <v>2.13</v>
      </c>
      <c r="BR99" s="138">
        <f t="shared" ref="BR99:BR111" si="188">C99</f>
        <v>0</v>
      </c>
      <c r="BS99" s="138">
        <f t="shared" ref="BS99:BS111" si="189">BQ99*BR99</f>
        <v>0</v>
      </c>
      <c r="BT99" s="6"/>
      <c r="BU99" s="142">
        <f t="shared" ref="BU99:BU111" si="190">C99*BN99</f>
        <v>0</v>
      </c>
    </row>
    <row r="100" ht="18.0" customHeight="1">
      <c r="A100" s="153" t="s">
        <v>159</v>
      </c>
      <c r="B100" s="124">
        <v>5.0</v>
      </c>
      <c r="C100" s="64">
        <f t="shared" si="182"/>
        <v>0</v>
      </c>
      <c r="D100" s="125">
        <v>212.0</v>
      </c>
      <c r="E100" s="64" t="str">
        <f t="shared" si="183"/>
        <v/>
      </c>
      <c r="F100" s="126">
        <f t="shared" si="184"/>
        <v>212</v>
      </c>
      <c r="G100" s="127">
        <f t="shared" si="185"/>
        <v>0</v>
      </c>
      <c r="H100" s="143"/>
      <c r="I100" s="129"/>
      <c r="J100" s="144"/>
      <c r="K100" s="131"/>
      <c r="L100" s="132"/>
      <c r="M100" s="133"/>
      <c r="N100" s="134"/>
      <c r="O100" s="135"/>
      <c r="P100" s="136"/>
      <c r="Q100" s="137"/>
      <c r="Y100" s="138">
        <f t="shared" ref="Y100:AE100" si="186">AF100*$C100</f>
        <v>0</v>
      </c>
      <c r="Z100" s="138">
        <f t="shared" si="186"/>
        <v>0</v>
      </c>
      <c r="AA100" s="138">
        <f t="shared" si="186"/>
        <v>0</v>
      </c>
      <c r="AB100" s="138">
        <f t="shared" si="186"/>
        <v>0</v>
      </c>
      <c r="AC100" s="138">
        <f t="shared" si="186"/>
        <v>0</v>
      </c>
      <c r="AD100" s="138">
        <f t="shared" si="186"/>
        <v>0</v>
      </c>
      <c r="AE100" s="138">
        <f t="shared" si="186"/>
        <v>0</v>
      </c>
      <c r="AF100" s="139"/>
      <c r="AG100" s="139"/>
      <c r="AH100" s="139"/>
      <c r="AI100" s="139"/>
      <c r="AJ100" s="139">
        <v>5.0</v>
      </c>
      <c r="AK100" s="139"/>
      <c r="AL100" s="139"/>
      <c r="AM100" s="138">
        <f t="shared" ref="AM100:AY100" si="187">AZ100*$C100</f>
        <v>0</v>
      </c>
      <c r="AN100" s="138">
        <f t="shared" si="187"/>
        <v>0</v>
      </c>
      <c r="AO100" s="138">
        <f t="shared" si="187"/>
        <v>0</v>
      </c>
      <c r="AP100" s="138">
        <f t="shared" si="187"/>
        <v>0</v>
      </c>
      <c r="AQ100" s="138">
        <f t="shared" si="187"/>
        <v>0</v>
      </c>
      <c r="AR100" s="138">
        <f t="shared" si="187"/>
        <v>0</v>
      </c>
      <c r="AS100" s="138">
        <f t="shared" si="187"/>
        <v>0</v>
      </c>
      <c r="AT100" s="138">
        <f t="shared" si="187"/>
        <v>0</v>
      </c>
      <c r="AU100" s="138">
        <f t="shared" si="187"/>
        <v>0</v>
      </c>
      <c r="AV100" s="138">
        <f t="shared" si="187"/>
        <v>0</v>
      </c>
      <c r="AW100" s="138">
        <f t="shared" si="187"/>
        <v>0</v>
      </c>
      <c r="AX100" s="138">
        <f t="shared" si="187"/>
        <v>0</v>
      </c>
      <c r="AY100" s="138">
        <f t="shared" si="187"/>
        <v>0</v>
      </c>
      <c r="AZ100" s="139"/>
      <c r="BA100" s="139"/>
      <c r="BB100" s="139"/>
      <c r="BC100" s="139"/>
      <c r="BD100" s="139"/>
      <c r="BE100" s="139"/>
      <c r="BF100" s="139"/>
      <c r="BG100" s="139">
        <v>4.0</v>
      </c>
      <c r="BH100" s="139"/>
      <c r="BI100" s="139">
        <v>1.0</v>
      </c>
      <c r="BJ100" s="139"/>
      <c r="BK100" s="140"/>
      <c r="BL100" s="139"/>
      <c r="BM100" s="6"/>
      <c r="BN100" s="138"/>
      <c r="BO100" s="138"/>
      <c r="BP100" s="6"/>
      <c r="BQ100" s="138">
        <v>2.88</v>
      </c>
      <c r="BR100" s="138">
        <f t="shared" si="188"/>
        <v>0</v>
      </c>
      <c r="BS100" s="138">
        <f t="shared" si="189"/>
        <v>0</v>
      </c>
      <c r="BT100" s="6"/>
      <c r="BU100" s="142">
        <f t="shared" si="190"/>
        <v>0</v>
      </c>
    </row>
    <row r="101" ht="18.0" customHeight="1">
      <c r="A101" s="153" t="s">
        <v>160</v>
      </c>
      <c r="B101" s="124">
        <v>1.0</v>
      </c>
      <c r="C101" s="64">
        <f t="shared" si="182"/>
        <v>0</v>
      </c>
      <c r="D101" s="125">
        <v>90.1</v>
      </c>
      <c r="E101" s="64" t="str">
        <f t="shared" si="183"/>
        <v/>
      </c>
      <c r="F101" s="126">
        <f t="shared" si="184"/>
        <v>90.1</v>
      </c>
      <c r="G101" s="127">
        <f t="shared" si="185"/>
        <v>0</v>
      </c>
      <c r="H101" s="143"/>
      <c r="I101" s="129"/>
      <c r="J101" s="144"/>
      <c r="K101" s="131"/>
      <c r="L101" s="132"/>
      <c r="M101" s="133"/>
      <c r="N101" s="134"/>
      <c r="O101" s="135"/>
      <c r="P101" s="136"/>
      <c r="Q101" s="137"/>
      <c r="Y101" s="138">
        <f t="shared" ref="Y101:AE101" si="191">AF101*$C101</f>
        <v>0</v>
      </c>
      <c r="Z101" s="138">
        <f t="shared" si="191"/>
        <v>0</v>
      </c>
      <c r="AA101" s="138">
        <f t="shared" si="191"/>
        <v>0</v>
      </c>
      <c r="AB101" s="138">
        <f t="shared" si="191"/>
        <v>0</v>
      </c>
      <c r="AC101" s="138">
        <f t="shared" si="191"/>
        <v>0</v>
      </c>
      <c r="AD101" s="138">
        <f t="shared" si="191"/>
        <v>0</v>
      </c>
      <c r="AE101" s="138">
        <f t="shared" si="191"/>
        <v>0</v>
      </c>
      <c r="AF101" s="139"/>
      <c r="AG101" s="139"/>
      <c r="AH101" s="139"/>
      <c r="AI101" s="139"/>
      <c r="AJ101" s="139"/>
      <c r="AK101" s="139">
        <v>1.0</v>
      </c>
      <c r="AL101" s="139"/>
      <c r="AM101" s="138">
        <f t="shared" ref="AM101:AY101" si="192">AZ101*$C101</f>
        <v>0</v>
      </c>
      <c r="AN101" s="138">
        <f t="shared" si="192"/>
        <v>0</v>
      </c>
      <c r="AO101" s="138">
        <f t="shared" si="192"/>
        <v>0</v>
      </c>
      <c r="AP101" s="138">
        <f t="shared" si="192"/>
        <v>0</v>
      </c>
      <c r="AQ101" s="138">
        <f t="shared" si="192"/>
        <v>0</v>
      </c>
      <c r="AR101" s="138">
        <f t="shared" si="192"/>
        <v>0</v>
      </c>
      <c r="AS101" s="138">
        <f t="shared" si="192"/>
        <v>0</v>
      </c>
      <c r="AT101" s="138">
        <f t="shared" si="192"/>
        <v>0</v>
      </c>
      <c r="AU101" s="138">
        <f t="shared" si="192"/>
        <v>0</v>
      </c>
      <c r="AV101" s="138">
        <f t="shared" si="192"/>
        <v>0</v>
      </c>
      <c r="AW101" s="138">
        <f t="shared" si="192"/>
        <v>0</v>
      </c>
      <c r="AX101" s="138">
        <f t="shared" si="192"/>
        <v>0</v>
      </c>
      <c r="AY101" s="138">
        <f t="shared" si="192"/>
        <v>0</v>
      </c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>
        <v>1.0</v>
      </c>
      <c r="BK101" s="140"/>
      <c r="BL101" s="139"/>
      <c r="BM101" s="6"/>
      <c r="BN101" s="138"/>
      <c r="BO101" s="138"/>
      <c r="BP101" s="6"/>
      <c r="BQ101" s="138">
        <v>1.43</v>
      </c>
      <c r="BR101" s="138">
        <f t="shared" si="188"/>
        <v>0</v>
      </c>
      <c r="BS101" s="138">
        <f t="shared" si="189"/>
        <v>0</v>
      </c>
      <c r="BT101" s="6"/>
      <c r="BU101" s="142">
        <f t="shared" si="190"/>
        <v>0</v>
      </c>
    </row>
    <row r="102" ht="18.0" customHeight="1">
      <c r="A102" s="153" t="s">
        <v>161</v>
      </c>
      <c r="B102" s="124">
        <v>1.0</v>
      </c>
      <c r="C102" s="64">
        <f t="shared" si="182"/>
        <v>0</v>
      </c>
      <c r="D102" s="125">
        <v>95.4</v>
      </c>
      <c r="E102" s="64" t="str">
        <f t="shared" si="183"/>
        <v/>
      </c>
      <c r="F102" s="126">
        <f t="shared" si="184"/>
        <v>95.4</v>
      </c>
      <c r="G102" s="127">
        <f t="shared" si="185"/>
        <v>0</v>
      </c>
      <c r="H102" s="143"/>
      <c r="I102" s="129"/>
      <c r="J102" s="144"/>
      <c r="K102" s="131"/>
      <c r="L102" s="132"/>
      <c r="M102" s="133"/>
      <c r="N102" s="134"/>
      <c r="O102" s="135"/>
      <c r="P102" s="136"/>
      <c r="Q102" s="137"/>
      <c r="Y102" s="138">
        <f t="shared" ref="Y102:AE102" si="193">AF102*$C102</f>
        <v>0</v>
      </c>
      <c r="Z102" s="138">
        <f t="shared" si="193"/>
        <v>0</v>
      </c>
      <c r="AA102" s="138">
        <f t="shared" si="193"/>
        <v>0</v>
      </c>
      <c r="AB102" s="138">
        <f t="shared" si="193"/>
        <v>0</v>
      </c>
      <c r="AC102" s="138">
        <f t="shared" si="193"/>
        <v>0</v>
      </c>
      <c r="AD102" s="138">
        <f t="shared" si="193"/>
        <v>0</v>
      </c>
      <c r="AE102" s="138">
        <f t="shared" si="193"/>
        <v>0</v>
      </c>
      <c r="AF102" s="139"/>
      <c r="AG102" s="139"/>
      <c r="AH102" s="139"/>
      <c r="AI102" s="139"/>
      <c r="AJ102" s="139"/>
      <c r="AK102" s="139">
        <v>1.0</v>
      </c>
      <c r="AL102" s="139"/>
      <c r="AM102" s="138">
        <f t="shared" ref="AM102:AY102" si="194">AZ102*$C102</f>
        <v>0</v>
      </c>
      <c r="AN102" s="138">
        <f t="shared" si="194"/>
        <v>0</v>
      </c>
      <c r="AO102" s="138">
        <f t="shared" si="194"/>
        <v>0</v>
      </c>
      <c r="AP102" s="138">
        <f t="shared" si="194"/>
        <v>0</v>
      </c>
      <c r="AQ102" s="138">
        <f t="shared" si="194"/>
        <v>0</v>
      </c>
      <c r="AR102" s="138">
        <f t="shared" si="194"/>
        <v>0</v>
      </c>
      <c r="AS102" s="138">
        <f t="shared" si="194"/>
        <v>0</v>
      </c>
      <c r="AT102" s="138">
        <f t="shared" si="194"/>
        <v>0</v>
      </c>
      <c r="AU102" s="138">
        <f t="shared" si="194"/>
        <v>0</v>
      </c>
      <c r="AV102" s="138">
        <f t="shared" si="194"/>
        <v>0</v>
      </c>
      <c r="AW102" s="138">
        <f t="shared" si="194"/>
        <v>0</v>
      </c>
      <c r="AX102" s="138">
        <f t="shared" si="194"/>
        <v>0</v>
      </c>
      <c r="AY102" s="138">
        <f t="shared" si="194"/>
        <v>0</v>
      </c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40">
        <v>1.0</v>
      </c>
      <c r="BL102" s="139"/>
      <c r="BM102" s="6"/>
      <c r="BN102" s="138"/>
      <c r="BO102" s="138"/>
      <c r="BP102" s="6"/>
      <c r="BQ102" s="138">
        <v>1.42</v>
      </c>
      <c r="BR102" s="138">
        <f t="shared" si="188"/>
        <v>0</v>
      </c>
      <c r="BS102" s="138">
        <f t="shared" si="189"/>
        <v>0</v>
      </c>
      <c r="BT102" s="6"/>
      <c r="BU102" s="142">
        <f t="shared" si="190"/>
        <v>0</v>
      </c>
    </row>
    <row r="103" ht="18.0" customHeight="1">
      <c r="A103" s="153" t="s">
        <v>162</v>
      </c>
      <c r="B103" s="124">
        <v>1.0</v>
      </c>
      <c r="C103" s="64">
        <f t="shared" si="182"/>
        <v>0</v>
      </c>
      <c r="D103" s="125">
        <v>111.3</v>
      </c>
      <c r="E103" s="64" t="str">
        <f t="shared" si="183"/>
        <v/>
      </c>
      <c r="F103" s="126">
        <f t="shared" si="184"/>
        <v>111.3</v>
      </c>
      <c r="G103" s="127">
        <f t="shared" si="185"/>
        <v>0</v>
      </c>
      <c r="H103" s="143"/>
      <c r="I103" s="129"/>
      <c r="J103" s="144"/>
      <c r="K103" s="131"/>
      <c r="L103" s="132"/>
      <c r="M103" s="133"/>
      <c r="N103" s="134"/>
      <c r="O103" s="135"/>
      <c r="P103" s="136"/>
      <c r="Q103" s="137"/>
      <c r="Y103" s="138">
        <f t="shared" ref="Y103:AE103" si="195">AF103*$C103</f>
        <v>0</v>
      </c>
      <c r="Z103" s="138">
        <f t="shared" si="195"/>
        <v>0</v>
      </c>
      <c r="AA103" s="138">
        <f t="shared" si="195"/>
        <v>0</v>
      </c>
      <c r="AB103" s="138">
        <f t="shared" si="195"/>
        <v>0</v>
      </c>
      <c r="AC103" s="138">
        <f t="shared" si="195"/>
        <v>0</v>
      </c>
      <c r="AD103" s="138">
        <f t="shared" si="195"/>
        <v>0</v>
      </c>
      <c r="AE103" s="138">
        <f t="shared" si="195"/>
        <v>0</v>
      </c>
      <c r="AF103" s="139"/>
      <c r="AG103" s="139"/>
      <c r="AH103" s="139"/>
      <c r="AI103" s="139"/>
      <c r="AJ103" s="139"/>
      <c r="AK103" s="139">
        <v>1.0</v>
      </c>
      <c r="AL103" s="139"/>
      <c r="AM103" s="138">
        <f t="shared" ref="AM103:AY103" si="196">AZ103*$C103</f>
        <v>0</v>
      </c>
      <c r="AN103" s="138">
        <f t="shared" si="196"/>
        <v>0</v>
      </c>
      <c r="AO103" s="138">
        <f t="shared" si="196"/>
        <v>0</v>
      </c>
      <c r="AP103" s="138">
        <f t="shared" si="196"/>
        <v>0</v>
      </c>
      <c r="AQ103" s="138">
        <f t="shared" si="196"/>
        <v>0</v>
      </c>
      <c r="AR103" s="138">
        <f t="shared" si="196"/>
        <v>0</v>
      </c>
      <c r="AS103" s="138">
        <f t="shared" si="196"/>
        <v>0</v>
      </c>
      <c r="AT103" s="138">
        <f t="shared" si="196"/>
        <v>0</v>
      </c>
      <c r="AU103" s="138">
        <f t="shared" si="196"/>
        <v>0</v>
      </c>
      <c r="AV103" s="138">
        <f t="shared" si="196"/>
        <v>0</v>
      </c>
      <c r="AW103" s="138">
        <f t="shared" si="196"/>
        <v>0</v>
      </c>
      <c r="AX103" s="138">
        <f t="shared" si="196"/>
        <v>0</v>
      </c>
      <c r="AY103" s="138">
        <f t="shared" si="196"/>
        <v>0</v>
      </c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>
        <v>1.0</v>
      </c>
      <c r="BK103" s="140"/>
      <c r="BL103" s="139"/>
      <c r="BM103" s="6"/>
      <c r="BN103" s="138"/>
      <c r="BO103" s="138"/>
      <c r="BP103" s="6"/>
      <c r="BQ103" s="138">
        <v>1.81</v>
      </c>
      <c r="BR103" s="138">
        <f t="shared" si="188"/>
        <v>0</v>
      </c>
      <c r="BS103" s="138">
        <f t="shared" si="189"/>
        <v>0</v>
      </c>
      <c r="BT103" s="6"/>
      <c r="BU103" s="142">
        <f t="shared" si="190"/>
        <v>0</v>
      </c>
    </row>
    <row r="104" ht="18.0" customHeight="1">
      <c r="A104" s="153" t="s">
        <v>163</v>
      </c>
      <c r="B104" s="124">
        <v>1.0</v>
      </c>
      <c r="C104" s="64">
        <f t="shared" si="182"/>
        <v>0</v>
      </c>
      <c r="D104" s="125">
        <v>95.4</v>
      </c>
      <c r="E104" s="64" t="str">
        <f t="shared" si="183"/>
        <v/>
      </c>
      <c r="F104" s="126">
        <f t="shared" si="184"/>
        <v>95.4</v>
      </c>
      <c r="G104" s="127">
        <f t="shared" si="185"/>
        <v>0</v>
      </c>
      <c r="H104" s="143"/>
      <c r="I104" s="129"/>
      <c r="J104" s="144"/>
      <c r="K104" s="131"/>
      <c r="L104" s="132"/>
      <c r="M104" s="133"/>
      <c r="N104" s="134"/>
      <c r="O104" s="135"/>
      <c r="P104" s="136"/>
      <c r="Q104" s="137"/>
      <c r="Y104" s="138">
        <f t="shared" ref="Y104:AE104" si="197">AF104*$C104</f>
        <v>0</v>
      </c>
      <c r="Z104" s="138">
        <f t="shared" si="197"/>
        <v>0</v>
      </c>
      <c r="AA104" s="138">
        <f t="shared" si="197"/>
        <v>0</v>
      </c>
      <c r="AB104" s="138">
        <f t="shared" si="197"/>
        <v>0</v>
      </c>
      <c r="AC104" s="138">
        <f t="shared" si="197"/>
        <v>0</v>
      </c>
      <c r="AD104" s="138">
        <f t="shared" si="197"/>
        <v>0</v>
      </c>
      <c r="AE104" s="138">
        <f t="shared" si="197"/>
        <v>0</v>
      </c>
      <c r="AF104" s="139"/>
      <c r="AG104" s="139"/>
      <c r="AH104" s="139"/>
      <c r="AI104" s="139"/>
      <c r="AJ104" s="139"/>
      <c r="AK104" s="139">
        <v>1.0</v>
      </c>
      <c r="AL104" s="139"/>
      <c r="AM104" s="138">
        <f t="shared" ref="AM104:AY104" si="198">AZ104*$C104</f>
        <v>0</v>
      </c>
      <c r="AN104" s="138">
        <f t="shared" si="198"/>
        <v>0</v>
      </c>
      <c r="AO104" s="138">
        <f t="shared" si="198"/>
        <v>0</v>
      </c>
      <c r="AP104" s="138">
        <f t="shared" si="198"/>
        <v>0</v>
      </c>
      <c r="AQ104" s="138">
        <f t="shared" si="198"/>
        <v>0</v>
      </c>
      <c r="AR104" s="138">
        <f t="shared" si="198"/>
        <v>0</v>
      </c>
      <c r="AS104" s="138">
        <f t="shared" si="198"/>
        <v>0</v>
      </c>
      <c r="AT104" s="138">
        <f t="shared" si="198"/>
        <v>0</v>
      </c>
      <c r="AU104" s="138">
        <f t="shared" si="198"/>
        <v>0</v>
      </c>
      <c r="AV104" s="138">
        <f t="shared" si="198"/>
        <v>0</v>
      </c>
      <c r="AW104" s="138">
        <f t="shared" si="198"/>
        <v>0</v>
      </c>
      <c r="AX104" s="138">
        <f t="shared" si="198"/>
        <v>0</v>
      </c>
      <c r="AY104" s="138">
        <f t="shared" si="198"/>
        <v>0</v>
      </c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>
        <v>1.0</v>
      </c>
      <c r="BK104" s="140"/>
      <c r="BL104" s="139"/>
      <c r="BM104" s="6"/>
      <c r="BN104" s="138"/>
      <c r="BO104" s="138"/>
      <c r="BP104" s="6"/>
      <c r="BQ104" s="138">
        <v>1.41</v>
      </c>
      <c r="BR104" s="138">
        <f t="shared" si="188"/>
        <v>0</v>
      </c>
      <c r="BS104" s="138">
        <f t="shared" si="189"/>
        <v>0</v>
      </c>
      <c r="BT104" s="6"/>
      <c r="BU104" s="142">
        <f t="shared" si="190"/>
        <v>0</v>
      </c>
    </row>
    <row r="105" ht="18.0" customHeight="1">
      <c r="A105" s="153" t="s">
        <v>164</v>
      </c>
      <c r="B105" s="124">
        <v>1.0</v>
      </c>
      <c r="C105" s="64">
        <f t="shared" si="182"/>
        <v>0</v>
      </c>
      <c r="D105" s="125">
        <v>106.0</v>
      </c>
      <c r="E105" s="64" t="str">
        <f t="shared" si="183"/>
        <v/>
      </c>
      <c r="F105" s="126">
        <f t="shared" si="184"/>
        <v>106</v>
      </c>
      <c r="G105" s="127">
        <f t="shared" si="185"/>
        <v>0</v>
      </c>
      <c r="H105" s="143"/>
      <c r="I105" s="129"/>
      <c r="J105" s="144"/>
      <c r="K105" s="131"/>
      <c r="L105" s="132"/>
      <c r="M105" s="133"/>
      <c r="N105" s="134"/>
      <c r="O105" s="135"/>
      <c r="P105" s="136"/>
      <c r="Q105" s="137"/>
      <c r="Y105" s="138">
        <f t="shared" ref="Y105:AE105" si="199">AF105*$C105</f>
        <v>0</v>
      </c>
      <c r="Z105" s="138">
        <f t="shared" si="199"/>
        <v>0</v>
      </c>
      <c r="AA105" s="138">
        <f t="shared" si="199"/>
        <v>0</v>
      </c>
      <c r="AB105" s="138">
        <f t="shared" si="199"/>
        <v>0</v>
      </c>
      <c r="AC105" s="138">
        <f t="shared" si="199"/>
        <v>0</v>
      </c>
      <c r="AD105" s="138">
        <f t="shared" si="199"/>
        <v>0</v>
      </c>
      <c r="AE105" s="138">
        <f t="shared" si="199"/>
        <v>0</v>
      </c>
      <c r="AF105" s="139"/>
      <c r="AG105" s="139"/>
      <c r="AH105" s="139"/>
      <c r="AI105" s="139"/>
      <c r="AJ105" s="139"/>
      <c r="AK105" s="139">
        <v>1.0</v>
      </c>
      <c r="AL105" s="139"/>
      <c r="AM105" s="138">
        <f t="shared" ref="AM105:AY105" si="200">AZ105*$C105</f>
        <v>0</v>
      </c>
      <c r="AN105" s="138">
        <f t="shared" si="200"/>
        <v>0</v>
      </c>
      <c r="AO105" s="138">
        <f t="shared" si="200"/>
        <v>0</v>
      </c>
      <c r="AP105" s="138">
        <f t="shared" si="200"/>
        <v>0</v>
      </c>
      <c r="AQ105" s="138">
        <f t="shared" si="200"/>
        <v>0</v>
      </c>
      <c r="AR105" s="138">
        <f t="shared" si="200"/>
        <v>0</v>
      </c>
      <c r="AS105" s="138">
        <f t="shared" si="200"/>
        <v>0</v>
      </c>
      <c r="AT105" s="138">
        <f t="shared" si="200"/>
        <v>0</v>
      </c>
      <c r="AU105" s="138">
        <f t="shared" si="200"/>
        <v>0</v>
      </c>
      <c r="AV105" s="138">
        <f t="shared" si="200"/>
        <v>0</v>
      </c>
      <c r="AW105" s="138">
        <f t="shared" si="200"/>
        <v>0</v>
      </c>
      <c r="AX105" s="138">
        <f t="shared" si="200"/>
        <v>0</v>
      </c>
      <c r="AY105" s="138">
        <f t="shared" si="200"/>
        <v>0</v>
      </c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>
        <v>1.0</v>
      </c>
      <c r="BK105" s="140"/>
      <c r="BL105" s="139"/>
      <c r="BM105" s="6"/>
      <c r="BN105" s="138"/>
      <c r="BO105" s="138"/>
      <c r="BP105" s="6"/>
      <c r="BQ105" s="138">
        <v>1.68</v>
      </c>
      <c r="BR105" s="138">
        <f t="shared" si="188"/>
        <v>0</v>
      </c>
      <c r="BS105" s="138">
        <f t="shared" si="189"/>
        <v>0</v>
      </c>
      <c r="BT105" s="6"/>
      <c r="BU105" s="142">
        <f t="shared" si="190"/>
        <v>0</v>
      </c>
    </row>
    <row r="106" ht="18.0" customHeight="1">
      <c r="A106" s="153" t="s">
        <v>165</v>
      </c>
      <c r="B106" s="124">
        <v>1.0</v>
      </c>
      <c r="C106" s="64">
        <f t="shared" si="182"/>
        <v>0</v>
      </c>
      <c r="D106" s="125">
        <v>121.9</v>
      </c>
      <c r="E106" s="64" t="str">
        <f t="shared" si="183"/>
        <v/>
      </c>
      <c r="F106" s="126">
        <f t="shared" si="184"/>
        <v>121.9</v>
      </c>
      <c r="G106" s="127">
        <f t="shared" si="185"/>
        <v>0</v>
      </c>
      <c r="H106" s="143"/>
      <c r="I106" s="129"/>
      <c r="J106" s="144"/>
      <c r="K106" s="131"/>
      <c r="L106" s="132"/>
      <c r="M106" s="133"/>
      <c r="N106" s="134"/>
      <c r="O106" s="135"/>
      <c r="P106" s="136"/>
      <c r="Q106" s="137"/>
      <c r="Y106" s="138">
        <f t="shared" ref="Y106:AE106" si="201">AF106*$C106</f>
        <v>0</v>
      </c>
      <c r="Z106" s="138">
        <f t="shared" si="201"/>
        <v>0</v>
      </c>
      <c r="AA106" s="138">
        <f t="shared" si="201"/>
        <v>0</v>
      </c>
      <c r="AB106" s="138">
        <f t="shared" si="201"/>
        <v>0</v>
      </c>
      <c r="AC106" s="138">
        <f t="shared" si="201"/>
        <v>0</v>
      </c>
      <c r="AD106" s="138">
        <f t="shared" si="201"/>
        <v>0</v>
      </c>
      <c r="AE106" s="138">
        <f t="shared" si="201"/>
        <v>0</v>
      </c>
      <c r="AF106" s="139"/>
      <c r="AG106" s="139"/>
      <c r="AH106" s="139"/>
      <c r="AI106" s="139"/>
      <c r="AJ106" s="139"/>
      <c r="AK106" s="139">
        <v>1.0</v>
      </c>
      <c r="AL106" s="139"/>
      <c r="AM106" s="138">
        <f t="shared" ref="AM106:AY106" si="202">AZ106*$C106</f>
        <v>0</v>
      </c>
      <c r="AN106" s="138">
        <f t="shared" si="202"/>
        <v>0</v>
      </c>
      <c r="AO106" s="138">
        <f t="shared" si="202"/>
        <v>0</v>
      </c>
      <c r="AP106" s="138">
        <f t="shared" si="202"/>
        <v>0</v>
      </c>
      <c r="AQ106" s="138">
        <f t="shared" si="202"/>
        <v>0</v>
      </c>
      <c r="AR106" s="138">
        <f t="shared" si="202"/>
        <v>0</v>
      </c>
      <c r="AS106" s="138">
        <f t="shared" si="202"/>
        <v>0</v>
      </c>
      <c r="AT106" s="138">
        <f t="shared" si="202"/>
        <v>0</v>
      </c>
      <c r="AU106" s="138">
        <f t="shared" si="202"/>
        <v>0</v>
      </c>
      <c r="AV106" s="138">
        <f t="shared" si="202"/>
        <v>0</v>
      </c>
      <c r="AW106" s="138">
        <f t="shared" si="202"/>
        <v>0</v>
      </c>
      <c r="AX106" s="138">
        <f t="shared" si="202"/>
        <v>0</v>
      </c>
      <c r="AY106" s="138">
        <f t="shared" si="202"/>
        <v>0</v>
      </c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40">
        <v>1.0</v>
      </c>
      <c r="BL106" s="139"/>
      <c r="BM106" s="6"/>
      <c r="BN106" s="138"/>
      <c r="BO106" s="138"/>
      <c r="BP106" s="6"/>
      <c r="BQ106" s="138">
        <v>2.13</v>
      </c>
      <c r="BR106" s="138">
        <f t="shared" si="188"/>
        <v>0</v>
      </c>
      <c r="BS106" s="138">
        <f t="shared" si="189"/>
        <v>0</v>
      </c>
      <c r="BT106" s="6"/>
      <c r="BU106" s="142">
        <f t="shared" si="190"/>
        <v>0</v>
      </c>
    </row>
    <row r="107" ht="18.0" customHeight="1">
      <c r="A107" s="153" t="s">
        <v>166</v>
      </c>
      <c r="B107" s="124">
        <v>1.0</v>
      </c>
      <c r="C107" s="64">
        <f t="shared" si="182"/>
        <v>0</v>
      </c>
      <c r="D107" s="125">
        <v>111.3</v>
      </c>
      <c r="E107" s="64" t="str">
        <f t="shared" si="183"/>
        <v/>
      </c>
      <c r="F107" s="126">
        <f t="shared" si="184"/>
        <v>111.3</v>
      </c>
      <c r="G107" s="127">
        <f t="shared" si="185"/>
        <v>0</v>
      </c>
      <c r="H107" s="143"/>
      <c r="I107" s="129"/>
      <c r="J107" s="144"/>
      <c r="K107" s="131"/>
      <c r="L107" s="132"/>
      <c r="M107" s="133"/>
      <c r="N107" s="134"/>
      <c r="O107" s="135"/>
      <c r="P107" s="136"/>
      <c r="Q107" s="137"/>
      <c r="Y107" s="138">
        <f t="shared" ref="Y107:AE107" si="203">AF107*$C107</f>
        <v>0</v>
      </c>
      <c r="Z107" s="138">
        <f t="shared" si="203"/>
        <v>0</v>
      </c>
      <c r="AA107" s="138">
        <f t="shared" si="203"/>
        <v>0</v>
      </c>
      <c r="AB107" s="138">
        <f t="shared" si="203"/>
        <v>0</v>
      </c>
      <c r="AC107" s="138">
        <f t="shared" si="203"/>
        <v>0</v>
      </c>
      <c r="AD107" s="138">
        <f t="shared" si="203"/>
        <v>0</v>
      </c>
      <c r="AE107" s="138">
        <f t="shared" si="203"/>
        <v>0</v>
      </c>
      <c r="AF107" s="139"/>
      <c r="AG107" s="139"/>
      <c r="AH107" s="139"/>
      <c r="AI107" s="139"/>
      <c r="AJ107" s="139"/>
      <c r="AK107" s="139">
        <v>1.0</v>
      </c>
      <c r="AL107" s="139"/>
      <c r="AM107" s="138">
        <f t="shared" ref="AM107:AY107" si="204">AZ107*$C107</f>
        <v>0</v>
      </c>
      <c r="AN107" s="138">
        <f t="shared" si="204"/>
        <v>0</v>
      </c>
      <c r="AO107" s="138">
        <f t="shared" si="204"/>
        <v>0</v>
      </c>
      <c r="AP107" s="138">
        <f t="shared" si="204"/>
        <v>0</v>
      </c>
      <c r="AQ107" s="138">
        <f t="shared" si="204"/>
        <v>0</v>
      </c>
      <c r="AR107" s="138">
        <f t="shared" si="204"/>
        <v>0</v>
      </c>
      <c r="AS107" s="138">
        <f t="shared" si="204"/>
        <v>0</v>
      </c>
      <c r="AT107" s="138">
        <f t="shared" si="204"/>
        <v>0</v>
      </c>
      <c r="AU107" s="138">
        <f t="shared" si="204"/>
        <v>0</v>
      </c>
      <c r="AV107" s="138">
        <f t="shared" si="204"/>
        <v>0</v>
      </c>
      <c r="AW107" s="138">
        <f t="shared" si="204"/>
        <v>0</v>
      </c>
      <c r="AX107" s="138">
        <f t="shared" si="204"/>
        <v>0</v>
      </c>
      <c r="AY107" s="138">
        <f t="shared" si="204"/>
        <v>0</v>
      </c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>
        <v>1.0</v>
      </c>
      <c r="BJ107" s="139"/>
      <c r="BK107" s="140"/>
      <c r="BL107" s="139"/>
      <c r="BM107" s="6"/>
      <c r="BN107" s="138"/>
      <c r="BO107" s="138"/>
      <c r="BP107" s="6"/>
      <c r="BQ107" s="138">
        <v>1.81</v>
      </c>
      <c r="BR107" s="138">
        <f t="shared" si="188"/>
        <v>0</v>
      </c>
      <c r="BS107" s="138">
        <f t="shared" si="189"/>
        <v>0</v>
      </c>
      <c r="BT107" s="6"/>
      <c r="BU107" s="142">
        <f t="shared" si="190"/>
        <v>0</v>
      </c>
    </row>
    <row r="108" ht="18.0" customHeight="1">
      <c r="A108" s="153" t="s">
        <v>167</v>
      </c>
      <c r="B108" s="124">
        <v>1.0</v>
      </c>
      <c r="C108" s="64">
        <f t="shared" si="182"/>
        <v>0</v>
      </c>
      <c r="D108" s="125">
        <v>111.3</v>
      </c>
      <c r="E108" s="64" t="str">
        <f t="shared" si="183"/>
        <v/>
      </c>
      <c r="F108" s="126">
        <f t="shared" si="184"/>
        <v>111.3</v>
      </c>
      <c r="G108" s="127">
        <f t="shared" si="185"/>
        <v>0</v>
      </c>
      <c r="H108" s="143"/>
      <c r="I108" s="129"/>
      <c r="J108" s="144"/>
      <c r="K108" s="131"/>
      <c r="L108" s="132"/>
      <c r="M108" s="133"/>
      <c r="N108" s="134"/>
      <c r="O108" s="135"/>
      <c r="P108" s="136"/>
      <c r="Q108" s="137"/>
      <c r="Y108" s="138">
        <f t="shared" ref="Y108:AE108" si="205">AF108*$C108</f>
        <v>0</v>
      </c>
      <c r="Z108" s="138">
        <f t="shared" si="205"/>
        <v>0</v>
      </c>
      <c r="AA108" s="138">
        <f t="shared" si="205"/>
        <v>0</v>
      </c>
      <c r="AB108" s="138">
        <f t="shared" si="205"/>
        <v>0</v>
      </c>
      <c r="AC108" s="138">
        <f t="shared" si="205"/>
        <v>0</v>
      </c>
      <c r="AD108" s="138">
        <f t="shared" si="205"/>
        <v>0</v>
      </c>
      <c r="AE108" s="138">
        <f t="shared" si="205"/>
        <v>0</v>
      </c>
      <c r="AF108" s="139"/>
      <c r="AG108" s="139"/>
      <c r="AH108" s="139"/>
      <c r="AI108" s="139"/>
      <c r="AJ108" s="139"/>
      <c r="AK108" s="139">
        <v>1.0</v>
      </c>
      <c r="AL108" s="139"/>
      <c r="AM108" s="138">
        <f t="shared" ref="AM108:AY108" si="206">AZ108*$C108</f>
        <v>0</v>
      </c>
      <c r="AN108" s="138">
        <f t="shared" si="206"/>
        <v>0</v>
      </c>
      <c r="AO108" s="138">
        <f t="shared" si="206"/>
        <v>0</v>
      </c>
      <c r="AP108" s="138">
        <f t="shared" si="206"/>
        <v>0</v>
      </c>
      <c r="AQ108" s="138">
        <f t="shared" si="206"/>
        <v>0</v>
      </c>
      <c r="AR108" s="138">
        <f t="shared" si="206"/>
        <v>0</v>
      </c>
      <c r="AS108" s="138">
        <f t="shared" si="206"/>
        <v>0</v>
      </c>
      <c r="AT108" s="138">
        <f t="shared" si="206"/>
        <v>0</v>
      </c>
      <c r="AU108" s="138">
        <f t="shared" si="206"/>
        <v>0</v>
      </c>
      <c r="AV108" s="138">
        <f t="shared" si="206"/>
        <v>0</v>
      </c>
      <c r="AW108" s="138">
        <f t="shared" si="206"/>
        <v>0</v>
      </c>
      <c r="AX108" s="138">
        <f t="shared" si="206"/>
        <v>0</v>
      </c>
      <c r="AY108" s="138">
        <f t="shared" si="206"/>
        <v>0</v>
      </c>
      <c r="AZ108" s="139"/>
      <c r="BA108" s="139"/>
      <c r="BB108" s="139"/>
      <c r="BC108" s="139"/>
      <c r="BD108" s="139"/>
      <c r="BE108" s="139"/>
      <c r="BF108" s="139"/>
      <c r="BG108" s="139">
        <v>1.0</v>
      </c>
      <c r="BH108" s="139"/>
      <c r="BI108" s="139"/>
      <c r="BJ108" s="139"/>
      <c r="BK108" s="140"/>
      <c r="BL108" s="139"/>
      <c r="BM108" s="6"/>
      <c r="BN108" s="138"/>
      <c r="BO108" s="138"/>
      <c r="BP108" s="6"/>
      <c r="BQ108" s="138">
        <v>1.89</v>
      </c>
      <c r="BR108" s="138">
        <f t="shared" si="188"/>
        <v>0</v>
      </c>
      <c r="BS108" s="138">
        <f t="shared" si="189"/>
        <v>0</v>
      </c>
      <c r="BT108" s="6"/>
      <c r="BU108" s="142">
        <f t="shared" si="190"/>
        <v>0</v>
      </c>
    </row>
    <row r="109" ht="18.0" customHeight="1">
      <c r="A109" s="153" t="s">
        <v>168</v>
      </c>
      <c r="B109" s="124">
        <v>1.0</v>
      </c>
      <c r="C109" s="64">
        <f t="shared" si="182"/>
        <v>0</v>
      </c>
      <c r="D109" s="125">
        <v>132.5</v>
      </c>
      <c r="E109" s="64" t="str">
        <f t="shared" si="183"/>
        <v/>
      </c>
      <c r="F109" s="126">
        <f t="shared" si="184"/>
        <v>132.5</v>
      </c>
      <c r="G109" s="127">
        <f t="shared" si="185"/>
        <v>0</v>
      </c>
      <c r="H109" s="143"/>
      <c r="I109" s="129"/>
      <c r="J109" s="144"/>
      <c r="K109" s="131"/>
      <c r="L109" s="132"/>
      <c r="M109" s="133"/>
      <c r="N109" s="134"/>
      <c r="O109" s="135"/>
      <c r="P109" s="136"/>
      <c r="Q109" s="137"/>
      <c r="Y109" s="138">
        <f t="shared" ref="Y109:AE109" si="207">AF109*$C109</f>
        <v>0</v>
      </c>
      <c r="Z109" s="138">
        <f t="shared" si="207"/>
        <v>0</v>
      </c>
      <c r="AA109" s="138">
        <f t="shared" si="207"/>
        <v>0</v>
      </c>
      <c r="AB109" s="138">
        <f t="shared" si="207"/>
        <v>0</v>
      </c>
      <c r="AC109" s="138">
        <f t="shared" si="207"/>
        <v>0</v>
      </c>
      <c r="AD109" s="138">
        <f t="shared" si="207"/>
        <v>0</v>
      </c>
      <c r="AE109" s="138">
        <f t="shared" si="207"/>
        <v>0</v>
      </c>
      <c r="AF109" s="139"/>
      <c r="AG109" s="139"/>
      <c r="AH109" s="139"/>
      <c r="AI109" s="139"/>
      <c r="AJ109" s="139"/>
      <c r="AK109" s="139">
        <v>1.0</v>
      </c>
      <c r="AL109" s="139"/>
      <c r="AM109" s="138">
        <f t="shared" ref="AM109:AY109" si="208">AZ109*$C109</f>
        <v>0</v>
      </c>
      <c r="AN109" s="138">
        <f t="shared" si="208"/>
        <v>0</v>
      </c>
      <c r="AO109" s="138">
        <f t="shared" si="208"/>
        <v>0</v>
      </c>
      <c r="AP109" s="138">
        <f t="shared" si="208"/>
        <v>0</v>
      </c>
      <c r="AQ109" s="138">
        <f t="shared" si="208"/>
        <v>0</v>
      </c>
      <c r="AR109" s="138">
        <f t="shared" si="208"/>
        <v>0</v>
      </c>
      <c r="AS109" s="138">
        <f t="shared" si="208"/>
        <v>0</v>
      </c>
      <c r="AT109" s="138">
        <f t="shared" si="208"/>
        <v>0</v>
      </c>
      <c r="AU109" s="138">
        <f t="shared" si="208"/>
        <v>0</v>
      </c>
      <c r="AV109" s="138">
        <f t="shared" si="208"/>
        <v>0</v>
      </c>
      <c r="AW109" s="138">
        <f t="shared" si="208"/>
        <v>0</v>
      </c>
      <c r="AX109" s="138">
        <f t="shared" si="208"/>
        <v>0</v>
      </c>
      <c r="AY109" s="138">
        <f t="shared" si="208"/>
        <v>0</v>
      </c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40"/>
      <c r="BL109" s="139">
        <v>1.0</v>
      </c>
      <c r="BM109" s="6">
        <v>200.0</v>
      </c>
      <c r="BN109" s="138"/>
      <c r="BO109" s="138"/>
      <c r="BP109" s="6"/>
      <c r="BQ109" s="138">
        <v>2.32</v>
      </c>
      <c r="BR109" s="138">
        <f t="shared" si="188"/>
        <v>0</v>
      </c>
      <c r="BS109" s="138">
        <f t="shared" si="189"/>
        <v>0</v>
      </c>
      <c r="BT109" s="6"/>
      <c r="BU109" s="142">
        <f t="shared" si="190"/>
        <v>0</v>
      </c>
    </row>
    <row r="110" ht="18.0" customHeight="1">
      <c r="A110" s="153" t="s">
        <v>169</v>
      </c>
      <c r="B110" s="124">
        <v>1.0</v>
      </c>
      <c r="C110" s="64">
        <f t="shared" si="182"/>
        <v>0</v>
      </c>
      <c r="D110" s="125">
        <v>137.8</v>
      </c>
      <c r="E110" s="64" t="str">
        <f t="shared" si="183"/>
        <v/>
      </c>
      <c r="F110" s="126">
        <f t="shared" si="184"/>
        <v>137.8</v>
      </c>
      <c r="G110" s="127">
        <f t="shared" si="185"/>
        <v>0</v>
      </c>
      <c r="H110" s="143"/>
      <c r="I110" s="129"/>
      <c r="J110" s="144"/>
      <c r="K110" s="131"/>
      <c r="L110" s="132"/>
      <c r="M110" s="133"/>
      <c r="N110" s="134"/>
      <c r="O110" s="135"/>
      <c r="P110" s="136"/>
      <c r="Q110" s="137"/>
      <c r="Y110" s="138">
        <f t="shared" ref="Y110:AE110" si="209">AF110*$C110</f>
        <v>0</v>
      </c>
      <c r="Z110" s="138">
        <f t="shared" si="209"/>
        <v>0</v>
      </c>
      <c r="AA110" s="138">
        <f t="shared" si="209"/>
        <v>0</v>
      </c>
      <c r="AB110" s="138">
        <f t="shared" si="209"/>
        <v>0</v>
      </c>
      <c r="AC110" s="138">
        <f t="shared" si="209"/>
        <v>0</v>
      </c>
      <c r="AD110" s="138">
        <f t="shared" si="209"/>
        <v>0</v>
      </c>
      <c r="AE110" s="138">
        <f t="shared" si="209"/>
        <v>0</v>
      </c>
      <c r="AF110" s="139"/>
      <c r="AG110" s="139"/>
      <c r="AH110" s="139"/>
      <c r="AI110" s="139"/>
      <c r="AJ110" s="139"/>
      <c r="AK110" s="139">
        <v>1.0</v>
      </c>
      <c r="AL110" s="139"/>
      <c r="AM110" s="138">
        <f t="shared" ref="AM110:AY110" si="210">AZ110*$C110</f>
        <v>0</v>
      </c>
      <c r="AN110" s="138">
        <f t="shared" si="210"/>
        <v>0</v>
      </c>
      <c r="AO110" s="138">
        <f t="shared" si="210"/>
        <v>0</v>
      </c>
      <c r="AP110" s="138">
        <f t="shared" si="210"/>
        <v>0</v>
      </c>
      <c r="AQ110" s="138">
        <f t="shared" si="210"/>
        <v>0</v>
      </c>
      <c r="AR110" s="138">
        <f t="shared" si="210"/>
        <v>0</v>
      </c>
      <c r="AS110" s="138">
        <f t="shared" si="210"/>
        <v>0</v>
      </c>
      <c r="AT110" s="138">
        <f t="shared" si="210"/>
        <v>0</v>
      </c>
      <c r="AU110" s="138">
        <f t="shared" si="210"/>
        <v>0</v>
      </c>
      <c r="AV110" s="138">
        <f t="shared" si="210"/>
        <v>0</v>
      </c>
      <c r="AW110" s="138">
        <f t="shared" si="210"/>
        <v>0</v>
      </c>
      <c r="AX110" s="138">
        <f t="shared" si="210"/>
        <v>0</v>
      </c>
      <c r="AY110" s="138">
        <f t="shared" si="210"/>
        <v>0</v>
      </c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>
        <v>1.0</v>
      </c>
      <c r="BJ110" s="139"/>
      <c r="BK110" s="140"/>
      <c r="BL110" s="139"/>
      <c r="BM110" s="6"/>
      <c r="BN110" s="138"/>
      <c r="BO110" s="138"/>
      <c r="BP110" s="6"/>
      <c r="BQ110" s="138">
        <v>2.46</v>
      </c>
      <c r="BR110" s="138">
        <f t="shared" si="188"/>
        <v>0</v>
      </c>
      <c r="BS110" s="138">
        <f t="shared" si="189"/>
        <v>0</v>
      </c>
      <c r="BT110" s="6"/>
      <c r="BU110" s="142">
        <f t="shared" si="190"/>
        <v>0</v>
      </c>
    </row>
    <row r="111" ht="18.0" customHeight="1">
      <c r="A111" s="153" t="s">
        <v>170</v>
      </c>
      <c r="B111" s="124">
        <v>1.0</v>
      </c>
      <c r="C111" s="64">
        <f t="shared" si="182"/>
        <v>0</v>
      </c>
      <c r="D111" s="125">
        <v>159.0</v>
      </c>
      <c r="E111" s="64" t="str">
        <f t="shared" si="183"/>
        <v/>
      </c>
      <c r="F111" s="126">
        <f t="shared" si="184"/>
        <v>159</v>
      </c>
      <c r="G111" s="127">
        <f t="shared" si="185"/>
        <v>0</v>
      </c>
      <c r="H111" s="143"/>
      <c r="I111" s="129"/>
      <c r="J111" s="144"/>
      <c r="K111" s="131"/>
      <c r="L111" s="132"/>
      <c r="M111" s="133"/>
      <c r="N111" s="134"/>
      <c r="O111" s="135"/>
      <c r="P111" s="136"/>
      <c r="Q111" s="137"/>
      <c r="Y111" s="138">
        <f t="shared" ref="Y111:AE111" si="211">AF111*$C111</f>
        <v>0</v>
      </c>
      <c r="Z111" s="138">
        <f t="shared" si="211"/>
        <v>0</v>
      </c>
      <c r="AA111" s="138">
        <f t="shared" si="211"/>
        <v>0</v>
      </c>
      <c r="AB111" s="138">
        <f t="shared" si="211"/>
        <v>0</v>
      </c>
      <c r="AC111" s="138">
        <f t="shared" si="211"/>
        <v>0</v>
      </c>
      <c r="AD111" s="138">
        <f t="shared" si="211"/>
        <v>0</v>
      </c>
      <c r="AE111" s="138">
        <f t="shared" si="211"/>
        <v>0</v>
      </c>
      <c r="AF111" s="139"/>
      <c r="AG111" s="139"/>
      <c r="AH111" s="139"/>
      <c r="AI111" s="139"/>
      <c r="AJ111" s="139"/>
      <c r="AK111" s="139">
        <v>1.0</v>
      </c>
      <c r="AL111" s="139"/>
      <c r="AM111" s="138">
        <f t="shared" ref="AM111:AY111" si="212">AZ111*$C111</f>
        <v>0</v>
      </c>
      <c r="AN111" s="138">
        <f t="shared" si="212"/>
        <v>0</v>
      </c>
      <c r="AO111" s="138">
        <f t="shared" si="212"/>
        <v>0</v>
      </c>
      <c r="AP111" s="138">
        <f t="shared" si="212"/>
        <v>0</v>
      </c>
      <c r="AQ111" s="138">
        <f t="shared" si="212"/>
        <v>0</v>
      </c>
      <c r="AR111" s="138">
        <f t="shared" si="212"/>
        <v>0</v>
      </c>
      <c r="AS111" s="138">
        <f t="shared" si="212"/>
        <v>0</v>
      </c>
      <c r="AT111" s="138">
        <f t="shared" si="212"/>
        <v>0</v>
      </c>
      <c r="AU111" s="138">
        <f t="shared" si="212"/>
        <v>0</v>
      </c>
      <c r="AV111" s="138">
        <f t="shared" si="212"/>
        <v>0</v>
      </c>
      <c r="AW111" s="138">
        <f t="shared" si="212"/>
        <v>0</v>
      </c>
      <c r="AX111" s="138">
        <f t="shared" si="212"/>
        <v>0</v>
      </c>
      <c r="AY111" s="138">
        <f t="shared" si="212"/>
        <v>0</v>
      </c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40"/>
      <c r="BL111" s="139">
        <v>1.0</v>
      </c>
      <c r="BM111" s="6">
        <v>200.0</v>
      </c>
      <c r="BN111" s="138"/>
      <c r="BO111" s="138"/>
      <c r="BP111" s="6"/>
      <c r="BQ111" s="138">
        <v>2.95</v>
      </c>
      <c r="BR111" s="138">
        <f t="shared" si="188"/>
        <v>0</v>
      </c>
      <c r="BS111" s="138">
        <f t="shared" si="189"/>
        <v>0</v>
      </c>
      <c r="BT111" s="6"/>
      <c r="BU111" s="142">
        <f t="shared" si="190"/>
        <v>0</v>
      </c>
    </row>
    <row r="112" ht="39.75" customHeight="1">
      <c r="A112" s="115" t="s">
        <v>171</v>
      </c>
      <c r="B112" s="146"/>
      <c r="C112" s="147"/>
      <c r="D112" s="148"/>
      <c r="E112" s="147"/>
      <c r="F112" s="148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9"/>
      <c r="S112" s="149"/>
      <c r="T112" s="149"/>
      <c r="U112" s="149"/>
      <c r="V112" s="149"/>
      <c r="W112" s="149"/>
      <c r="X112" s="149"/>
      <c r="Y112" s="118" t="s">
        <v>16</v>
      </c>
      <c r="Z112" s="118" t="s">
        <v>17</v>
      </c>
      <c r="AA112" s="118" t="s">
        <v>18</v>
      </c>
      <c r="AB112" s="118" t="s">
        <v>19</v>
      </c>
      <c r="AC112" s="118" t="s">
        <v>20</v>
      </c>
      <c r="AD112" s="118" t="s">
        <v>21</v>
      </c>
      <c r="AE112" s="118" t="s">
        <v>22</v>
      </c>
      <c r="AF112" s="119" t="s">
        <v>16</v>
      </c>
      <c r="AG112" s="119" t="s">
        <v>17</v>
      </c>
      <c r="AH112" s="119" t="s">
        <v>18</v>
      </c>
      <c r="AI112" s="119" t="s">
        <v>19</v>
      </c>
      <c r="AJ112" s="119" t="s">
        <v>20</v>
      </c>
      <c r="AK112" s="119" t="s">
        <v>21</v>
      </c>
      <c r="AL112" s="119" t="s">
        <v>22</v>
      </c>
      <c r="AM112" s="118" t="s">
        <v>31</v>
      </c>
      <c r="AN112" s="118" t="s">
        <v>32</v>
      </c>
      <c r="AO112" s="118" t="s">
        <v>33</v>
      </c>
      <c r="AP112" s="118" t="s">
        <v>34</v>
      </c>
      <c r="AQ112" s="118" t="s">
        <v>35</v>
      </c>
      <c r="AR112" s="118" t="s">
        <v>36</v>
      </c>
      <c r="AS112" s="118" t="s">
        <v>37</v>
      </c>
      <c r="AT112" s="118" t="s">
        <v>38</v>
      </c>
      <c r="AU112" s="118" t="s">
        <v>39</v>
      </c>
      <c r="AV112" s="118" t="s">
        <v>40</v>
      </c>
      <c r="AW112" s="118" t="s">
        <v>41</v>
      </c>
      <c r="AX112" s="118" t="s">
        <v>42</v>
      </c>
      <c r="AY112" s="118" t="s">
        <v>43</v>
      </c>
      <c r="AZ112" s="119" t="s">
        <v>31</v>
      </c>
      <c r="BA112" s="119" t="s">
        <v>32</v>
      </c>
      <c r="BB112" s="119" t="s">
        <v>33</v>
      </c>
      <c r="BC112" s="119" t="s">
        <v>34</v>
      </c>
      <c r="BD112" s="119" t="s">
        <v>35</v>
      </c>
      <c r="BE112" s="119" t="s">
        <v>36</v>
      </c>
      <c r="BF112" s="119" t="s">
        <v>37</v>
      </c>
      <c r="BG112" s="119" t="s">
        <v>38</v>
      </c>
      <c r="BH112" s="119" t="s">
        <v>39</v>
      </c>
      <c r="BI112" s="119" t="s">
        <v>40</v>
      </c>
      <c r="BJ112" s="119" t="s">
        <v>41</v>
      </c>
      <c r="BK112" s="120" t="s">
        <v>42</v>
      </c>
      <c r="BL112" s="119" t="s">
        <v>66</v>
      </c>
      <c r="BM112" s="121"/>
      <c r="BN112" s="119" t="s">
        <v>67</v>
      </c>
      <c r="BO112" s="119" t="s">
        <v>68</v>
      </c>
      <c r="BP112" s="121"/>
      <c r="BQ112" s="152" t="s">
        <v>69</v>
      </c>
      <c r="BR112" s="152" t="s">
        <v>70</v>
      </c>
      <c r="BS112" s="152" t="s">
        <v>71</v>
      </c>
      <c r="BT112" s="121"/>
      <c r="BU112" s="147"/>
    </row>
    <row r="113" ht="18.0" customHeight="1">
      <c r="A113" s="153" t="s">
        <v>172</v>
      </c>
      <c r="B113" s="124">
        <v>5.0</v>
      </c>
      <c r="C113" s="64">
        <f t="shared" ref="C113:C118" si="215">SUM(H113:Q113)</f>
        <v>0</v>
      </c>
      <c r="D113" s="125">
        <v>132.5</v>
      </c>
      <c r="E113" s="64" t="str">
        <f t="shared" ref="E113:E118" si="216">$D$5</f>
        <v/>
      </c>
      <c r="F113" s="126">
        <f t="shared" ref="F113:F118" si="217">D113*((100-E113)/100)</f>
        <v>132.5</v>
      </c>
      <c r="G113" s="127">
        <f t="shared" ref="G113:G118" si="218">C113*F113</f>
        <v>0</v>
      </c>
      <c r="H113" s="143"/>
      <c r="I113" s="129"/>
      <c r="J113" s="144"/>
      <c r="K113" s="131"/>
      <c r="L113" s="132"/>
      <c r="M113" s="133"/>
      <c r="N113" s="134"/>
      <c r="O113" s="135"/>
      <c r="P113" s="136"/>
      <c r="Q113" s="137"/>
      <c r="Y113" s="138">
        <f t="shared" ref="Y113:AE113" si="213">AF113*$C113</f>
        <v>0</v>
      </c>
      <c r="Z113" s="138">
        <f t="shared" si="213"/>
        <v>0</v>
      </c>
      <c r="AA113" s="138">
        <f t="shared" si="213"/>
        <v>0</v>
      </c>
      <c r="AB113" s="138">
        <f t="shared" si="213"/>
        <v>0</v>
      </c>
      <c r="AC113" s="138">
        <f t="shared" si="213"/>
        <v>0</v>
      </c>
      <c r="AD113" s="138">
        <f t="shared" si="213"/>
        <v>0</v>
      </c>
      <c r="AE113" s="138">
        <f t="shared" si="213"/>
        <v>0</v>
      </c>
      <c r="AF113" s="139"/>
      <c r="AG113" s="139"/>
      <c r="AH113" s="139"/>
      <c r="AI113" s="139">
        <v>5.0</v>
      </c>
      <c r="AJ113" s="139"/>
      <c r="AK113" s="139"/>
      <c r="AL113" s="139"/>
      <c r="AM113" s="138">
        <f t="shared" ref="AM113:AY113" si="214">AZ113*$C113</f>
        <v>0</v>
      </c>
      <c r="AN113" s="138">
        <f t="shared" si="214"/>
        <v>0</v>
      </c>
      <c r="AO113" s="138">
        <f t="shared" si="214"/>
        <v>0</v>
      </c>
      <c r="AP113" s="138">
        <f t="shared" si="214"/>
        <v>0</v>
      </c>
      <c r="AQ113" s="138">
        <f t="shared" si="214"/>
        <v>0</v>
      </c>
      <c r="AR113" s="138">
        <f t="shared" si="214"/>
        <v>0</v>
      </c>
      <c r="AS113" s="138">
        <f t="shared" si="214"/>
        <v>0</v>
      </c>
      <c r="AT113" s="138">
        <f t="shared" si="214"/>
        <v>0</v>
      </c>
      <c r="AU113" s="138">
        <f t="shared" si="214"/>
        <v>0</v>
      </c>
      <c r="AV113" s="138">
        <f t="shared" si="214"/>
        <v>0</v>
      </c>
      <c r="AW113" s="138">
        <f t="shared" si="214"/>
        <v>0</v>
      </c>
      <c r="AX113" s="138">
        <f t="shared" si="214"/>
        <v>0</v>
      </c>
      <c r="AY113" s="138">
        <f t="shared" si="214"/>
        <v>0</v>
      </c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40"/>
      <c r="BL113" s="139"/>
      <c r="BM113" s="6"/>
      <c r="BN113" s="138">
        <v>15.0</v>
      </c>
      <c r="BO113" s="138"/>
      <c r="BP113" s="6"/>
      <c r="BQ113" s="138">
        <v>1.28</v>
      </c>
      <c r="BR113" s="138">
        <f t="shared" ref="BR113:BR118" si="221">C113</f>
        <v>0</v>
      </c>
      <c r="BS113" s="138">
        <f t="shared" ref="BS113:BS118" si="222">BQ113*BR113</f>
        <v>0</v>
      </c>
      <c r="BT113" s="6"/>
      <c r="BU113" s="142">
        <f t="shared" ref="BU113:BU118" si="223">C113*BN113</f>
        <v>0</v>
      </c>
    </row>
    <row r="114" ht="18.0" customHeight="1">
      <c r="A114" s="153" t="s">
        <v>173</v>
      </c>
      <c r="B114" s="124">
        <v>5.0</v>
      </c>
      <c r="C114" s="64">
        <f t="shared" si="215"/>
        <v>0</v>
      </c>
      <c r="D114" s="125">
        <v>148.4</v>
      </c>
      <c r="E114" s="64" t="str">
        <f t="shared" si="216"/>
        <v/>
      </c>
      <c r="F114" s="126">
        <f t="shared" si="217"/>
        <v>148.4</v>
      </c>
      <c r="G114" s="127">
        <f t="shared" si="218"/>
        <v>0</v>
      </c>
      <c r="H114" s="143"/>
      <c r="I114" s="129"/>
      <c r="J114" s="144"/>
      <c r="K114" s="131"/>
      <c r="L114" s="132"/>
      <c r="M114" s="133"/>
      <c r="N114" s="134"/>
      <c r="O114" s="135"/>
      <c r="P114" s="136"/>
      <c r="Q114" s="137"/>
      <c r="Y114" s="138">
        <f t="shared" ref="Y114:AE114" si="219">AF114*$C114</f>
        <v>0</v>
      </c>
      <c r="Z114" s="138">
        <f t="shared" si="219"/>
        <v>0</v>
      </c>
      <c r="AA114" s="138">
        <f t="shared" si="219"/>
        <v>0</v>
      </c>
      <c r="AB114" s="138">
        <f t="shared" si="219"/>
        <v>0</v>
      </c>
      <c r="AC114" s="138">
        <f t="shared" si="219"/>
        <v>0</v>
      </c>
      <c r="AD114" s="138">
        <f t="shared" si="219"/>
        <v>0</v>
      </c>
      <c r="AE114" s="138">
        <f t="shared" si="219"/>
        <v>0</v>
      </c>
      <c r="AF114" s="139"/>
      <c r="AG114" s="139"/>
      <c r="AH114" s="139"/>
      <c r="AI114" s="139">
        <v>5.0</v>
      </c>
      <c r="AJ114" s="139"/>
      <c r="AK114" s="139"/>
      <c r="AL114" s="139"/>
      <c r="AM114" s="138">
        <f t="shared" ref="AM114:AY114" si="220">AZ114*$C114</f>
        <v>0</v>
      </c>
      <c r="AN114" s="138">
        <f t="shared" si="220"/>
        <v>0</v>
      </c>
      <c r="AO114" s="138">
        <f t="shared" si="220"/>
        <v>0</v>
      </c>
      <c r="AP114" s="138">
        <f t="shared" si="220"/>
        <v>0</v>
      </c>
      <c r="AQ114" s="138">
        <f t="shared" si="220"/>
        <v>0</v>
      </c>
      <c r="AR114" s="138">
        <f t="shared" si="220"/>
        <v>0</v>
      </c>
      <c r="AS114" s="138">
        <f t="shared" si="220"/>
        <v>0</v>
      </c>
      <c r="AT114" s="138">
        <f t="shared" si="220"/>
        <v>0</v>
      </c>
      <c r="AU114" s="138">
        <f t="shared" si="220"/>
        <v>0</v>
      </c>
      <c r="AV114" s="138">
        <f t="shared" si="220"/>
        <v>0</v>
      </c>
      <c r="AW114" s="138">
        <f t="shared" si="220"/>
        <v>0</v>
      </c>
      <c r="AX114" s="138">
        <f t="shared" si="220"/>
        <v>0</v>
      </c>
      <c r="AY114" s="138">
        <f t="shared" si="220"/>
        <v>0</v>
      </c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40"/>
      <c r="BL114" s="139"/>
      <c r="BM114" s="6"/>
      <c r="BN114" s="138">
        <v>4.0</v>
      </c>
      <c r="BO114" s="138"/>
      <c r="BP114" s="6"/>
      <c r="BQ114" s="138">
        <v>1.4</v>
      </c>
      <c r="BR114" s="138">
        <f t="shared" si="221"/>
        <v>0</v>
      </c>
      <c r="BS114" s="138">
        <f t="shared" si="222"/>
        <v>0</v>
      </c>
      <c r="BT114" s="6"/>
      <c r="BU114" s="142">
        <f t="shared" si="223"/>
        <v>0</v>
      </c>
    </row>
    <row r="115" ht="18.0" customHeight="1">
      <c r="A115" s="153" t="s">
        <v>174</v>
      </c>
      <c r="B115" s="124">
        <v>1.0</v>
      </c>
      <c r="C115" s="64">
        <f t="shared" si="215"/>
        <v>0</v>
      </c>
      <c r="D115" s="125">
        <v>121.9</v>
      </c>
      <c r="E115" s="64" t="str">
        <f t="shared" si="216"/>
        <v/>
      </c>
      <c r="F115" s="126">
        <f t="shared" si="217"/>
        <v>121.9</v>
      </c>
      <c r="G115" s="127">
        <f t="shared" si="218"/>
        <v>0</v>
      </c>
      <c r="H115" s="143"/>
      <c r="I115" s="129"/>
      <c r="J115" s="144"/>
      <c r="K115" s="131"/>
      <c r="L115" s="132"/>
      <c r="M115" s="133"/>
      <c r="N115" s="134"/>
      <c r="O115" s="135"/>
      <c r="P115" s="136"/>
      <c r="Q115" s="137"/>
      <c r="Y115" s="138">
        <f t="shared" ref="Y115:AE115" si="224">AF115*$C115</f>
        <v>0</v>
      </c>
      <c r="Z115" s="138">
        <f t="shared" si="224"/>
        <v>0</v>
      </c>
      <c r="AA115" s="138">
        <f t="shared" si="224"/>
        <v>0</v>
      </c>
      <c r="AB115" s="138">
        <f t="shared" si="224"/>
        <v>0</v>
      </c>
      <c r="AC115" s="138">
        <f t="shared" si="224"/>
        <v>0</v>
      </c>
      <c r="AD115" s="138">
        <f t="shared" si="224"/>
        <v>0</v>
      </c>
      <c r="AE115" s="138">
        <f t="shared" si="224"/>
        <v>0</v>
      </c>
      <c r="AF115" s="139"/>
      <c r="AG115" s="139"/>
      <c r="AH115" s="139"/>
      <c r="AI115" s="139"/>
      <c r="AJ115" s="139"/>
      <c r="AK115" s="139"/>
      <c r="AL115" s="139">
        <v>1.0</v>
      </c>
      <c r="AM115" s="138">
        <f t="shared" ref="AM115:AY115" si="225">AZ115*$C115</f>
        <v>0</v>
      </c>
      <c r="AN115" s="138">
        <f t="shared" si="225"/>
        <v>0</v>
      </c>
      <c r="AO115" s="138">
        <f t="shared" si="225"/>
        <v>0</v>
      </c>
      <c r="AP115" s="138">
        <f t="shared" si="225"/>
        <v>0</v>
      </c>
      <c r="AQ115" s="138">
        <f t="shared" si="225"/>
        <v>0</v>
      </c>
      <c r="AR115" s="138">
        <f t="shared" si="225"/>
        <v>0</v>
      </c>
      <c r="AS115" s="138">
        <f t="shared" si="225"/>
        <v>0</v>
      </c>
      <c r="AT115" s="138">
        <f t="shared" si="225"/>
        <v>0</v>
      </c>
      <c r="AU115" s="138">
        <f t="shared" si="225"/>
        <v>0</v>
      </c>
      <c r="AV115" s="138">
        <f t="shared" si="225"/>
        <v>0</v>
      </c>
      <c r="AW115" s="138">
        <f t="shared" si="225"/>
        <v>0</v>
      </c>
      <c r="AX115" s="138">
        <f t="shared" si="225"/>
        <v>0</v>
      </c>
      <c r="AY115" s="138">
        <f t="shared" si="225"/>
        <v>0</v>
      </c>
      <c r="AZ115" s="139"/>
      <c r="BA115" s="139"/>
      <c r="BB115" s="139"/>
      <c r="BC115" s="139"/>
      <c r="BD115" s="139"/>
      <c r="BE115" s="139"/>
      <c r="BF115" s="139">
        <v>1.0</v>
      </c>
      <c r="BG115" s="139"/>
      <c r="BH115" s="139"/>
      <c r="BI115" s="139"/>
      <c r="BJ115" s="139"/>
      <c r="BK115" s="140"/>
      <c r="BL115" s="139"/>
      <c r="BM115" s="6"/>
      <c r="BN115" s="138"/>
      <c r="BO115" s="138">
        <v>20.0</v>
      </c>
      <c r="BP115" s="6"/>
      <c r="BQ115" s="138">
        <v>1.75</v>
      </c>
      <c r="BR115" s="138">
        <f t="shared" si="221"/>
        <v>0</v>
      </c>
      <c r="BS115" s="138">
        <f t="shared" si="222"/>
        <v>0</v>
      </c>
      <c r="BT115" s="6"/>
      <c r="BU115" s="142">
        <f t="shared" si="223"/>
        <v>0</v>
      </c>
    </row>
    <row r="116" ht="18.0" customHeight="1">
      <c r="A116" s="153" t="s">
        <v>175</v>
      </c>
      <c r="B116" s="124">
        <v>1.0</v>
      </c>
      <c r="C116" s="64">
        <f t="shared" si="215"/>
        <v>0</v>
      </c>
      <c r="D116" s="125">
        <v>121.9</v>
      </c>
      <c r="E116" s="64" t="str">
        <f t="shared" si="216"/>
        <v/>
      </c>
      <c r="F116" s="126">
        <f t="shared" si="217"/>
        <v>121.9</v>
      </c>
      <c r="G116" s="127">
        <f t="shared" si="218"/>
        <v>0</v>
      </c>
      <c r="H116" s="143"/>
      <c r="I116" s="129"/>
      <c r="J116" s="144"/>
      <c r="K116" s="131"/>
      <c r="L116" s="132"/>
      <c r="M116" s="133"/>
      <c r="N116" s="134"/>
      <c r="O116" s="135"/>
      <c r="P116" s="136"/>
      <c r="Q116" s="137"/>
      <c r="Y116" s="138">
        <f t="shared" ref="Y116:AE116" si="226">AF116*$C116</f>
        <v>0</v>
      </c>
      <c r="Z116" s="138">
        <f t="shared" si="226"/>
        <v>0</v>
      </c>
      <c r="AA116" s="138">
        <f t="shared" si="226"/>
        <v>0</v>
      </c>
      <c r="AB116" s="138">
        <f t="shared" si="226"/>
        <v>0</v>
      </c>
      <c r="AC116" s="138">
        <f t="shared" si="226"/>
        <v>0</v>
      </c>
      <c r="AD116" s="138">
        <f t="shared" si="226"/>
        <v>0</v>
      </c>
      <c r="AE116" s="138">
        <f t="shared" si="226"/>
        <v>0</v>
      </c>
      <c r="AF116" s="139"/>
      <c r="AG116" s="139"/>
      <c r="AH116" s="139"/>
      <c r="AI116" s="139"/>
      <c r="AJ116" s="139"/>
      <c r="AK116" s="139"/>
      <c r="AL116" s="139">
        <v>1.0</v>
      </c>
      <c r="AM116" s="138">
        <f t="shared" ref="AM116:AY116" si="227">AZ116*$C116</f>
        <v>0</v>
      </c>
      <c r="AN116" s="138">
        <f t="shared" si="227"/>
        <v>0</v>
      </c>
      <c r="AO116" s="138">
        <f t="shared" si="227"/>
        <v>0</v>
      </c>
      <c r="AP116" s="138">
        <f t="shared" si="227"/>
        <v>0</v>
      </c>
      <c r="AQ116" s="138">
        <f t="shared" si="227"/>
        <v>0</v>
      </c>
      <c r="AR116" s="138">
        <f t="shared" si="227"/>
        <v>0</v>
      </c>
      <c r="AS116" s="138">
        <f t="shared" si="227"/>
        <v>0</v>
      </c>
      <c r="AT116" s="138">
        <f t="shared" si="227"/>
        <v>0</v>
      </c>
      <c r="AU116" s="138">
        <f t="shared" si="227"/>
        <v>0</v>
      </c>
      <c r="AV116" s="138">
        <f t="shared" si="227"/>
        <v>0</v>
      </c>
      <c r="AW116" s="138">
        <f t="shared" si="227"/>
        <v>0</v>
      </c>
      <c r="AX116" s="138">
        <f t="shared" si="227"/>
        <v>0</v>
      </c>
      <c r="AY116" s="138">
        <f t="shared" si="227"/>
        <v>0</v>
      </c>
      <c r="AZ116" s="139"/>
      <c r="BA116" s="139"/>
      <c r="BB116" s="139"/>
      <c r="BC116" s="139"/>
      <c r="BD116" s="139"/>
      <c r="BE116" s="139"/>
      <c r="BF116" s="139"/>
      <c r="BG116" s="139">
        <v>1.0</v>
      </c>
      <c r="BH116" s="139"/>
      <c r="BI116" s="139"/>
      <c r="BJ116" s="139"/>
      <c r="BK116" s="140"/>
      <c r="BL116" s="139"/>
      <c r="BM116" s="6"/>
      <c r="BN116" s="138"/>
      <c r="BO116" s="138">
        <v>20.0</v>
      </c>
      <c r="BP116" s="6"/>
      <c r="BQ116" s="138">
        <v>2.07</v>
      </c>
      <c r="BR116" s="138">
        <f t="shared" si="221"/>
        <v>0</v>
      </c>
      <c r="BS116" s="138">
        <f t="shared" si="222"/>
        <v>0</v>
      </c>
      <c r="BT116" s="6"/>
      <c r="BU116" s="142">
        <f t="shared" si="223"/>
        <v>0</v>
      </c>
    </row>
    <row r="117" ht="18.0" customHeight="1">
      <c r="A117" s="153" t="s">
        <v>176</v>
      </c>
      <c r="B117" s="124">
        <v>10.0</v>
      </c>
      <c r="C117" s="64">
        <f t="shared" si="215"/>
        <v>0</v>
      </c>
      <c r="D117" s="125">
        <v>47.7</v>
      </c>
      <c r="E117" s="64" t="str">
        <f t="shared" si="216"/>
        <v/>
      </c>
      <c r="F117" s="126">
        <f t="shared" si="217"/>
        <v>47.7</v>
      </c>
      <c r="G117" s="127">
        <f t="shared" si="218"/>
        <v>0</v>
      </c>
      <c r="H117" s="143"/>
      <c r="I117" s="129"/>
      <c r="J117" s="144"/>
      <c r="K117" s="131"/>
      <c r="L117" s="132"/>
      <c r="M117" s="133"/>
      <c r="N117" s="134"/>
      <c r="O117" s="135"/>
      <c r="P117" s="136"/>
      <c r="Q117" s="137"/>
      <c r="Y117" s="138">
        <f t="shared" ref="Y117:AE117" si="228">AF117*$C117</f>
        <v>0</v>
      </c>
      <c r="Z117" s="138">
        <f t="shared" si="228"/>
        <v>0</v>
      </c>
      <c r="AA117" s="138">
        <f t="shared" si="228"/>
        <v>0</v>
      </c>
      <c r="AB117" s="138">
        <f t="shared" si="228"/>
        <v>0</v>
      </c>
      <c r="AC117" s="138">
        <f t="shared" si="228"/>
        <v>0</v>
      </c>
      <c r="AD117" s="138">
        <f t="shared" si="228"/>
        <v>0</v>
      </c>
      <c r="AE117" s="138">
        <f t="shared" si="228"/>
        <v>0</v>
      </c>
      <c r="AF117" s="139"/>
      <c r="AG117" s="139">
        <v>10.0</v>
      </c>
      <c r="AH117" s="139"/>
      <c r="AI117" s="139"/>
      <c r="AJ117" s="139"/>
      <c r="AK117" s="139"/>
      <c r="AL117" s="139"/>
      <c r="AM117" s="138">
        <f t="shared" ref="AM117:AY117" si="229">AZ117*$C117</f>
        <v>0</v>
      </c>
      <c r="AN117" s="138">
        <f t="shared" si="229"/>
        <v>0</v>
      </c>
      <c r="AO117" s="138">
        <f t="shared" si="229"/>
        <v>0</v>
      </c>
      <c r="AP117" s="138">
        <f t="shared" si="229"/>
        <v>0</v>
      </c>
      <c r="AQ117" s="138">
        <f t="shared" si="229"/>
        <v>0</v>
      </c>
      <c r="AR117" s="138">
        <f t="shared" si="229"/>
        <v>0</v>
      </c>
      <c r="AS117" s="138">
        <f t="shared" si="229"/>
        <v>0</v>
      </c>
      <c r="AT117" s="138">
        <f t="shared" si="229"/>
        <v>0</v>
      </c>
      <c r="AU117" s="138">
        <f t="shared" si="229"/>
        <v>0</v>
      </c>
      <c r="AV117" s="138">
        <f t="shared" si="229"/>
        <v>0</v>
      </c>
      <c r="AW117" s="138">
        <f t="shared" si="229"/>
        <v>0</v>
      </c>
      <c r="AX117" s="138">
        <f t="shared" si="229"/>
        <v>0</v>
      </c>
      <c r="AY117" s="138">
        <f t="shared" si="229"/>
        <v>0</v>
      </c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40"/>
      <c r="BL117" s="139"/>
      <c r="BM117" s="6"/>
      <c r="BN117" s="138">
        <v>20.0</v>
      </c>
      <c r="BO117" s="138"/>
      <c r="BP117" s="6"/>
      <c r="BQ117" s="138">
        <v>0.5</v>
      </c>
      <c r="BR117" s="138">
        <f t="shared" si="221"/>
        <v>0</v>
      </c>
      <c r="BS117" s="138">
        <f t="shared" si="222"/>
        <v>0</v>
      </c>
      <c r="BT117" s="6"/>
      <c r="BU117" s="142">
        <f t="shared" si="223"/>
        <v>0</v>
      </c>
    </row>
    <row r="118" ht="18.0" customHeight="1">
      <c r="A118" s="153" t="s">
        <v>177</v>
      </c>
      <c r="B118" s="124">
        <v>5.0</v>
      </c>
      <c r="C118" s="64">
        <f t="shared" si="215"/>
        <v>0</v>
      </c>
      <c r="D118" s="125">
        <v>265.0</v>
      </c>
      <c r="E118" s="64" t="str">
        <f t="shared" si="216"/>
        <v/>
      </c>
      <c r="F118" s="126">
        <f t="shared" si="217"/>
        <v>265</v>
      </c>
      <c r="G118" s="127">
        <f t="shared" si="218"/>
        <v>0</v>
      </c>
      <c r="H118" s="143"/>
      <c r="I118" s="129"/>
      <c r="J118" s="144"/>
      <c r="K118" s="131"/>
      <c r="L118" s="132"/>
      <c r="M118" s="133"/>
      <c r="N118" s="134"/>
      <c r="O118" s="135"/>
      <c r="P118" s="136"/>
      <c r="Q118" s="137"/>
      <c r="Y118" s="138">
        <f t="shared" ref="Y118:AE118" si="230">AF118*$C118</f>
        <v>0</v>
      </c>
      <c r="Z118" s="138">
        <f t="shared" si="230"/>
        <v>0</v>
      </c>
      <c r="AA118" s="138">
        <f t="shared" si="230"/>
        <v>0</v>
      </c>
      <c r="AB118" s="138">
        <f t="shared" si="230"/>
        <v>0</v>
      </c>
      <c r="AC118" s="138">
        <f t="shared" si="230"/>
        <v>0</v>
      </c>
      <c r="AD118" s="138">
        <f t="shared" si="230"/>
        <v>0</v>
      </c>
      <c r="AE118" s="138">
        <f t="shared" si="230"/>
        <v>0</v>
      </c>
      <c r="AF118" s="139"/>
      <c r="AG118" s="139"/>
      <c r="AH118" s="139"/>
      <c r="AI118" s="139"/>
      <c r="AJ118" s="139">
        <v>5.0</v>
      </c>
      <c r="AK118" s="139"/>
      <c r="AL118" s="139"/>
      <c r="AM118" s="138">
        <f t="shared" ref="AM118:AY118" si="231">AZ118*$C118</f>
        <v>0</v>
      </c>
      <c r="AN118" s="138">
        <f t="shared" si="231"/>
        <v>0</v>
      </c>
      <c r="AO118" s="138">
        <f t="shared" si="231"/>
        <v>0</v>
      </c>
      <c r="AP118" s="138">
        <f t="shared" si="231"/>
        <v>0</v>
      </c>
      <c r="AQ118" s="138">
        <f t="shared" si="231"/>
        <v>0</v>
      </c>
      <c r="AR118" s="138">
        <f t="shared" si="231"/>
        <v>0</v>
      </c>
      <c r="AS118" s="138">
        <f t="shared" si="231"/>
        <v>0</v>
      </c>
      <c r="AT118" s="138">
        <f t="shared" si="231"/>
        <v>0</v>
      </c>
      <c r="AU118" s="138">
        <f t="shared" si="231"/>
        <v>0</v>
      </c>
      <c r="AV118" s="138">
        <f t="shared" si="231"/>
        <v>0</v>
      </c>
      <c r="AW118" s="138">
        <f t="shared" si="231"/>
        <v>0</v>
      </c>
      <c r="AX118" s="138">
        <f t="shared" si="231"/>
        <v>0</v>
      </c>
      <c r="AY118" s="138">
        <f t="shared" si="231"/>
        <v>0</v>
      </c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40"/>
      <c r="BL118" s="139"/>
      <c r="BM118" s="6"/>
      <c r="BN118" s="138"/>
      <c r="BO118" s="138">
        <v>20.0</v>
      </c>
      <c r="BP118" s="6"/>
      <c r="BQ118" s="138">
        <v>3.9</v>
      </c>
      <c r="BR118" s="138">
        <f t="shared" si="221"/>
        <v>0</v>
      </c>
      <c r="BS118" s="138">
        <f t="shared" si="222"/>
        <v>0</v>
      </c>
      <c r="BT118" s="6"/>
      <c r="BU118" s="142">
        <f t="shared" si="223"/>
        <v>0</v>
      </c>
    </row>
    <row r="119" ht="39.75" customHeight="1">
      <c r="A119" s="115" t="s">
        <v>178</v>
      </c>
      <c r="B119" s="146"/>
      <c r="C119" s="147"/>
      <c r="D119" s="148"/>
      <c r="E119" s="147"/>
      <c r="F119" s="148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9"/>
      <c r="S119" s="149"/>
      <c r="T119" s="149"/>
      <c r="U119" s="149"/>
      <c r="V119" s="149"/>
      <c r="W119" s="149"/>
      <c r="X119" s="149"/>
      <c r="Y119" s="118" t="s">
        <v>16</v>
      </c>
      <c r="Z119" s="118" t="s">
        <v>17</v>
      </c>
      <c r="AA119" s="118" t="s">
        <v>18</v>
      </c>
      <c r="AB119" s="118" t="s">
        <v>19</v>
      </c>
      <c r="AC119" s="118" t="s">
        <v>20</v>
      </c>
      <c r="AD119" s="118" t="s">
        <v>21</v>
      </c>
      <c r="AE119" s="118" t="s">
        <v>22</v>
      </c>
      <c r="AF119" s="119" t="s">
        <v>16</v>
      </c>
      <c r="AG119" s="119" t="s">
        <v>17</v>
      </c>
      <c r="AH119" s="119" t="s">
        <v>18</v>
      </c>
      <c r="AI119" s="119" t="s">
        <v>19</v>
      </c>
      <c r="AJ119" s="119" t="s">
        <v>20</v>
      </c>
      <c r="AK119" s="119" t="s">
        <v>21</v>
      </c>
      <c r="AL119" s="119" t="s">
        <v>22</v>
      </c>
      <c r="AM119" s="118" t="s">
        <v>31</v>
      </c>
      <c r="AN119" s="118" t="s">
        <v>32</v>
      </c>
      <c r="AO119" s="118" t="s">
        <v>33</v>
      </c>
      <c r="AP119" s="118" t="s">
        <v>34</v>
      </c>
      <c r="AQ119" s="118" t="s">
        <v>35</v>
      </c>
      <c r="AR119" s="118" t="s">
        <v>36</v>
      </c>
      <c r="AS119" s="118" t="s">
        <v>37</v>
      </c>
      <c r="AT119" s="118" t="s">
        <v>38</v>
      </c>
      <c r="AU119" s="118" t="s">
        <v>39</v>
      </c>
      <c r="AV119" s="118" t="s">
        <v>40</v>
      </c>
      <c r="AW119" s="118" t="s">
        <v>41</v>
      </c>
      <c r="AX119" s="118" t="s">
        <v>42</v>
      </c>
      <c r="AY119" s="118" t="s">
        <v>43</v>
      </c>
      <c r="AZ119" s="119" t="s">
        <v>31</v>
      </c>
      <c r="BA119" s="119" t="s">
        <v>32</v>
      </c>
      <c r="BB119" s="119" t="s">
        <v>33</v>
      </c>
      <c r="BC119" s="119" t="s">
        <v>34</v>
      </c>
      <c r="BD119" s="119" t="s">
        <v>35</v>
      </c>
      <c r="BE119" s="119" t="s">
        <v>36</v>
      </c>
      <c r="BF119" s="119" t="s">
        <v>37</v>
      </c>
      <c r="BG119" s="119" t="s">
        <v>38</v>
      </c>
      <c r="BH119" s="119" t="s">
        <v>39</v>
      </c>
      <c r="BI119" s="119" t="s">
        <v>40</v>
      </c>
      <c r="BJ119" s="119" t="s">
        <v>41</v>
      </c>
      <c r="BK119" s="120" t="s">
        <v>42</v>
      </c>
      <c r="BL119" s="119" t="s">
        <v>66</v>
      </c>
      <c r="BM119" s="121"/>
      <c r="BN119" s="119" t="s">
        <v>67</v>
      </c>
      <c r="BO119" s="119" t="s">
        <v>68</v>
      </c>
      <c r="BP119" s="121"/>
      <c r="BQ119" s="152" t="s">
        <v>69</v>
      </c>
      <c r="BR119" s="152" t="s">
        <v>70</v>
      </c>
      <c r="BS119" s="152" t="s">
        <v>71</v>
      </c>
      <c r="BT119" s="121"/>
      <c r="BU119" s="147"/>
    </row>
    <row r="120" ht="18.0" customHeight="1">
      <c r="A120" s="153" t="s">
        <v>179</v>
      </c>
      <c r="B120" s="124">
        <v>5.0</v>
      </c>
      <c r="C120" s="64">
        <f t="shared" ref="C120:C123" si="234">SUM(H120:Q120)</f>
        <v>0</v>
      </c>
      <c r="D120" s="125">
        <v>243.8</v>
      </c>
      <c r="E120" s="64" t="str">
        <f t="shared" ref="E120:E123" si="235">$D$5</f>
        <v/>
      </c>
      <c r="F120" s="126">
        <f t="shared" ref="F120:F123" si="236">D120*((100-E120)/100)</f>
        <v>243.8</v>
      </c>
      <c r="G120" s="127">
        <f t="shared" ref="G120:G123" si="237">C120*F120</f>
        <v>0</v>
      </c>
      <c r="H120" s="143"/>
      <c r="I120" s="129"/>
      <c r="J120" s="130"/>
      <c r="K120" s="131"/>
      <c r="L120" s="132"/>
      <c r="M120" s="133"/>
      <c r="N120" s="157"/>
      <c r="O120" s="135"/>
      <c r="P120" s="136"/>
      <c r="Q120" s="137"/>
      <c r="Y120" s="138">
        <f t="shared" ref="Y120:AE120" si="232">AF120*$C120</f>
        <v>0</v>
      </c>
      <c r="Z120" s="138">
        <f t="shared" si="232"/>
        <v>0</v>
      </c>
      <c r="AA120" s="138">
        <f t="shared" si="232"/>
        <v>0</v>
      </c>
      <c r="AB120" s="138">
        <f t="shared" si="232"/>
        <v>0</v>
      </c>
      <c r="AC120" s="138">
        <f t="shared" si="232"/>
        <v>0</v>
      </c>
      <c r="AD120" s="138">
        <f t="shared" si="232"/>
        <v>0</v>
      </c>
      <c r="AE120" s="138">
        <f t="shared" si="232"/>
        <v>0</v>
      </c>
      <c r="AF120" s="139"/>
      <c r="AG120" s="139"/>
      <c r="AH120" s="139"/>
      <c r="AI120" s="139"/>
      <c r="AJ120" s="139">
        <v>5.0</v>
      </c>
      <c r="AK120" s="139"/>
      <c r="AL120" s="139"/>
      <c r="AM120" s="138">
        <f t="shared" ref="AM120:AY120" si="233">AZ120*$C120</f>
        <v>0</v>
      </c>
      <c r="AN120" s="138">
        <f t="shared" si="233"/>
        <v>0</v>
      </c>
      <c r="AO120" s="138">
        <f t="shared" si="233"/>
        <v>0</v>
      </c>
      <c r="AP120" s="138">
        <f t="shared" si="233"/>
        <v>0</v>
      </c>
      <c r="AQ120" s="138">
        <f t="shared" si="233"/>
        <v>0</v>
      </c>
      <c r="AR120" s="138">
        <f t="shared" si="233"/>
        <v>0</v>
      </c>
      <c r="AS120" s="138">
        <f t="shared" si="233"/>
        <v>0</v>
      </c>
      <c r="AT120" s="138">
        <f t="shared" si="233"/>
        <v>0</v>
      </c>
      <c r="AU120" s="138">
        <f t="shared" si="233"/>
        <v>0</v>
      </c>
      <c r="AV120" s="138">
        <f t="shared" si="233"/>
        <v>0</v>
      </c>
      <c r="AW120" s="138">
        <f t="shared" si="233"/>
        <v>0</v>
      </c>
      <c r="AX120" s="138">
        <f t="shared" si="233"/>
        <v>0</v>
      </c>
      <c r="AY120" s="138">
        <f t="shared" si="233"/>
        <v>0</v>
      </c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40"/>
      <c r="BL120" s="139"/>
      <c r="BM120" s="6"/>
      <c r="BN120" s="138">
        <v>20.0</v>
      </c>
      <c r="BO120" s="138"/>
      <c r="BP120" s="6"/>
      <c r="BQ120" s="138">
        <v>3.88</v>
      </c>
      <c r="BR120" s="138">
        <f t="shared" ref="BR120:BR123" si="240">C120</f>
        <v>0</v>
      </c>
      <c r="BS120" s="138">
        <f t="shared" ref="BS120:BS123" si="241">BQ120*BR120</f>
        <v>0</v>
      </c>
      <c r="BT120" s="6"/>
      <c r="BU120" s="142">
        <f t="shared" ref="BU120:BU123" si="242">C120*BN120</f>
        <v>0</v>
      </c>
    </row>
    <row r="121" ht="18.0" customHeight="1">
      <c r="A121" s="153" t="s">
        <v>180</v>
      </c>
      <c r="B121" s="124">
        <v>5.0</v>
      </c>
      <c r="C121" s="64">
        <f t="shared" si="234"/>
        <v>0</v>
      </c>
      <c r="D121" s="125">
        <v>53.0</v>
      </c>
      <c r="E121" s="64" t="str">
        <f t="shared" si="235"/>
        <v/>
      </c>
      <c r="F121" s="126">
        <f t="shared" si="236"/>
        <v>53</v>
      </c>
      <c r="G121" s="127">
        <f t="shared" si="237"/>
        <v>0</v>
      </c>
      <c r="H121" s="143"/>
      <c r="I121" s="129"/>
      <c r="J121" s="130"/>
      <c r="K121" s="131"/>
      <c r="L121" s="132"/>
      <c r="M121" s="133"/>
      <c r="N121" s="134"/>
      <c r="O121" s="135"/>
      <c r="P121" s="136"/>
      <c r="Q121" s="137"/>
      <c r="Y121" s="138">
        <f t="shared" ref="Y121:AE121" si="238">AF121*$C121</f>
        <v>0</v>
      </c>
      <c r="Z121" s="138">
        <f t="shared" si="238"/>
        <v>0</v>
      </c>
      <c r="AA121" s="138">
        <f t="shared" si="238"/>
        <v>0</v>
      </c>
      <c r="AB121" s="138">
        <f t="shared" si="238"/>
        <v>0</v>
      </c>
      <c r="AC121" s="138">
        <f t="shared" si="238"/>
        <v>0</v>
      </c>
      <c r="AD121" s="138">
        <f t="shared" si="238"/>
        <v>0</v>
      </c>
      <c r="AE121" s="138">
        <f t="shared" si="238"/>
        <v>0</v>
      </c>
      <c r="AF121" s="139"/>
      <c r="AG121" s="139"/>
      <c r="AH121" s="139">
        <v>5.0</v>
      </c>
      <c r="AI121" s="139"/>
      <c r="AJ121" s="139"/>
      <c r="AK121" s="139"/>
      <c r="AL121" s="139"/>
      <c r="AM121" s="138">
        <f t="shared" ref="AM121:AY121" si="239">AZ121*$C121</f>
        <v>0</v>
      </c>
      <c r="AN121" s="138">
        <f t="shared" si="239"/>
        <v>0</v>
      </c>
      <c r="AO121" s="138">
        <f t="shared" si="239"/>
        <v>0</v>
      </c>
      <c r="AP121" s="138">
        <f t="shared" si="239"/>
        <v>0</v>
      </c>
      <c r="AQ121" s="138">
        <f t="shared" si="239"/>
        <v>0</v>
      </c>
      <c r="AR121" s="138">
        <f t="shared" si="239"/>
        <v>0</v>
      </c>
      <c r="AS121" s="138">
        <f t="shared" si="239"/>
        <v>0</v>
      </c>
      <c r="AT121" s="138">
        <f t="shared" si="239"/>
        <v>0</v>
      </c>
      <c r="AU121" s="138">
        <f t="shared" si="239"/>
        <v>0</v>
      </c>
      <c r="AV121" s="138">
        <f t="shared" si="239"/>
        <v>0</v>
      </c>
      <c r="AW121" s="138">
        <f t="shared" si="239"/>
        <v>0</v>
      </c>
      <c r="AX121" s="138">
        <f t="shared" si="239"/>
        <v>0</v>
      </c>
      <c r="AY121" s="138">
        <f t="shared" si="239"/>
        <v>0</v>
      </c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40"/>
      <c r="BL121" s="139"/>
      <c r="BM121" s="6"/>
      <c r="BN121" s="138">
        <v>20.0</v>
      </c>
      <c r="BO121" s="138"/>
      <c r="BP121" s="6"/>
      <c r="BQ121" s="138">
        <v>0.82</v>
      </c>
      <c r="BR121" s="138">
        <f t="shared" si="240"/>
        <v>0</v>
      </c>
      <c r="BS121" s="138">
        <f t="shared" si="241"/>
        <v>0</v>
      </c>
      <c r="BT121" s="6"/>
      <c r="BU121" s="142">
        <f t="shared" si="242"/>
        <v>0</v>
      </c>
    </row>
    <row r="122" ht="18.0" customHeight="1">
      <c r="A122" s="153" t="s">
        <v>181</v>
      </c>
      <c r="B122" s="124">
        <v>5.0</v>
      </c>
      <c r="C122" s="64">
        <f t="shared" si="234"/>
        <v>0</v>
      </c>
      <c r="D122" s="125">
        <v>100.7</v>
      </c>
      <c r="E122" s="64" t="str">
        <f t="shared" si="235"/>
        <v/>
      </c>
      <c r="F122" s="126">
        <f t="shared" si="236"/>
        <v>100.7</v>
      </c>
      <c r="G122" s="127">
        <f t="shared" si="237"/>
        <v>0</v>
      </c>
      <c r="H122" s="143"/>
      <c r="I122" s="129"/>
      <c r="J122" s="130"/>
      <c r="K122" s="131"/>
      <c r="L122" s="132"/>
      <c r="M122" s="133"/>
      <c r="N122" s="134"/>
      <c r="O122" s="135"/>
      <c r="P122" s="136"/>
      <c r="Q122" s="137"/>
      <c r="Y122" s="138">
        <f t="shared" ref="Y122:AE122" si="243">AF122*$C122</f>
        <v>0</v>
      </c>
      <c r="Z122" s="138">
        <f t="shared" si="243"/>
        <v>0</v>
      </c>
      <c r="AA122" s="138">
        <f t="shared" si="243"/>
        <v>0</v>
      </c>
      <c r="AB122" s="138">
        <f t="shared" si="243"/>
        <v>0</v>
      </c>
      <c r="AC122" s="138">
        <f t="shared" si="243"/>
        <v>0</v>
      </c>
      <c r="AD122" s="138">
        <f t="shared" si="243"/>
        <v>0</v>
      </c>
      <c r="AE122" s="138">
        <f t="shared" si="243"/>
        <v>0</v>
      </c>
      <c r="AF122" s="139"/>
      <c r="AG122" s="139"/>
      <c r="AH122" s="139"/>
      <c r="AI122" s="139">
        <v>5.0</v>
      </c>
      <c r="AJ122" s="139"/>
      <c r="AK122" s="139"/>
      <c r="AL122" s="139"/>
      <c r="AM122" s="138">
        <f t="shared" ref="AM122:AY122" si="244">AZ122*$C122</f>
        <v>0</v>
      </c>
      <c r="AN122" s="138">
        <f t="shared" si="244"/>
        <v>0</v>
      </c>
      <c r="AO122" s="138">
        <f t="shared" si="244"/>
        <v>0</v>
      </c>
      <c r="AP122" s="138">
        <f t="shared" si="244"/>
        <v>0</v>
      </c>
      <c r="AQ122" s="138">
        <f t="shared" si="244"/>
        <v>0</v>
      </c>
      <c r="AR122" s="138">
        <f t="shared" si="244"/>
        <v>0</v>
      </c>
      <c r="AS122" s="138">
        <f t="shared" si="244"/>
        <v>0</v>
      </c>
      <c r="AT122" s="138">
        <f t="shared" si="244"/>
        <v>0</v>
      </c>
      <c r="AU122" s="138">
        <f t="shared" si="244"/>
        <v>0</v>
      </c>
      <c r="AV122" s="138">
        <f t="shared" si="244"/>
        <v>0</v>
      </c>
      <c r="AW122" s="138">
        <f t="shared" si="244"/>
        <v>0</v>
      </c>
      <c r="AX122" s="138">
        <f t="shared" si="244"/>
        <v>0</v>
      </c>
      <c r="AY122" s="138">
        <f t="shared" si="244"/>
        <v>0</v>
      </c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40"/>
      <c r="BL122" s="139"/>
      <c r="BM122" s="6"/>
      <c r="BN122" s="138">
        <v>20.0</v>
      </c>
      <c r="BO122" s="138"/>
      <c r="BP122" s="6"/>
      <c r="BQ122" s="138">
        <v>1.94</v>
      </c>
      <c r="BR122" s="138">
        <f t="shared" si="240"/>
        <v>0</v>
      </c>
      <c r="BS122" s="138">
        <f t="shared" si="241"/>
        <v>0</v>
      </c>
      <c r="BT122" s="6"/>
      <c r="BU122" s="142">
        <f t="shared" si="242"/>
        <v>0</v>
      </c>
    </row>
    <row r="123" ht="18.0" customHeight="1">
      <c r="A123" s="153" t="s">
        <v>182</v>
      </c>
      <c r="B123" s="124">
        <v>5.0</v>
      </c>
      <c r="C123" s="64">
        <f t="shared" si="234"/>
        <v>0</v>
      </c>
      <c r="D123" s="125">
        <v>21.2</v>
      </c>
      <c r="E123" s="64" t="str">
        <f t="shared" si="235"/>
        <v/>
      </c>
      <c r="F123" s="126">
        <f t="shared" si="236"/>
        <v>21.2</v>
      </c>
      <c r="G123" s="127">
        <f t="shared" si="237"/>
        <v>0</v>
      </c>
      <c r="H123" s="143"/>
      <c r="I123" s="129"/>
      <c r="J123" s="130"/>
      <c r="K123" s="131"/>
      <c r="L123" s="132"/>
      <c r="M123" s="133"/>
      <c r="N123" s="134"/>
      <c r="O123" s="135"/>
      <c r="P123" s="136"/>
      <c r="Q123" s="137"/>
      <c r="Y123" s="138">
        <f t="shared" ref="Y123:AE123" si="245">AF123*$C123</f>
        <v>0</v>
      </c>
      <c r="Z123" s="138">
        <f t="shared" si="245"/>
        <v>0</v>
      </c>
      <c r="AA123" s="138">
        <f t="shared" si="245"/>
        <v>0</v>
      </c>
      <c r="AB123" s="138">
        <f t="shared" si="245"/>
        <v>0</v>
      </c>
      <c r="AC123" s="138">
        <f t="shared" si="245"/>
        <v>0</v>
      </c>
      <c r="AD123" s="138">
        <f t="shared" si="245"/>
        <v>0</v>
      </c>
      <c r="AE123" s="138">
        <f t="shared" si="245"/>
        <v>0</v>
      </c>
      <c r="AF123" s="139"/>
      <c r="AG123" s="139">
        <v>5.0</v>
      </c>
      <c r="AH123" s="139"/>
      <c r="AI123" s="139"/>
      <c r="AJ123" s="139"/>
      <c r="AK123" s="139"/>
      <c r="AL123" s="139"/>
      <c r="AM123" s="138">
        <f t="shared" ref="AM123:AY123" si="246">AZ123*$C123</f>
        <v>0</v>
      </c>
      <c r="AN123" s="138">
        <f t="shared" si="246"/>
        <v>0</v>
      </c>
      <c r="AO123" s="138">
        <f t="shared" si="246"/>
        <v>0</v>
      </c>
      <c r="AP123" s="138">
        <f t="shared" si="246"/>
        <v>0</v>
      </c>
      <c r="AQ123" s="138">
        <f t="shared" si="246"/>
        <v>0</v>
      </c>
      <c r="AR123" s="138">
        <f t="shared" si="246"/>
        <v>0</v>
      </c>
      <c r="AS123" s="138">
        <f t="shared" si="246"/>
        <v>0</v>
      </c>
      <c r="AT123" s="138">
        <f t="shared" si="246"/>
        <v>0</v>
      </c>
      <c r="AU123" s="138">
        <f t="shared" si="246"/>
        <v>0</v>
      </c>
      <c r="AV123" s="138">
        <f t="shared" si="246"/>
        <v>0</v>
      </c>
      <c r="AW123" s="138">
        <f t="shared" si="246"/>
        <v>0</v>
      </c>
      <c r="AX123" s="138">
        <f t="shared" si="246"/>
        <v>0</v>
      </c>
      <c r="AY123" s="138">
        <f t="shared" si="246"/>
        <v>0</v>
      </c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40"/>
      <c r="BL123" s="139"/>
      <c r="BM123" s="6"/>
      <c r="BN123" s="138">
        <v>20.0</v>
      </c>
      <c r="BO123" s="138"/>
      <c r="BP123" s="6"/>
      <c r="BQ123" s="138">
        <v>0.2</v>
      </c>
      <c r="BR123" s="138">
        <f t="shared" si="240"/>
        <v>0</v>
      </c>
      <c r="BS123" s="138">
        <f t="shared" si="241"/>
        <v>0</v>
      </c>
      <c r="BT123" s="6"/>
      <c r="BU123" s="142">
        <f t="shared" si="242"/>
        <v>0</v>
      </c>
    </row>
    <row r="124" ht="39.75" customHeight="1">
      <c r="A124" s="115" t="s">
        <v>183</v>
      </c>
      <c r="B124" s="146"/>
      <c r="C124" s="147"/>
      <c r="D124" s="148"/>
      <c r="E124" s="147"/>
      <c r="F124" s="148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9"/>
      <c r="S124" s="149"/>
      <c r="T124" s="149"/>
      <c r="U124" s="149"/>
      <c r="V124" s="149"/>
      <c r="W124" s="149"/>
      <c r="X124" s="149"/>
      <c r="Y124" s="118" t="s">
        <v>16</v>
      </c>
      <c r="Z124" s="118" t="s">
        <v>17</v>
      </c>
      <c r="AA124" s="118" t="s">
        <v>18</v>
      </c>
      <c r="AB124" s="118" t="s">
        <v>19</v>
      </c>
      <c r="AC124" s="118" t="s">
        <v>20</v>
      </c>
      <c r="AD124" s="118" t="s">
        <v>21</v>
      </c>
      <c r="AE124" s="118" t="s">
        <v>22</v>
      </c>
      <c r="AF124" s="119" t="s">
        <v>16</v>
      </c>
      <c r="AG124" s="119" t="s">
        <v>17</v>
      </c>
      <c r="AH124" s="119" t="s">
        <v>18</v>
      </c>
      <c r="AI124" s="119" t="s">
        <v>19</v>
      </c>
      <c r="AJ124" s="119" t="s">
        <v>20</v>
      </c>
      <c r="AK124" s="119" t="s">
        <v>21</v>
      </c>
      <c r="AL124" s="119" t="s">
        <v>22</v>
      </c>
      <c r="AM124" s="118" t="s">
        <v>31</v>
      </c>
      <c r="AN124" s="118" t="s">
        <v>32</v>
      </c>
      <c r="AO124" s="118" t="s">
        <v>33</v>
      </c>
      <c r="AP124" s="118" t="s">
        <v>34</v>
      </c>
      <c r="AQ124" s="118" t="s">
        <v>35</v>
      </c>
      <c r="AR124" s="118" t="s">
        <v>36</v>
      </c>
      <c r="AS124" s="118" t="s">
        <v>37</v>
      </c>
      <c r="AT124" s="118" t="s">
        <v>38</v>
      </c>
      <c r="AU124" s="118" t="s">
        <v>39</v>
      </c>
      <c r="AV124" s="118" t="s">
        <v>40</v>
      </c>
      <c r="AW124" s="118" t="s">
        <v>41</v>
      </c>
      <c r="AX124" s="118" t="s">
        <v>42</v>
      </c>
      <c r="AY124" s="118" t="s">
        <v>43</v>
      </c>
      <c r="AZ124" s="119" t="s">
        <v>31</v>
      </c>
      <c r="BA124" s="119" t="s">
        <v>32</v>
      </c>
      <c r="BB124" s="119" t="s">
        <v>33</v>
      </c>
      <c r="BC124" s="119" t="s">
        <v>34</v>
      </c>
      <c r="BD124" s="119" t="s">
        <v>35</v>
      </c>
      <c r="BE124" s="119" t="s">
        <v>36</v>
      </c>
      <c r="BF124" s="119" t="s">
        <v>37</v>
      </c>
      <c r="BG124" s="119" t="s">
        <v>38</v>
      </c>
      <c r="BH124" s="119" t="s">
        <v>39</v>
      </c>
      <c r="BI124" s="119" t="s">
        <v>40</v>
      </c>
      <c r="BJ124" s="119" t="s">
        <v>41</v>
      </c>
      <c r="BK124" s="120" t="s">
        <v>42</v>
      </c>
      <c r="BL124" s="119" t="s">
        <v>66</v>
      </c>
      <c r="BM124" s="121"/>
      <c r="BN124" s="119" t="s">
        <v>67</v>
      </c>
      <c r="BO124" s="119" t="s">
        <v>68</v>
      </c>
      <c r="BP124" s="121"/>
      <c r="BQ124" s="152" t="s">
        <v>69</v>
      </c>
      <c r="BR124" s="152" t="s">
        <v>70</v>
      </c>
      <c r="BS124" s="152" t="s">
        <v>71</v>
      </c>
      <c r="BT124" s="121"/>
      <c r="BU124" s="147"/>
    </row>
    <row r="125" ht="18.0" customHeight="1">
      <c r="A125" s="153" t="s">
        <v>184</v>
      </c>
      <c r="B125" s="124">
        <v>5.0</v>
      </c>
      <c r="C125" s="64">
        <f t="shared" ref="C125:C129" si="249">SUM(H125:Q125)</f>
        <v>0</v>
      </c>
      <c r="D125" s="125">
        <v>111.3</v>
      </c>
      <c r="E125" s="64" t="str">
        <f t="shared" ref="E125:E129" si="250">$D$5</f>
        <v/>
      </c>
      <c r="F125" s="126">
        <f t="shared" ref="F125:F129" si="251">D125*((100-E125)/100)</f>
        <v>111.3</v>
      </c>
      <c r="G125" s="127">
        <f t="shared" ref="G125:G129" si="252">C125*F125</f>
        <v>0</v>
      </c>
      <c r="H125" s="143"/>
      <c r="I125" s="129"/>
      <c r="J125" s="144"/>
      <c r="K125" s="131"/>
      <c r="L125" s="132"/>
      <c r="M125" s="133"/>
      <c r="N125" s="134"/>
      <c r="O125" s="135"/>
      <c r="P125" s="136"/>
      <c r="Q125" s="137"/>
      <c r="Y125" s="64">
        <f t="shared" ref="Y125:AE125" si="247">AF125*$C125</f>
        <v>0</v>
      </c>
      <c r="Z125" s="64">
        <f t="shared" si="247"/>
        <v>0</v>
      </c>
      <c r="AA125" s="64">
        <f t="shared" si="247"/>
        <v>0</v>
      </c>
      <c r="AB125" s="64">
        <f t="shared" si="247"/>
        <v>0</v>
      </c>
      <c r="AC125" s="64">
        <f t="shared" si="247"/>
        <v>0</v>
      </c>
      <c r="AD125" s="64">
        <f t="shared" si="247"/>
        <v>0</v>
      </c>
      <c r="AE125" s="64">
        <f t="shared" si="247"/>
        <v>0</v>
      </c>
      <c r="AF125" s="139"/>
      <c r="AG125" s="139"/>
      <c r="AH125" s="139"/>
      <c r="AI125" s="139">
        <v>5.0</v>
      </c>
      <c r="AJ125" s="139"/>
      <c r="AK125" s="139"/>
      <c r="AL125" s="139"/>
      <c r="AM125" s="138">
        <f t="shared" ref="AM125:AY125" si="248">AZ125*$C125</f>
        <v>0</v>
      </c>
      <c r="AN125" s="138">
        <f t="shared" si="248"/>
        <v>0</v>
      </c>
      <c r="AO125" s="138">
        <f t="shared" si="248"/>
        <v>0</v>
      </c>
      <c r="AP125" s="138">
        <f t="shared" si="248"/>
        <v>0</v>
      </c>
      <c r="AQ125" s="138">
        <f t="shared" si="248"/>
        <v>0</v>
      </c>
      <c r="AR125" s="138">
        <f t="shared" si="248"/>
        <v>0</v>
      </c>
      <c r="AS125" s="138">
        <f t="shared" si="248"/>
        <v>0</v>
      </c>
      <c r="AT125" s="138">
        <f t="shared" si="248"/>
        <v>0</v>
      </c>
      <c r="AU125" s="138">
        <f t="shared" si="248"/>
        <v>0</v>
      </c>
      <c r="AV125" s="138">
        <f t="shared" si="248"/>
        <v>0</v>
      </c>
      <c r="AW125" s="138">
        <f t="shared" si="248"/>
        <v>0</v>
      </c>
      <c r="AX125" s="138">
        <f t="shared" si="248"/>
        <v>0</v>
      </c>
      <c r="AY125" s="138">
        <f t="shared" si="248"/>
        <v>0</v>
      </c>
      <c r="AZ125" s="139"/>
      <c r="BA125" s="139">
        <v>2.0</v>
      </c>
      <c r="BB125" s="139">
        <v>2.0</v>
      </c>
      <c r="BC125" s="139">
        <v>1.0</v>
      </c>
      <c r="BD125" s="139"/>
      <c r="BE125" s="139"/>
      <c r="BF125" s="139"/>
      <c r="BG125" s="139"/>
      <c r="BH125" s="139"/>
      <c r="BI125" s="139"/>
      <c r="BJ125" s="139"/>
      <c r="BK125" s="140"/>
      <c r="BL125" s="139"/>
      <c r="BM125" s="6"/>
      <c r="BN125" s="138"/>
      <c r="BO125" s="138"/>
      <c r="BP125" s="6"/>
      <c r="BQ125" s="138">
        <v>2.076</v>
      </c>
      <c r="BR125" s="138">
        <f t="shared" ref="BR125:BR129" si="255">C125</f>
        <v>0</v>
      </c>
      <c r="BS125" s="138">
        <f t="shared" ref="BS125:BS129" si="256">BQ125*BR125</f>
        <v>0</v>
      </c>
      <c r="BT125" s="6"/>
      <c r="BU125" s="142">
        <f t="shared" ref="BU125:BU130" si="257">C125*BN125</f>
        <v>0</v>
      </c>
    </row>
    <row r="126" ht="18.0" customHeight="1">
      <c r="A126" s="153" t="s">
        <v>185</v>
      </c>
      <c r="B126" s="124">
        <v>5.0</v>
      </c>
      <c r="C126" s="64">
        <f t="shared" si="249"/>
        <v>0</v>
      </c>
      <c r="D126" s="125">
        <v>185.5</v>
      </c>
      <c r="E126" s="64" t="str">
        <f t="shared" si="250"/>
        <v/>
      </c>
      <c r="F126" s="126">
        <f t="shared" si="251"/>
        <v>185.5</v>
      </c>
      <c r="G126" s="127">
        <f t="shared" si="252"/>
        <v>0</v>
      </c>
      <c r="H126" s="143"/>
      <c r="I126" s="129"/>
      <c r="J126" s="144"/>
      <c r="K126" s="131"/>
      <c r="L126" s="132"/>
      <c r="M126" s="133"/>
      <c r="N126" s="134"/>
      <c r="O126" s="135"/>
      <c r="P126" s="136"/>
      <c r="Q126" s="137"/>
      <c r="Y126" s="64">
        <f t="shared" ref="Y126:AE126" si="253">AF126*$C126</f>
        <v>0</v>
      </c>
      <c r="Z126" s="64">
        <f t="shared" si="253"/>
        <v>0</v>
      </c>
      <c r="AA126" s="64">
        <f t="shared" si="253"/>
        <v>0</v>
      </c>
      <c r="AB126" s="64">
        <f t="shared" si="253"/>
        <v>0</v>
      </c>
      <c r="AC126" s="64">
        <f t="shared" si="253"/>
        <v>0</v>
      </c>
      <c r="AD126" s="64">
        <f t="shared" si="253"/>
        <v>0</v>
      </c>
      <c r="AE126" s="64">
        <f t="shared" si="253"/>
        <v>0</v>
      </c>
      <c r="AF126" s="139"/>
      <c r="AG126" s="139"/>
      <c r="AH126" s="139"/>
      <c r="AI126" s="139"/>
      <c r="AJ126" s="139">
        <v>5.0</v>
      </c>
      <c r="AK126" s="139"/>
      <c r="AL126" s="139"/>
      <c r="AM126" s="138">
        <f t="shared" ref="AM126:AY126" si="254">AZ126*$C126</f>
        <v>0</v>
      </c>
      <c r="AN126" s="138">
        <f t="shared" si="254"/>
        <v>0</v>
      </c>
      <c r="AO126" s="138">
        <f t="shared" si="254"/>
        <v>0</v>
      </c>
      <c r="AP126" s="138">
        <f t="shared" si="254"/>
        <v>0</v>
      </c>
      <c r="AQ126" s="138">
        <f t="shared" si="254"/>
        <v>0</v>
      </c>
      <c r="AR126" s="138">
        <f t="shared" si="254"/>
        <v>0</v>
      </c>
      <c r="AS126" s="138">
        <f t="shared" si="254"/>
        <v>0</v>
      </c>
      <c r="AT126" s="138">
        <f t="shared" si="254"/>
        <v>0</v>
      </c>
      <c r="AU126" s="138">
        <f t="shared" si="254"/>
        <v>0</v>
      </c>
      <c r="AV126" s="138">
        <f t="shared" si="254"/>
        <v>0</v>
      </c>
      <c r="AW126" s="138">
        <f t="shared" si="254"/>
        <v>0</v>
      </c>
      <c r="AX126" s="138">
        <f t="shared" si="254"/>
        <v>0</v>
      </c>
      <c r="AY126" s="138">
        <f t="shared" si="254"/>
        <v>0</v>
      </c>
      <c r="AZ126" s="139"/>
      <c r="BA126" s="139"/>
      <c r="BB126" s="139"/>
      <c r="BC126" s="139">
        <v>1.0</v>
      </c>
      <c r="BD126" s="139">
        <v>2.0</v>
      </c>
      <c r="BE126" s="139"/>
      <c r="BF126" s="139">
        <v>2.0</v>
      </c>
      <c r="BG126" s="139"/>
      <c r="BH126" s="139"/>
      <c r="BI126" s="139"/>
      <c r="BJ126" s="139"/>
      <c r="BK126" s="140"/>
      <c r="BL126" s="139"/>
      <c r="BM126" s="6"/>
      <c r="BN126" s="138"/>
      <c r="BO126" s="138"/>
      <c r="BP126" s="6"/>
      <c r="BQ126" s="138">
        <v>2.374</v>
      </c>
      <c r="BR126" s="138">
        <f t="shared" si="255"/>
        <v>0</v>
      </c>
      <c r="BS126" s="138">
        <f t="shared" si="256"/>
        <v>0</v>
      </c>
      <c r="BT126" s="6"/>
      <c r="BU126" s="142">
        <f t="shared" si="257"/>
        <v>0</v>
      </c>
    </row>
    <row r="127" ht="18.0" customHeight="1">
      <c r="A127" s="153" t="s">
        <v>186</v>
      </c>
      <c r="B127" s="124">
        <v>1.0</v>
      </c>
      <c r="C127" s="64">
        <f t="shared" si="249"/>
        <v>0</v>
      </c>
      <c r="D127" s="125">
        <v>174.9</v>
      </c>
      <c r="E127" s="64" t="str">
        <f t="shared" si="250"/>
        <v/>
      </c>
      <c r="F127" s="126">
        <f t="shared" si="251"/>
        <v>174.9</v>
      </c>
      <c r="G127" s="127">
        <f t="shared" si="252"/>
        <v>0</v>
      </c>
      <c r="H127" s="143"/>
      <c r="I127" s="129"/>
      <c r="J127" s="144"/>
      <c r="K127" s="131"/>
      <c r="L127" s="132"/>
      <c r="M127" s="133"/>
      <c r="N127" s="134"/>
      <c r="O127" s="135"/>
      <c r="P127" s="136"/>
      <c r="Q127" s="137"/>
      <c r="Y127" s="138">
        <f t="shared" ref="Y127:AE127" si="258">AF127*$C127</f>
        <v>0</v>
      </c>
      <c r="Z127" s="138">
        <f t="shared" si="258"/>
        <v>0</v>
      </c>
      <c r="AA127" s="138">
        <f t="shared" si="258"/>
        <v>0</v>
      </c>
      <c r="AB127" s="138">
        <f t="shared" si="258"/>
        <v>0</v>
      </c>
      <c r="AC127" s="138">
        <f t="shared" si="258"/>
        <v>0</v>
      </c>
      <c r="AD127" s="138">
        <f t="shared" si="258"/>
        <v>0</v>
      </c>
      <c r="AE127" s="138">
        <f t="shared" si="258"/>
        <v>0</v>
      </c>
      <c r="AF127" s="139"/>
      <c r="AG127" s="139"/>
      <c r="AH127" s="139"/>
      <c r="AI127" s="139"/>
      <c r="AJ127" s="139"/>
      <c r="AK127" s="139"/>
      <c r="AL127" s="139">
        <v>1.0</v>
      </c>
      <c r="AM127" s="138">
        <f t="shared" ref="AM127:AY127" si="259">AZ127*$C127</f>
        <v>0</v>
      </c>
      <c r="AN127" s="138">
        <f t="shared" si="259"/>
        <v>0</v>
      </c>
      <c r="AO127" s="138">
        <f t="shared" si="259"/>
        <v>0</v>
      </c>
      <c r="AP127" s="138">
        <f t="shared" si="259"/>
        <v>0</v>
      </c>
      <c r="AQ127" s="138">
        <f t="shared" si="259"/>
        <v>0</v>
      </c>
      <c r="AR127" s="138">
        <f t="shared" si="259"/>
        <v>0</v>
      </c>
      <c r="AS127" s="138">
        <f t="shared" si="259"/>
        <v>0</v>
      </c>
      <c r="AT127" s="138">
        <f t="shared" si="259"/>
        <v>0</v>
      </c>
      <c r="AU127" s="138">
        <f t="shared" si="259"/>
        <v>0</v>
      </c>
      <c r="AV127" s="138">
        <f t="shared" si="259"/>
        <v>0</v>
      </c>
      <c r="AW127" s="138">
        <f t="shared" si="259"/>
        <v>0</v>
      </c>
      <c r="AX127" s="138">
        <f t="shared" si="259"/>
        <v>0</v>
      </c>
      <c r="AY127" s="138">
        <f t="shared" si="259"/>
        <v>0</v>
      </c>
      <c r="AZ127" s="139"/>
      <c r="BA127" s="139"/>
      <c r="BB127" s="139"/>
      <c r="BC127" s="139"/>
      <c r="BD127" s="139"/>
      <c r="BE127" s="139"/>
      <c r="BF127" s="139"/>
      <c r="BG127" s="139">
        <v>1.0</v>
      </c>
      <c r="BH127" s="139"/>
      <c r="BI127" s="139"/>
      <c r="BJ127" s="139"/>
      <c r="BK127" s="140"/>
      <c r="BL127" s="139"/>
      <c r="BM127" s="6"/>
      <c r="BN127" s="138"/>
      <c r="BO127" s="138"/>
      <c r="BP127" s="6"/>
      <c r="BQ127" s="138">
        <v>2.8</v>
      </c>
      <c r="BR127" s="138">
        <f t="shared" si="255"/>
        <v>0</v>
      </c>
      <c r="BS127" s="138">
        <f t="shared" si="256"/>
        <v>0</v>
      </c>
      <c r="BT127" s="6"/>
      <c r="BU127" s="142">
        <f t="shared" si="257"/>
        <v>0</v>
      </c>
    </row>
    <row r="128" ht="18.0" customHeight="1">
      <c r="A128" s="153" t="s">
        <v>187</v>
      </c>
      <c r="B128" s="124">
        <v>1.0</v>
      </c>
      <c r="C128" s="64">
        <f t="shared" si="249"/>
        <v>0</v>
      </c>
      <c r="D128" s="125">
        <v>174.9</v>
      </c>
      <c r="E128" s="64" t="str">
        <f t="shared" si="250"/>
        <v/>
      </c>
      <c r="F128" s="126">
        <f t="shared" si="251"/>
        <v>174.9</v>
      </c>
      <c r="G128" s="127">
        <f t="shared" si="252"/>
        <v>0</v>
      </c>
      <c r="H128" s="143"/>
      <c r="I128" s="129"/>
      <c r="J128" s="144"/>
      <c r="K128" s="131"/>
      <c r="L128" s="132"/>
      <c r="M128" s="133"/>
      <c r="N128" s="134"/>
      <c r="O128" s="135"/>
      <c r="P128" s="136"/>
      <c r="Q128" s="137"/>
      <c r="Y128" s="138">
        <f t="shared" ref="Y128:AE128" si="260">AF128*$C128</f>
        <v>0</v>
      </c>
      <c r="Z128" s="138">
        <f t="shared" si="260"/>
        <v>0</v>
      </c>
      <c r="AA128" s="138">
        <f t="shared" si="260"/>
        <v>0</v>
      </c>
      <c r="AB128" s="138">
        <f t="shared" si="260"/>
        <v>0</v>
      </c>
      <c r="AC128" s="138">
        <f t="shared" si="260"/>
        <v>0</v>
      </c>
      <c r="AD128" s="138">
        <f t="shared" si="260"/>
        <v>0</v>
      </c>
      <c r="AE128" s="138">
        <f t="shared" si="260"/>
        <v>0</v>
      </c>
      <c r="AF128" s="139"/>
      <c r="AG128" s="139"/>
      <c r="AH128" s="139"/>
      <c r="AI128" s="139"/>
      <c r="AJ128" s="139"/>
      <c r="AK128" s="139"/>
      <c r="AL128" s="139">
        <v>1.0</v>
      </c>
      <c r="AM128" s="138">
        <f t="shared" ref="AM128:AY128" si="261">AZ128*$C128</f>
        <v>0</v>
      </c>
      <c r="AN128" s="138">
        <f t="shared" si="261"/>
        <v>0</v>
      </c>
      <c r="AO128" s="138">
        <f t="shared" si="261"/>
        <v>0</v>
      </c>
      <c r="AP128" s="138">
        <f t="shared" si="261"/>
        <v>0</v>
      </c>
      <c r="AQ128" s="138">
        <f t="shared" si="261"/>
        <v>0</v>
      </c>
      <c r="AR128" s="138">
        <f t="shared" si="261"/>
        <v>0</v>
      </c>
      <c r="AS128" s="138">
        <f t="shared" si="261"/>
        <v>0</v>
      </c>
      <c r="AT128" s="138">
        <f t="shared" si="261"/>
        <v>0</v>
      </c>
      <c r="AU128" s="138">
        <f t="shared" si="261"/>
        <v>0</v>
      </c>
      <c r="AV128" s="138">
        <f t="shared" si="261"/>
        <v>0</v>
      </c>
      <c r="AW128" s="138">
        <f t="shared" si="261"/>
        <v>0</v>
      </c>
      <c r="AX128" s="138">
        <f t="shared" si="261"/>
        <v>0</v>
      </c>
      <c r="AY128" s="138">
        <f t="shared" si="261"/>
        <v>0</v>
      </c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40">
        <v>1.0</v>
      </c>
      <c r="BL128" s="139"/>
      <c r="BM128" s="6"/>
      <c r="BN128" s="138"/>
      <c r="BO128" s="138"/>
      <c r="BP128" s="6"/>
      <c r="BQ128" s="138">
        <v>2.9</v>
      </c>
      <c r="BR128" s="138">
        <f t="shared" si="255"/>
        <v>0</v>
      </c>
      <c r="BS128" s="138">
        <f t="shared" si="256"/>
        <v>0</v>
      </c>
      <c r="BT128" s="6"/>
      <c r="BU128" s="142">
        <f t="shared" si="257"/>
        <v>0</v>
      </c>
    </row>
    <row r="129" ht="18.0" customHeight="1">
      <c r="A129" s="153" t="s">
        <v>188</v>
      </c>
      <c r="B129" s="124">
        <v>1.0</v>
      </c>
      <c r="C129" s="64">
        <f t="shared" si="249"/>
        <v>0</v>
      </c>
      <c r="D129" s="125">
        <v>212.0</v>
      </c>
      <c r="E129" s="64" t="str">
        <f t="shared" si="250"/>
        <v/>
      </c>
      <c r="F129" s="126">
        <f t="shared" si="251"/>
        <v>212</v>
      </c>
      <c r="G129" s="127">
        <f t="shared" si="252"/>
        <v>0</v>
      </c>
      <c r="H129" s="143"/>
      <c r="I129" s="129"/>
      <c r="J129" s="144"/>
      <c r="K129" s="131"/>
      <c r="L129" s="132"/>
      <c r="M129" s="133"/>
      <c r="N129" s="134"/>
      <c r="O129" s="135"/>
      <c r="P129" s="136"/>
      <c r="Q129" s="137"/>
      <c r="Y129" s="138">
        <f t="shared" ref="Y129:AE129" si="262">AF129*$C129</f>
        <v>0</v>
      </c>
      <c r="Z129" s="138">
        <f t="shared" si="262"/>
        <v>0</v>
      </c>
      <c r="AA129" s="138">
        <f t="shared" si="262"/>
        <v>0</v>
      </c>
      <c r="AB129" s="138">
        <f t="shared" si="262"/>
        <v>0</v>
      </c>
      <c r="AC129" s="138">
        <f t="shared" si="262"/>
        <v>0</v>
      </c>
      <c r="AD129" s="138">
        <f t="shared" si="262"/>
        <v>0</v>
      </c>
      <c r="AE129" s="138">
        <f t="shared" si="262"/>
        <v>0</v>
      </c>
      <c r="AF129" s="139"/>
      <c r="AG129" s="139"/>
      <c r="AH129" s="139"/>
      <c r="AI129" s="139"/>
      <c r="AJ129" s="139"/>
      <c r="AK129" s="139"/>
      <c r="AL129" s="139">
        <v>1.0</v>
      </c>
      <c r="AM129" s="138">
        <f t="shared" ref="AM129:AY129" si="263">AZ129*$C129</f>
        <v>0</v>
      </c>
      <c r="AN129" s="138">
        <f t="shared" si="263"/>
        <v>0</v>
      </c>
      <c r="AO129" s="138">
        <f t="shared" si="263"/>
        <v>0</v>
      </c>
      <c r="AP129" s="138">
        <f t="shared" si="263"/>
        <v>0</v>
      </c>
      <c r="AQ129" s="138">
        <f t="shared" si="263"/>
        <v>0</v>
      </c>
      <c r="AR129" s="138">
        <f t="shared" si="263"/>
        <v>0</v>
      </c>
      <c r="AS129" s="138">
        <f t="shared" si="263"/>
        <v>0</v>
      </c>
      <c r="AT129" s="138">
        <f t="shared" si="263"/>
        <v>0</v>
      </c>
      <c r="AU129" s="138">
        <f t="shared" si="263"/>
        <v>0</v>
      </c>
      <c r="AV129" s="138">
        <f t="shared" si="263"/>
        <v>0</v>
      </c>
      <c r="AW129" s="138">
        <f t="shared" si="263"/>
        <v>0</v>
      </c>
      <c r="AX129" s="138">
        <f t="shared" si="263"/>
        <v>0</v>
      </c>
      <c r="AY129" s="138">
        <f t="shared" si="263"/>
        <v>0</v>
      </c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40">
        <v>1.0</v>
      </c>
      <c r="BL129" s="139"/>
      <c r="BM129" s="6"/>
      <c r="BN129" s="138"/>
      <c r="BO129" s="138"/>
      <c r="BP129" s="6"/>
      <c r="BQ129" s="138">
        <v>3.6</v>
      </c>
      <c r="BR129" s="138">
        <f t="shared" si="255"/>
        <v>0</v>
      </c>
      <c r="BS129" s="138">
        <f t="shared" si="256"/>
        <v>0</v>
      </c>
      <c r="BT129" s="6"/>
      <c r="BU129" s="142">
        <f t="shared" si="257"/>
        <v>0</v>
      </c>
    </row>
    <row r="130" ht="14.25" customHeight="1">
      <c r="A130" s="158"/>
      <c r="B130" s="147"/>
      <c r="C130" s="147"/>
      <c r="D130" s="148"/>
      <c r="E130" s="147"/>
      <c r="F130" s="148"/>
      <c r="G130" s="159">
        <f t="shared" ref="G130:Q130" si="264">SUM(G16:G129)</f>
        <v>0</v>
      </c>
      <c r="H130" s="160">
        <f t="shared" si="264"/>
        <v>0</v>
      </c>
      <c r="I130" s="160">
        <f t="shared" si="264"/>
        <v>0</v>
      </c>
      <c r="J130" s="160">
        <f t="shared" si="264"/>
        <v>0</v>
      </c>
      <c r="K130" s="160">
        <f t="shared" si="264"/>
        <v>0</v>
      </c>
      <c r="L130" s="160">
        <f t="shared" si="264"/>
        <v>0</v>
      </c>
      <c r="M130" s="119">
        <f t="shared" si="264"/>
        <v>0</v>
      </c>
      <c r="N130" s="160">
        <f t="shared" si="264"/>
        <v>0</v>
      </c>
      <c r="O130" s="160">
        <f t="shared" si="264"/>
        <v>0</v>
      </c>
      <c r="P130" s="160">
        <f t="shared" si="264"/>
        <v>0</v>
      </c>
      <c r="Q130" s="160">
        <f t="shared" si="264"/>
        <v>0</v>
      </c>
      <c r="Y130" s="160">
        <f t="shared" ref="Y130:AE130" si="265">SUM(Y16:Y129)</f>
        <v>0</v>
      </c>
      <c r="Z130" s="160">
        <f t="shared" si="265"/>
        <v>0</v>
      </c>
      <c r="AA130" s="160">
        <f t="shared" si="265"/>
        <v>0</v>
      </c>
      <c r="AB130" s="160">
        <f t="shared" si="265"/>
        <v>0</v>
      </c>
      <c r="AC130" s="160">
        <f t="shared" si="265"/>
        <v>0</v>
      </c>
      <c r="AD130" s="160">
        <f t="shared" si="265"/>
        <v>0</v>
      </c>
      <c r="AE130" s="160">
        <f t="shared" si="265"/>
        <v>0</v>
      </c>
      <c r="AF130" s="161"/>
      <c r="AG130" s="161"/>
      <c r="AH130" s="161"/>
      <c r="AI130" s="161"/>
      <c r="AJ130" s="161"/>
      <c r="AK130" s="161"/>
      <c r="AL130" s="161"/>
      <c r="AM130" s="161">
        <f t="shared" ref="AM130:AY130" si="266">SUM(AM23:AM129)</f>
        <v>0</v>
      </c>
      <c r="AN130" s="161">
        <f t="shared" si="266"/>
        <v>0</v>
      </c>
      <c r="AO130" s="161">
        <f t="shared" si="266"/>
        <v>0</v>
      </c>
      <c r="AP130" s="161">
        <f t="shared" si="266"/>
        <v>0</v>
      </c>
      <c r="AQ130" s="161">
        <f t="shared" si="266"/>
        <v>0</v>
      </c>
      <c r="AR130" s="161">
        <f t="shared" si="266"/>
        <v>0</v>
      </c>
      <c r="AS130" s="161">
        <f t="shared" si="266"/>
        <v>0</v>
      </c>
      <c r="AT130" s="161">
        <f t="shared" si="266"/>
        <v>0</v>
      </c>
      <c r="AU130" s="161">
        <f t="shared" si="266"/>
        <v>0</v>
      </c>
      <c r="AV130" s="161">
        <f t="shared" si="266"/>
        <v>0</v>
      </c>
      <c r="AW130" s="161">
        <f t="shared" si="266"/>
        <v>0</v>
      </c>
      <c r="AX130" s="161">
        <f t="shared" si="266"/>
        <v>0</v>
      </c>
      <c r="AY130" s="161">
        <f t="shared" si="266"/>
        <v>0</v>
      </c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2"/>
      <c r="BL130" s="161"/>
      <c r="BM130" s="6"/>
      <c r="BN130" s="138"/>
      <c r="BO130" s="138"/>
      <c r="BP130" s="6"/>
      <c r="BQ130" s="138"/>
      <c r="BR130" s="138"/>
      <c r="BS130" s="138"/>
      <c r="BT130" s="6"/>
      <c r="BU130" s="142">
        <f t="shared" si="257"/>
        <v>0</v>
      </c>
    </row>
    <row r="131" ht="39.0" customHeight="1">
      <c r="A131" s="163" t="s">
        <v>189</v>
      </c>
      <c r="B131" s="146"/>
      <c r="C131" s="147"/>
      <c r="D131" s="148"/>
      <c r="E131" s="147"/>
      <c r="F131" s="148"/>
      <c r="G131" s="147"/>
      <c r="H131" s="147"/>
      <c r="I131" s="147"/>
      <c r="J131" s="147"/>
      <c r="K131" s="164"/>
      <c r="L131" s="147"/>
      <c r="M131" s="147"/>
      <c r="N131" s="147"/>
      <c r="O131" s="164"/>
      <c r="P131" s="147"/>
      <c r="Q131" s="147"/>
      <c r="R131" s="149"/>
      <c r="S131" s="149"/>
      <c r="T131" s="149"/>
      <c r="U131" s="149"/>
      <c r="V131" s="149"/>
      <c r="W131" s="149"/>
      <c r="X131" s="149"/>
      <c r="Y131" s="165" t="s">
        <v>16</v>
      </c>
      <c r="Z131" s="165" t="s">
        <v>17</v>
      </c>
      <c r="AA131" s="165" t="s">
        <v>18</v>
      </c>
      <c r="AB131" s="165" t="s">
        <v>19</v>
      </c>
      <c r="AC131" s="165" t="s">
        <v>20</v>
      </c>
      <c r="AD131" s="165" t="s">
        <v>21</v>
      </c>
      <c r="AE131" s="165" t="s">
        <v>22</v>
      </c>
      <c r="AF131" s="160" t="s">
        <v>16</v>
      </c>
      <c r="AG131" s="160" t="s">
        <v>17</v>
      </c>
      <c r="AH131" s="160" t="s">
        <v>18</v>
      </c>
      <c r="AI131" s="160" t="s">
        <v>19</v>
      </c>
      <c r="AJ131" s="160" t="s">
        <v>20</v>
      </c>
      <c r="AK131" s="160" t="s">
        <v>21</v>
      </c>
      <c r="AL131" s="160" t="s">
        <v>22</v>
      </c>
      <c r="AM131" s="165" t="s">
        <v>31</v>
      </c>
      <c r="AN131" s="165" t="s">
        <v>32</v>
      </c>
      <c r="AO131" s="165" t="s">
        <v>33</v>
      </c>
      <c r="AP131" s="165" t="s">
        <v>34</v>
      </c>
      <c r="AQ131" s="165" t="s">
        <v>35</v>
      </c>
      <c r="AR131" s="165" t="s">
        <v>36</v>
      </c>
      <c r="AS131" s="165" t="s">
        <v>37</v>
      </c>
      <c r="AT131" s="165" t="s">
        <v>38</v>
      </c>
      <c r="AU131" s="165" t="s">
        <v>39</v>
      </c>
      <c r="AV131" s="165" t="s">
        <v>40</v>
      </c>
      <c r="AW131" s="165" t="s">
        <v>41</v>
      </c>
      <c r="AX131" s="165" t="s">
        <v>42</v>
      </c>
      <c r="AY131" s="165" t="s">
        <v>43</v>
      </c>
      <c r="AZ131" s="160" t="s">
        <v>31</v>
      </c>
      <c r="BA131" s="160" t="s">
        <v>32</v>
      </c>
      <c r="BB131" s="160" t="s">
        <v>33</v>
      </c>
      <c r="BC131" s="160" t="s">
        <v>34</v>
      </c>
      <c r="BD131" s="160" t="s">
        <v>35</v>
      </c>
      <c r="BE131" s="160" t="s">
        <v>36</v>
      </c>
      <c r="BF131" s="160" t="s">
        <v>37</v>
      </c>
      <c r="BG131" s="160" t="s">
        <v>38</v>
      </c>
      <c r="BH131" s="160" t="s">
        <v>39</v>
      </c>
      <c r="BI131" s="160" t="s">
        <v>40</v>
      </c>
      <c r="BJ131" s="160" t="s">
        <v>41</v>
      </c>
      <c r="BK131" s="166" t="s">
        <v>42</v>
      </c>
      <c r="BL131" s="160" t="s">
        <v>43</v>
      </c>
      <c r="BM131" s="121"/>
      <c r="BN131" s="160" t="s">
        <v>67</v>
      </c>
      <c r="BO131" s="160" t="s">
        <v>68</v>
      </c>
      <c r="BP131" s="121"/>
      <c r="BQ131" s="152" t="s">
        <v>69</v>
      </c>
      <c r="BR131" s="152" t="s">
        <v>70</v>
      </c>
      <c r="BS131" s="152" t="s">
        <v>71</v>
      </c>
      <c r="BT131" s="121"/>
      <c r="BU131" s="147"/>
    </row>
    <row r="132" ht="18.0" customHeight="1">
      <c r="A132" s="153" t="s">
        <v>190</v>
      </c>
      <c r="B132" s="124">
        <v>1.0</v>
      </c>
      <c r="C132" s="64">
        <f t="shared" ref="C132:C144" si="269">SUM(H132:Q132)</f>
        <v>0</v>
      </c>
      <c r="D132" s="125">
        <v>53.0</v>
      </c>
      <c r="E132" s="64" t="str">
        <f t="shared" ref="E132:E144" si="270">$D$5</f>
        <v/>
      </c>
      <c r="F132" s="126">
        <f t="shared" ref="F132:F144" si="271">D132*((100-E132)/100)</f>
        <v>53</v>
      </c>
      <c r="G132" s="127">
        <f t="shared" ref="G132:G144" si="272">C132*F132</f>
        <v>0</v>
      </c>
      <c r="H132" s="143"/>
      <c r="I132" s="129"/>
      <c r="J132" s="130"/>
      <c r="K132" s="131"/>
      <c r="L132" s="132"/>
      <c r="M132" s="133"/>
      <c r="N132" s="124"/>
      <c r="O132" s="135"/>
      <c r="P132" s="136"/>
      <c r="Q132" s="137"/>
      <c r="Y132" s="138">
        <f t="shared" ref="Y132:AE132" si="267">AF132*$C132</f>
        <v>0</v>
      </c>
      <c r="Z132" s="138">
        <f t="shared" si="267"/>
        <v>0</v>
      </c>
      <c r="AA132" s="138">
        <f t="shared" si="267"/>
        <v>0</v>
      </c>
      <c r="AB132" s="138">
        <f t="shared" si="267"/>
        <v>0</v>
      </c>
      <c r="AC132" s="138">
        <f t="shared" si="267"/>
        <v>0</v>
      </c>
      <c r="AD132" s="138">
        <f t="shared" si="267"/>
        <v>0</v>
      </c>
      <c r="AE132" s="138">
        <f t="shared" si="267"/>
        <v>0</v>
      </c>
      <c r="AF132" s="139"/>
      <c r="AG132" s="139"/>
      <c r="AH132" s="139"/>
      <c r="AI132" s="139"/>
      <c r="AJ132" s="139">
        <v>1.0</v>
      </c>
      <c r="AK132" s="139"/>
      <c r="AL132" s="139"/>
      <c r="AM132" s="138">
        <f t="shared" ref="AM132:AY132" si="268">AZ132*$C132</f>
        <v>0</v>
      </c>
      <c r="AN132" s="138">
        <f t="shared" si="268"/>
        <v>0</v>
      </c>
      <c r="AO132" s="138">
        <f t="shared" si="268"/>
        <v>0</v>
      </c>
      <c r="AP132" s="138">
        <f t="shared" si="268"/>
        <v>0</v>
      </c>
      <c r="AQ132" s="138">
        <f t="shared" si="268"/>
        <v>0</v>
      </c>
      <c r="AR132" s="138">
        <f t="shared" si="268"/>
        <v>0</v>
      </c>
      <c r="AS132" s="138">
        <f t="shared" si="268"/>
        <v>0</v>
      </c>
      <c r="AT132" s="138">
        <f t="shared" si="268"/>
        <v>0</v>
      </c>
      <c r="AU132" s="138">
        <f t="shared" si="268"/>
        <v>0</v>
      </c>
      <c r="AV132" s="138">
        <f t="shared" si="268"/>
        <v>0</v>
      </c>
      <c r="AW132" s="138">
        <f t="shared" si="268"/>
        <v>0</v>
      </c>
      <c r="AX132" s="138">
        <f t="shared" si="268"/>
        <v>0</v>
      </c>
      <c r="AY132" s="138">
        <f t="shared" si="268"/>
        <v>0</v>
      </c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40"/>
      <c r="BL132" s="139"/>
      <c r="BM132" s="6"/>
      <c r="BN132" s="138"/>
      <c r="BO132" s="138"/>
      <c r="BP132" s="6"/>
      <c r="BQ132" s="138">
        <v>1.079</v>
      </c>
      <c r="BR132" s="138">
        <f t="shared" ref="BR132:BR144" si="275">C132</f>
        <v>0</v>
      </c>
      <c r="BS132" s="138">
        <f t="shared" ref="BS132:BS144" si="276">BQ132*BR132</f>
        <v>0</v>
      </c>
      <c r="BT132" s="6"/>
      <c r="BU132" s="142">
        <f t="shared" ref="BU132:BU145" si="277">C132*BN132</f>
        <v>0</v>
      </c>
    </row>
    <row r="133" ht="18.0" customHeight="1">
      <c r="A133" s="153" t="s">
        <v>191</v>
      </c>
      <c r="B133" s="124">
        <v>1.0</v>
      </c>
      <c r="C133" s="64">
        <f t="shared" si="269"/>
        <v>0</v>
      </c>
      <c r="D133" s="125">
        <v>58.3</v>
      </c>
      <c r="E133" s="64" t="str">
        <f t="shared" si="270"/>
        <v/>
      </c>
      <c r="F133" s="126">
        <f t="shared" si="271"/>
        <v>58.3</v>
      </c>
      <c r="G133" s="127">
        <f t="shared" si="272"/>
        <v>0</v>
      </c>
      <c r="H133" s="143"/>
      <c r="I133" s="129"/>
      <c r="J133" s="130"/>
      <c r="K133" s="131"/>
      <c r="L133" s="132"/>
      <c r="M133" s="133"/>
      <c r="N133" s="124"/>
      <c r="O133" s="135"/>
      <c r="P133" s="136"/>
      <c r="Q133" s="137"/>
      <c r="Y133" s="138">
        <f t="shared" ref="Y133:AE133" si="273">AF133*$C133</f>
        <v>0</v>
      </c>
      <c r="Z133" s="138">
        <f t="shared" si="273"/>
        <v>0</v>
      </c>
      <c r="AA133" s="138">
        <f t="shared" si="273"/>
        <v>0</v>
      </c>
      <c r="AB133" s="138">
        <f t="shared" si="273"/>
        <v>0</v>
      </c>
      <c r="AC133" s="138">
        <f t="shared" si="273"/>
        <v>0</v>
      </c>
      <c r="AD133" s="138">
        <f t="shared" si="273"/>
        <v>0</v>
      </c>
      <c r="AE133" s="138">
        <f t="shared" si="273"/>
        <v>0</v>
      </c>
      <c r="AF133" s="139"/>
      <c r="AG133" s="139"/>
      <c r="AH133" s="139"/>
      <c r="AI133" s="139"/>
      <c r="AJ133" s="139">
        <v>1.0</v>
      </c>
      <c r="AK133" s="139"/>
      <c r="AL133" s="139"/>
      <c r="AM133" s="138">
        <f t="shared" ref="AM133:AY133" si="274">AZ133*$C133</f>
        <v>0</v>
      </c>
      <c r="AN133" s="138">
        <f t="shared" si="274"/>
        <v>0</v>
      </c>
      <c r="AO133" s="138">
        <f t="shared" si="274"/>
        <v>0</v>
      </c>
      <c r="AP133" s="138">
        <f t="shared" si="274"/>
        <v>0</v>
      </c>
      <c r="AQ133" s="138">
        <f t="shared" si="274"/>
        <v>0</v>
      </c>
      <c r="AR133" s="138">
        <f t="shared" si="274"/>
        <v>0</v>
      </c>
      <c r="AS133" s="138">
        <f t="shared" si="274"/>
        <v>0</v>
      </c>
      <c r="AT133" s="138">
        <f t="shared" si="274"/>
        <v>0</v>
      </c>
      <c r="AU133" s="138">
        <f t="shared" si="274"/>
        <v>0</v>
      </c>
      <c r="AV133" s="138">
        <f t="shared" si="274"/>
        <v>0</v>
      </c>
      <c r="AW133" s="138">
        <f t="shared" si="274"/>
        <v>0</v>
      </c>
      <c r="AX133" s="138">
        <f t="shared" si="274"/>
        <v>0</v>
      </c>
      <c r="AY133" s="138">
        <f t="shared" si="274"/>
        <v>0</v>
      </c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40"/>
      <c r="BL133" s="139"/>
      <c r="BM133" s="6"/>
      <c r="BN133" s="138"/>
      <c r="BO133" s="138"/>
      <c r="BP133" s="6"/>
      <c r="BQ133" s="138">
        <v>1.07</v>
      </c>
      <c r="BR133" s="138">
        <f t="shared" si="275"/>
        <v>0</v>
      </c>
      <c r="BS133" s="138">
        <f t="shared" si="276"/>
        <v>0</v>
      </c>
      <c r="BT133" s="6"/>
      <c r="BU133" s="142">
        <f t="shared" si="277"/>
        <v>0</v>
      </c>
    </row>
    <row r="134" ht="18.0" customHeight="1">
      <c r="A134" s="153" t="s">
        <v>192</v>
      </c>
      <c r="B134" s="124">
        <v>1.0</v>
      </c>
      <c r="C134" s="64">
        <f t="shared" si="269"/>
        <v>0</v>
      </c>
      <c r="D134" s="125">
        <v>63.6</v>
      </c>
      <c r="E134" s="64" t="str">
        <f t="shared" si="270"/>
        <v/>
      </c>
      <c r="F134" s="126">
        <f t="shared" si="271"/>
        <v>63.6</v>
      </c>
      <c r="G134" s="127">
        <f t="shared" si="272"/>
        <v>0</v>
      </c>
      <c r="H134" s="143"/>
      <c r="I134" s="129"/>
      <c r="J134" s="130"/>
      <c r="K134" s="131"/>
      <c r="L134" s="132"/>
      <c r="M134" s="133"/>
      <c r="N134" s="124"/>
      <c r="O134" s="135"/>
      <c r="P134" s="136"/>
      <c r="Q134" s="137"/>
      <c r="Y134" s="138">
        <f t="shared" ref="Y134:AE134" si="278">AF134*$C134</f>
        <v>0</v>
      </c>
      <c r="Z134" s="138">
        <f t="shared" si="278"/>
        <v>0</v>
      </c>
      <c r="AA134" s="138">
        <f t="shared" si="278"/>
        <v>0</v>
      </c>
      <c r="AB134" s="138">
        <f t="shared" si="278"/>
        <v>0</v>
      </c>
      <c r="AC134" s="138">
        <f t="shared" si="278"/>
        <v>0</v>
      </c>
      <c r="AD134" s="138">
        <f t="shared" si="278"/>
        <v>0</v>
      </c>
      <c r="AE134" s="138">
        <f t="shared" si="278"/>
        <v>0</v>
      </c>
      <c r="AF134" s="139"/>
      <c r="AG134" s="139"/>
      <c r="AH134" s="139"/>
      <c r="AI134" s="139"/>
      <c r="AJ134" s="139"/>
      <c r="AK134" s="139">
        <v>1.0</v>
      </c>
      <c r="AL134" s="139"/>
      <c r="AM134" s="138">
        <f t="shared" ref="AM134:AY134" si="279">AZ134*$C134</f>
        <v>0</v>
      </c>
      <c r="AN134" s="138">
        <f t="shared" si="279"/>
        <v>0</v>
      </c>
      <c r="AO134" s="138">
        <f t="shared" si="279"/>
        <v>0</v>
      </c>
      <c r="AP134" s="138">
        <f t="shared" si="279"/>
        <v>0</v>
      </c>
      <c r="AQ134" s="138">
        <f t="shared" si="279"/>
        <v>0</v>
      </c>
      <c r="AR134" s="138">
        <f t="shared" si="279"/>
        <v>0</v>
      </c>
      <c r="AS134" s="138">
        <f t="shared" si="279"/>
        <v>0</v>
      </c>
      <c r="AT134" s="138">
        <f t="shared" si="279"/>
        <v>0</v>
      </c>
      <c r="AU134" s="138">
        <f t="shared" si="279"/>
        <v>0</v>
      </c>
      <c r="AV134" s="138">
        <f t="shared" si="279"/>
        <v>0</v>
      </c>
      <c r="AW134" s="138">
        <f t="shared" si="279"/>
        <v>0</v>
      </c>
      <c r="AX134" s="138">
        <f t="shared" si="279"/>
        <v>0</v>
      </c>
      <c r="AY134" s="138">
        <f t="shared" si="279"/>
        <v>0</v>
      </c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40"/>
      <c r="BL134" s="139"/>
      <c r="BM134" s="6"/>
      <c r="BN134" s="138"/>
      <c r="BO134" s="138"/>
      <c r="BP134" s="6"/>
      <c r="BQ134" s="138">
        <v>1.124</v>
      </c>
      <c r="BR134" s="138">
        <f t="shared" si="275"/>
        <v>0</v>
      </c>
      <c r="BS134" s="138">
        <f t="shared" si="276"/>
        <v>0</v>
      </c>
      <c r="BT134" s="6"/>
      <c r="BU134" s="142">
        <f t="shared" si="277"/>
        <v>0</v>
      </c>
    </row>
    <row r="135" ht="18.0" customHeight="1">
      <c r="A135" s="153" t="s">
        <v>193</v>
      </c>
      <c r="B135" s="124">
        <v>1.0</v>
      </c>
      <c r="C135" s="64">
        <f t="shared" si="269"/>
        <v>0</v>
      </c>
      <c r="D135" s="125">
        <v>63.6</v>
      </c>
      <c r="E135" s="64" t="str">
        <f t="shared" si="270"/>
        <v/>
      </c>
      <c r="F135" s="126">
        <f t="shared" si="271"/>
        <v>63.6</v>
      </c>
      <c r="G135" s="127">
        <f t="shared" si="272"/>
        <v>0</v>
      </c>
      <c r="H135" s="143"/>
      <c r="I135" s="129"/>
      <c r="J135" s="130"/>
      <c r="K135" s="131"/>
      <c r="L135" s="132"/>
      <c r="M135" s="133"/>
      <c r="N135" s="124"/>
      <c r="O135" s="135"/>
      <c r="P135" s="136"/>
      <c r="Q135" s="137"/>
      <c r="Y135" s="138">
        <f t="shared" ref="Y135:AE135" si="280">AF135*$C135</f>
        <v>0</v>
      </c>
      <c r="Z135" s="138">
        <f t="shared" si="280"/>
        <v>0</v>
      </c>
      <c r="AA135" s="138">
        <f t="shared" si="280"/>
        <v>0</v>
      </c>
      <c r="AB135" s="138">
        <f t="shared" si="280"/>
        <v>0</v>
      </c>
      <c r="AC135" s="138">
        <f t="shared" si="280"/>
        <v>0</v>
      </c>
      <c r="AD135" s="138">
        <f t="shared" si="280"/>
        <v>0</v>
      </c>
      <c r="AE135" s="138">
        <f t="shared" si="280"/>
        <v>0</v>
      </c>
      <c r="AF135" s="139"/>
      <c r="AG135" s="139"/>
      <c r="AH135" s="139"/>
      <c r="AI135" s="139"/>
      <c r="AJ135" s="139"/>
      <c r="AK135" s="139">
        <v>1.0</v>
      </c>
      <c r="AL135" s="139"/>
      <c r="AM135" s="138">
        <f t="shared" ref="AM135:AY135" si="281">AZ135*$C135</f>
        <v>0</v>
      </c>
      <c r="AN135" s="138">
        <f t="shared" si="281"/>
        <v>0</v>
      </c>
      <c r="AO135" s="138">
        <f t="shared" si="281"/>
        <v>0</v>
      </c>
      <c r="AP135" s="138">
        <f t="shared" si="281"/>
        <v>0</v>
      </c>
      <c r="AQ135" s="138">
        <f t="shared" si="281"/>
        <v>0</v>
      </c>
      <c r="AR135" s="138">
        <f t="shared" si="281"/>
        <v>0</v>
      </c>
      <c r="AS135" s="138">
        <f t="shared" si="281"/>
        <v>0</v>
      </c>
      <c r="AT135" s="138">
        <f t="shared" si="281"/>
        <v>0</v>
      </c>
      <c r="AU135" s="138">
        <f t="shared" si="281"/>
        <v>0</v>
      </c>
      <c r="AV135" s="138">
        <f t="shared" si="281"/>
        <v>0</v>
      </c>
      <c r="AW135" s="138">
        <f t="shared" si="281"/>
        <v>0</v>
      </c>
      <c r="AX135" s="138">
        <f t="shared" si="281"/>
        <v>0</v>
      </c>
      <c r="AY135" s="138">
        <f t="shared" si="281"/>
        <v>0</v>
      </c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40"/>
      <c r="BL135" s="139"/>
      <c r="BM135" s="6"/>
      <c r="BN135" s="138"/>
      <c r="BO135" s="138"/>
      <c r="BP135" s="6"/>
      <c r="BQ135" s="138">
        <v>1.193</v>
      </c>
      <c r="BR135" s="138">
        <f t="shared" si="275"/>
        <v>0</v>
      </c>
      <c r="BS135" s="138">
        <f t="shared" si="276"/>
        <v>0</v>
      </c>
      <c r="BT135" s="6"/>
      <c r="BU135" s="142">
        <f t="shared" si="277"/>
        <v>0</v>
      </c>
    </row>
    <row r="136" ht="18.0" customHeight="1">
      <c r="A136" s="153" t="s">
        <v>194</v>
      </c>
      <c r="B136" s="124">
        <v>1.0</v>
      </c>
      <c r="C136" s="64">
        <f t="shared" si="269"/>
        <v>0</v>
      </c>
      <c r="D136" s="125">
        <v>63.6</v>
      </c>
      <c r="E136" s="64" t="str">
        <f t="shared" si="270"/>
        <v/>
      </c>
      <c r="F136" s="126">
        <f t="shared" si="271"/>
        <v>63.6</v>
      </c>
      <c r="G136" s="127">
        <f t="shared" si="272"/>
        <v>0</v>
      </c>
      <c r="H136" s="143"/>
      <c r="I136" s="129"/>
      <c r="J136" s="130"/>
      <c r="K136" s="131"/>
      <c r="L136" s="132"/>
      <c r="M136" s="133"/>
      <c r="N136" s="124"/>
      <c r="O136" s="135"/>
      <c r="P136" s="136"/>
      <c r="Q136" s="137"/>
      <c r="Y136" s="138">
        <f t="shared" ref="Y136:AE136" si="282">AF136*$C136</f>
        <v>0</v>
      </c>
      <c r="Z136" s="138">
        <f t="shared" si="282"/>
        <v>0</v>
      </c>
      <c r="AA136" s="138">
        <f t="shared" si="282"/>
        <v>0</v>
      </c>
      <c r="AB136" s="138">
        <f t="shared" si="282"/>
        <v>0</v>
      </c>
      <c r="AC136" s="138">
        <f t="shared" si="282"/>
        <v>0</v>
      </c>
      <c r="AD136" s="138">
        <f t="shared" si="282"/>
        <v>0</v>
      </c>
      <c r="AE136" s="138">
        <f t="shared" si="282"/>
        <v>0</v>
      </c>
      <c r="AF136" s="139"/>
      <c r="AG136" s="139"/>
      <c r="AH136" s="139"/>
      <c r="AI136" s="139"/>
      <c r="AJ136" s="139"/>
      <c r="AK136" s="139">
        <v>1.0</v>
      </c>
      <c r="AL136" s="139"/>
      <c r="AM136" s="138">
        <f t="shared" ref="AM136:AY136" si="283">AZ136*$C136</f>
        <v>0</v>
      </c>
      <c r="AN136" s="138">
        <f t="shared" si="283"/>
        <v>0</v>
      </c>
      <c r="AO136" s="138">
        <f t="shared" si="283"/>
        <v>0</v>
      </c>
      <c r="AP136" s="138">
        <f t="shared" si="283"/>
        <v>0</v>
      </c>
      <c r="AQ136" s="138">
        <f t="shared" si="283"/>
        <v>0</v>
      </c>
      <c r="AR136" s="138">
        <f t="shared" si="283"/>
        <v>0</v>
      </c>
      <c r="AS136" s="138">
        <f t="shared" si="283"/>
        <v>0</v>
      </c>
      <c r="AT136" s="138">
        <f t="shared" si="283"/>
        <v>0</v>
      </c>
      <c r="AU136" s="138">
        <f t="shared" si="283"/>
        <v>0</v>
      </c>
      <c r="AV136" s="138">
        <f t="shared" si="283"/>
        <v>0</v>
      </c>
      <c r="AW136" s="138">
        <f t="shared" si="283"/>
        <v>0</v>
      </c>
      <c r="AX136" s="138">
        <f t="shared" si="283"/>
        <v>0</v>
      </c>
      <c r="AY136" s="138">
        <f t="shared" si="283"/>
        <v>0</v>
      </c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40"/>
      <c r="BL136" s="139"/>
      <c r="BM136" s="6"/>
      <c r="BN136" s="138"/>
      <c r="BO136" s="138"/>
      <c r="BP136" s="6"/>
      <c r="BQ136" s="138">
        <v>1.233</v>
      </c>
      <c r="BR136" s="138">
        <f t="shared" si="275"/>
        <v>0</v>
      </c>
      <c r="BS136" s="138">
        <f t="shared" si="276"/>
        <v>0</v>
      </c>
      <c r="BT136" s="6"/>
      <c r="BU136" s="142">
        <f t="shared" si="277"/>
        <v>0</v>
      </c>
    </row>
    <row r="137" ht="18.0" customHeight="1">
      <c r="A137" s="153" t="s">
        <v>195</v>
      </c>
      <c r="B137" s="124">
        <v>5.0</v>
      </c>
      <c r="C137" s="64">
        <f t="shared" si="269"/>
        <v>0</v>
      </c>
      <c r="D137" s="125">
        <v>159.0</v>
      </c>
      <c r="E137" s="64" t="str">
        <f t="shared" si="270"/>
        <v/>
      </c>
      <c r="F137" s="126">
        <f t="shared" si="271"/>
        <v>159</v>
      </c>
      <c r="G137" s="127">
        <f t="shared" si="272"/>
        <v>0</v>
      </c>
      <c r="H137" s="143"/>
      <c r="I137" s="129"/>
      <c r="J137" s="130"/>
      <c r="K137" s="131"/>
      <c r="L137" s="132"/>
      <c r="M137" s="133"/>
      <c r="N137" s="124"/>
      <c r="O137" s="135"/>
      <c r="P137" s="136"/>
      <c r="Q137" s="137"/>
      <c r="Y137" s="138">
        <f t="shared" ref="Y137:AE137" si="284">AF137*$C137</f>
        <v>0</v>
      </c>
      <c r="Z137" s="138">
        <f t="shared" si="284"/>
        <v>0</v>
      </c>
      <c r="AA137" s="138">
        <f t="shared" si="284"/>
        <v>0</v>
      </c>
      <c r="AB137" s="138">
        <f t="shared" si="284"/>
        <v>0</v>
      </c>
      <c r="AC137" s="138">
        <f t="shared" si="284"/>
        <v>0</v>
      </c>
      <c r="AD137" s="138">
        <f t="shared" si="284"/>
        <v>0</v>
      </c>
      <c r="AE137" s="138">
        <f t="shared" si="284"/>
        <v>0</v>
      </c>
      <c r="AF137" s="139"/>
      <c r="AG137" s="139"/>
      <c r="AH137" s="139"/>
      <c r="AI137" s="139">
        <v>5.0</v>
      </c>
      <c r="AJ137" s="139"/>
      <c r="AK137" s="139"/>
      <c r="AL137" s="139"/>
      <c r="AM137" s="138">
        <f t="shared" ref="AM137:AY137" si="285">AZ137*$C137</f>
        <v>0</v>
      </c>
      <c r="AN137" s="138">
        <f t="shared" si="285"/>
        <v>0</v>
      </c>
      <c r="AO137" s="138">
        <f t="shared" si="285"/>
        <v>0</v>
      </c>
      <c r="AP137" s="138">
        <f t="shared" si="285"/>
        <v>0</v>
      </c>
      <c r="AQ137" s="138">
        <f t="shared" si="285"/>
        <v>0</v>
      </c>
      <c r="AR137" s="138">
        <f t="shared" si="285"/>
        <v>0</v>
      </c>
      <c r="AS137" s="138">
        <f t="shared" si="285"/>
        <v>0</v>
      </c>
      <c r="AT137" s="138">
        <f t="shared" si="285"/>
        <v>0</v>
      </c>
      <c r="AU137" s="138">
        <f t="shared" si="285"/>
        <v>0</v>
      </c>
      <c r="AV137" s="138">
        <f t="shared" si="285"/>
        <v>0</v>
      </c>
      <c r="AW137" s="138">
        <f t="shared" si="285"/>
        <v>0</v>
      </c>
      <c r="AX137" s="138">
        <f t="shared" si="285"/>
        <v>0</v>
      </c>
      <c r="AY137" s="138">
        <f t="shared" si="285"/>
        <v>0</v>
      </c>
      <c r="AZ137" s="139"/>
      <c r="BA137" s="139">
        <v>2.0</v>
      </c>
      <c r="BB137" s="139">
        <v>1.0</v>
      </c>
      <c r="BC137" s="139">
        <v>2.0</v>
      </c>
      <c r="BD137" s="139"/>
      <c r="BE137" s="139"/>
      <c r="BF137" s="139"/>
      <c r="BG137" s="139"/>
      <c r="BH137" s="139"/>
      <c r="BI137" s="139"/>
      <c r="BJ137" s="139"/>
      <c r="BK137" s="140"/>
      <c r="BL137" s="139"/>
      <c r="BM137" s="6"/>
      <c r="BN137" s="138"/>
      <c r="BO137" s="138"/>
      <c r="BP137" s="6"/>
      <c r="BQ137" s="138">
        <v>1.847</v>
      </c>
      <c r="BR137" s="138">
        <f t="shared" si="275"/>
        <v>0</v>
      </c>
      <c r="BS137" s="138">
        <f t="shared" si="276"/>
        <v>0</v>
      </c>
      <c r="BT137" s="6"/>
      <c r="BU137" s="142">
        <f t="shared" si="277"/>
        <v>0</v>
      </c>
    </row>
    <row r="138" ht="18.0" customHeight="1">
      <c r="A138" s="153" t="s">
        <v>196</v>
      </c>
      <c r="B138" s="124">
        <v>5.0</v>
      </c>
      <c r="C138" s="64">
        <f t="shared" si="269"/>
        <v>0</v>
      </c>
      <c r="D138" s="125">
        <v>174.9</v>
      </c>
      <c r="E138" s="64" t="str">
        <f t="shared" si="270"/>
        <v/>
      </c>
      <c r="F138" s="126">
        <f t="shared" si="271"/>
        <v>174.9</v>
      </c>
      <c r="G138" s="127">
        <f t="shared" si="272"/>
        <v>0</v>
      </c>
      <c r="H138" s="143"/>
      <c r="I138" s="129"/>
      <c r="J138" s="130"/>
      <c r="K138" s="131"/>
      <c r="L138" s="132"/>
      <c r="M138" s="133"/>
      <c r="N138" s="124"/>
      <c r="O138" s="135"/>
      <c r="P138" s="136"/>
      <c r="Q138" s="137"/>
      <c r="Y138" s="138">
        <f t="shared" ref="Y138:AE138" si="286">AF138*$C138</f>
        <v>0</v>
      </c>
      <c r="Z138" s="138">
        <f t="shared" si="286"/>
        <v>0</v>
      </c>
      <c r="AA138" s="138">
        <f t="shared" si="286"/>
        <v>0</v>
      </c>
      <c r="AB138" s="138">
        <f t="shared" si="286"/>
        <v>0</v>
      </c>
      <c r="AC138" s="138">
        <f t="shared" si="286"/>
        <v>0</v>
      </c>
      <c r="AD138" s="138">
        <f t="shared" si="286"/>
        <v>0</v>
      </c>
      <c r="AE138" s="138">
        <f t="shared" si="286"/>
        <v>0</v>
      </c>
      <c r="AF138" s="139"/>
      <c r="AG138" s="139"/>
      <c r="AH138" s="139"/>
      <c r="AI138" s="139"/>
      <c r="AJ138" s="139">
        <v>5.0</v>
      </c>
      <c r="AK138" s="139"/>
      <c r="AL138" s="139"/>
      <c r="AM138" s="138">
        <f t="shared" ref="AM138:AY138" si="287">AZ138*$C138</f>
        <v>0</v>
      </c>
      <c r="AN138" s="138">
        <f t="shared" si="287"/>
        <v>0</v>
      </c>
      <c r="AO138" s="138">
        <f t="shared" si="287"/>
        <v>0</v>
      </c>
      <c r="AP138" s="138">
        <f t="shared" si="287"/>
        <v>0</v>
      </c>
      <c r="AQ138" s="138">
        <f t="shared" si="287"/>
        <v>0</v>
      </c>
      <c r="AR138" s="138">
        <f t="shared" si="287"/>
        <v>0</v>
      </c>
      <c r="AS138" s="138">
        <f t="shared" si="287"/>
        <v>0</v>
      </c>
      <c r="AT138" s="138">
        <f t="shared" si="287"/>
        <v>0</v>
      </c>
      <c r="AU138" s="138">
        <f t="shared" si="287"/>
        <v>0</v>
      </c>
      <c r="AV138" s="138">
        <f t="shared" si="287"/>
        <v>0</v>
      </c>
      <c r="AW138" s="138">
        <f t="shared" si="287"/>
        <v>0</v>
      </c>
      <c r="AX138" s="138">
        <f t="shared" si="287"/>
        <v>0</v>
      </c>
      <c r="AY138" s="138">
        <f t="shared" si="287"/>
        <v>0</v>
      </c>
      <c r="AZ138" s="139"/>
      <c r="BA138" s="139"/>
      <c r="BB138" s="139"/>
      <c r="BC138" s="139">
        <v>2.0</v>
      </c>
      <c r="BD138" s="139">
        <v>2.0</v>
      </c>
      <c r="BE138" s="139">
        <v>1.0</v>
      </c>
      <c r="BF138" s="139"/>
      <c r="BG138" s="139"/>
      <c r="BH138" s="139"/>
      <c r="BI138" s="139"/>
      <c r="BJ138" s="139"/>
      <c r="BK138" s="140"/>
      <c r="BL138" s="139"/>
      <c r="BM138" s="6"/>
      <c r="BN138" s="138"/>
      <c r="BO138" s="138"/>
      <c r="BP138" s="6"/>
      <c r="BQ138" s="138">
        <v>2.061</v>
      </c>
      <c r="BR138" s="138">
        <f t="shared" si="275"/>
        <v>0</v>
      </c>
      <c r="BS138" s="138">
        <f t="shared" si="276"/>
        <v>0</v>
      </c>
      <c r="BT138" s="6"/>
      <c r="BU138" s="142">
        <f t="shared" si="277"/>
        <v>0</v>
      </c>
    </row>
    <row r="139" ht="18.0" customHeight="1">
      <c r="A139" s="153" t="s">
        <v>197</v>
      </c>
      <c r="B139" s="124">
        <v>1.0</v>
      </c>
      <c r="C139" s="64">
        <f t="shared" si="269"/>
        <v>0</v>
      </c>
      <c r="D139" s="125">
        <v>159.0</v>
      </c>
      <c r="E139" s="64" t="str">
        <f t="shared" si="270"/>
        <v/>
      </c>
      <c r="F139" s="126">
        <f t="shared" si="271"/>
        <v>159</v>
      </c>
      <c r="G139" s="127">
        <f t="shared" si="272"/>
        <v>0</v>
      </c>
      <c r="H139" s="143"/>
      <c r="I139" s="129"/>
      <c r="J139" s="130"/>
      <c r="K139" s="131"/>
      <c r="L139" s="132"/>
      <c r="M139" s="133"/>
      <c r="N139" s="124"/>
      <c r="O139" s="135"/>
      <c r="P139" s="136"/>
      <c r="Q139" s="137"/>
      <c r="Y139" s="138">
        <f t="shared" ref="Y139:AE139" si="288">AF139*$C139</f>
        <v>0</v>
      </c>
      <c r="Z139" s="138">
        <f t="shared" si="288"/>
        <v>0</v>
      </c>
      <c r="AA139" s="138">
        <f t="shared" si="288"/>
        <v>0</v>
      </c>
      <c r="AB139" s="138">
        <f t="shared" si="288"/>
        <v>0</v>
      </c>
      <c r="AC139" s="138">
        <f t="shared" si="288"/>
        <v>0</v>
      </c>
      <c r="AD139" s="138">
        <f t="shared" si="288"/>
        <v>0</v>
      </c>
      <c r="AE139" s="138">
        <f t="shared" si="288"/>
        <v>0</v>
      </c>
      <c r="AF139" s="139"/>
      <c r="AG139" s="139"/>
      <c r="AH139" s="139"/>
      <c r="AI139" s="139"/>
      <c r="AJ139" s="139"/>
      <c r="AK139" s="139"/>
      <c r="AL139" s="139">
        <v>1.0</v>
      </c>
      <c r="AM139" s="138">
        <f t="shared" ref="AM139:AY139" si="289">AZ139*$C139</f>
        <v>0</v>
      </c>
      <c r="AN139" s="138">
        <f t="shared" si="289"/>
        <v>0</v>
      </c>
      <c r="AO139" s="138">
        <f t="shared" si="289"/>
        <v>0</v>
      </c>
      <c r="AP139" s="138">
        <f t="shared" si="289"/>
        <v>0</v>
      </c>
      <c r="AQ139" s="138">
        <f t="shared" si="289"/>
        <v>0</v>
      </c>
      <c r="AR139" s="138">
        <f t="shared" si="289"/>
        <v>0</v>
      </c>
      <c r="AS139" s="138">
        <f t="shared" si="289"/>
        <v>0</v>
      </c>
      <c r="AT139" s="138">
        <f t="shared" si="289"/>
        <v>0</v>
      </c>
      <c r="AU139" s="138">
        <f t="shared" si="289"/>
        <v>0</v>
      </c>
      <c r="AV139" s="138">
        <f t="shared" si="289"/>
        <v>0</v>
      </c>
      <c r="AW139" s="138">
        <f t="shared" si="289"/>
        <v>0</v>
      </c>
      <c r="AX139" s="138">
        <f t="shared" si="289"/>
        <v>0</v>
      </c>
      <c r="AY139" s="138">
        <f t="shared" si="289"/>
        <v>0</v>
      </c>
      <c r="AZ139" s="139"/>
      <c r="BA139" s="139"/>
      <c r="BB139" s="139"/>
      <c r="BC139" s="139"/>
      <c r="BD139" s="139"/>
      <c r="BE139" s="139"/>
      <c r="BF139" s="139">
        <v>1.0</v>
      </c>
      <c r="BG139" s="139"/>
      <c r="BH139" s="139"/>
      <c r="BI139" s="139"/>
      <c r="BJ139" s="139"/>
      <c r="BK139" s="140"/>
      <c r="BL139" s="139"/>
      <c r="BM139" s="6"/>
      <c r="BN139" s="138"/>
      <c r="BO139" s="138"/>
      <c r="BP139" s="6"/>
      <c r="BQ139" s="138">
        <v>2.952</v>
      </c>
      <c r="BR139" s="138">
        <f t="shared" si="275"/>
        <v>0</v>
      </c>
      <c r="BS139" s="138">
        <f t="shared" si="276"/>
        <v>0</v>
      </c>
      <c r="BT139" s="6"/>
      <c r="BU139" s="142">
        <f t="shared" si="277"/>
        <v>0</v>
      </c>
    </row>
    <row r="140" ht="18.0" customHeight="1">
      <c r="A140" s="153" t="s">
        <v>198</v>
      </c>
      <c r="B140" s="124">
        <v>1.0</v>
      </c>
      <c r="C140" s="64">
        <f t="shared" si="269"/>
        <v>0</v>
      </c>
      <c r="D140" s="125">
        <v>121.9</v>
      </c>
      <c r="E140" s="64" t="str">
        <f t="shared" si="270"/>
        <v/>
      </c>
      <c r="F140" s="126">
        <f t="shared" si="271"/>
        <v>121.9</v>
      </c>
      <c r="G140" s="127">
        <f t="shared" si="272"/>
        <v>0</v>
      </c>
      <c r="H140" s="143"/>
      <c r="I140" s="129"/>
      <c r="J140" s="130"/>
      <c r="K140" s="131"/>
      <c r="L140" s="132"/>
      <c r="M140" s="133"/>
      <c r="N140" s="124"/>
      <c r="O140" s="135"/>
      <c r="P140" s="136"/>
      <c r="Q140" s="137"/>
      <c r="Y140" s="138">
        <f t="shared" ref="Y140:AE140" si="290">AF140*$C140</f>
        <v>0</v>
      </c>
      <c r="Z140" s="138">
        <f t="shared" si="290"/>
        <v>0</v>
      </c>
      <c r="AA140" s="138">
        <f t="shared" si="290"/>
        <v>0</v>
      </c>
      <c r="AB140" s="138">
        <f t="shared" si="290"/>
        <v>0</v>
      </c>
      <c r="AC140" s="138">
        <f t="shared" si="290"/>
        <v>0</v>
      </c>
      <c r="AD140" s="138">
        <f t="shared" si="290"/>
        <v>0</v>
      </c>
      <c r="AE140" s="138">
        <f t="shared" si="290"/>
        <v>0</v>
      </c>
      <c r="AF140" s="139"/>
      <c r="AG140" s="139"/>
      <c r="AH140" s="139"/>
      <c r="AI140" s="139"/>
      <c r="AJ140" s="139"/>
      <c r="AK140" s="139"/>
      <c r="AL140" s="139">
        <v>1.0</v>
      </c>
      <c r="AM140" s="138">
        <f t="shared" ref="AM140:AY140" si="291">AZ140*$C140</f>
        <v>0</v>
      </c>
      <c r="AN140" s="138">
        <f t="shared" si="291"/>
        <v>0</v>
      </c>
      <c r="AO140" s="138">
        <f t="shared" si="291"/>
        <v>0</v>
      </c>
      <c r="AP140" s="138">
        <f t="shared" si="291"/>
        <v>0</v>
      </c>
      <c r="AQ140" s="138">
        <f t="shared" si="291"/>
        <v>0</v>
      </c>
      <c r="AR140" s="138">
        <f t="shared" si="291"/>
        <v>0</v>
      </c>
      <c r="AS140" s="138">
        <f t="shared" si="291"/>
        <v>0</v>
      </c>
      <c r="AT140" s="138">
        <f t="shared" si="291"/>
        <v>0</v>
      </c>
      <c r="AU140" s="138">
        <f t="shared" si="291"/>
        <v>0</v>
      </c>
      <c r="AV140" s="138">
        <f t="shared" si="291"/>
        <v>0</v>
      </c>
      <c r="AW140" s="138">
        <f t="shared" si="291"/>
        <v>0</v>
      </c>
      <c r="AX140" s="138">
        <f t="shared" si="291"/>
        <v>0</v>
      </c>
      <c r="AY140" s="138">
        <f t="shared" si="291"/>
        <v>0</v>
      </c>
      <c r="AZ140" s="139"/>
      <c r="BA140" s="139"/>
      <c r="BB140" s="139"/>
      <c r="BC140" s="139"/>
      <c r="BD140" s="139"/>
      <c r="BE140" s="139">
        <v>1.0</v>
      </c>
      <c r="BF140" s="139"/>
      <c r="BG140" s="139"/>
      <c r="BH140" s="139"/>
      <c r="BI140" s="139"/>
      <c r="BJ140" s="139"/>
      <c r="BK140" s="140"/>
      <c r="BL140" s="139"/>
      <c r="BM140" s="6"/>
      <c r="BN140" s="138"/>
      <c r="BO140" s="138"/>
      <c r="BP140" s="6"/>
      <c r="BQ140" s="138">
        <v>2.201</v>
      </c>
      <c r="BR140" s="138">
        <f t="shared" si="275"/>
        <v>0</v>
      </c>
      <c r="BS140" s="138">
        <f t="shared" si="276"/>
        <v>0</v>
      </c>
      <c r="BT140" s="6"/>
      <c r="BU140" s="142">
        <f t="shared" si="277"/>
        <v>0</v>
      </c>
    </row>
    <row r="141" ht="18.0" customHeight="1">
      <c r="A141" s="153" t="s">
        <v>199</v>
      </c>
      <c r="B141" s="124">
        <v>1.0</v>
      </c>
      <c r="C141" s="64">
        <f t="shared" si="269"/>
        <v>0</v>
      </c>
      <c r="D141" s="125">
        <v>95.4</v>
      </c>
      <c r="E141" s="64" t="str">
        <f t="shared" si="270"/>
        <v/>
      </c>
      <c r="F141" s="126">
        <f t="shared" si="271"/>
        <v>95.4</v>
      </c>
      <c r="G141" s="127">
        <f t="shared" si="272"/>
        <v>0</v>
      </c>
      <c r="H141" s="143"/>
      <c r="I141" s="129"/>
      <c r="J141" s="130"/>
      <c r="K141" s="131"/>
      <c r="L141" s="132"/>
      <c r="M141" s="133"/>
      <c r="N141" s="124"/>
      <c r="O141" s="135"/>
      <c r="P141" s="136"/>
      <c r="Q141" s="137"/>
      <c r="Y141" s="138">
        <f t="shared" ref="Y141:AE141" si="292">AF141*$C141</f>
        <v>0</v>
      </c>
      <c r="Z141" s="138">
        <f t="shared" si="292"/>
        <v>0</v>
      </c>
      <c r="AA141" s="138">
        <f t="shared" si="292"/>
        <v>0</v>
      </c>
      <c r="AB141" s="138">
        <f t="shared" si="292"/>
        <v>0</v>
      </c>
      <c r="AC141" s="138">
        <f t="shared" si="292"/>
        <v>0</v>
      </c>
      <c r="AD141" s="138">
        <f t="shared" si="292"/>
        <v>0</v>
      </c>
      <c r="AE141" s="138">
        <f t="shared" si="292"/>
        <v>0</v>
      </c>
      <c r="AF141" s="139"/>
      <c r="AG141" s="139"/>
      <c r="AH141" s="139"/>
      <c r="AI141" s="139"/>
      <c r="AJ141" s="139"/>
      <c r="AK141" s="139"/>
      <c r="AL141" s="139">
        <v>1.0</v>
      </c>
      <c r="AM141" s="138">
        <f t="shared" ref="AM141:AY141" si="293">AZ141*$C141</f>
        <v>0</v>
      </c>
      <c r="AN141" s="138">
        <f t="shared" si="293"/>
        <v>0</v>
      </c>
      <c r="AO141" s="138">
        <f t="shared" si="293"/>
        <v>0</v>
      </c>
      <c r="AP141" s="138">
        <f t="shared" si="293"/>
        <v>0</v>
      </c>
      <c r="AQ141" s="138">
        <f t="shared" si="293"/>
        <v>0</v>
      </c>
      <c r="AR141" s="138">
        <f t="shared" si="293"/>
        <v>0</v>
      </c>
      <c r="AS141" s="138">
        <f t="shared" si="293"/>
        <v>0</v>
      </c>
      <c r="AT141" s="138">
        <f t="shared" si="293"/>
        <v>0</v>
      </c>
      <c r="AU141" s="138">
        <f t="shared" si="293"/>
        <v>0</v>
      </c>
      <c r="AV141" s="138">
        <f t="shared" si="293"/>
        <v>0</v>
      </c>
      <c r="AW141" s="138">
        <f t="shared" si="293"/>
        <v>0</v>
      </c>
      <c r="AX141" s="138">
        <f t="shared" si="293"/>
        <v>0</v>
      </c>
      <c r="AY141" s="138">
        <f t="shared" si="293"/>
        <v>0</v>
      </c>
      <c r="AZ141" s="139"/>
      <c r="BA141" s="139"/>
      <c r="BB141" s="139"/>
      <c r="BC141" s="139"/>
      <c r="BD141" s="139">
        <v>1.0</v>
      </c>
      <c r="BE141" s="139"/>
      <c r="BF141" s="139"/>
      <c r="BG141" s="139"/>
      <c r="BH141" s="139"/>
      <c r="BI141" s="139"/>
      <c r="BJ141" s="139"/>
      <c r="BK141" s="140"/>
      <c r="BL141" s="139"/>
      <c r="BM141" s="6"/>
      <c r="BN141" s="138"/>
      <c r="BO141" s="138"/>
      <c r="BP141" s="6"/>
      <c r="BQ141" s="138">
        <v>1.652</v>
      </c>
      <c r="BR141" s="138">
        <f t="shared" si="275"/>
        <v>0</v>
      </c>
      <c r="BS141" s="138">
        <f t="shared" si="276"/>
        <v>0</v>
      </c>
      <c r="BT141" s="6"/>
      <c r="BU141" s="142">
        <f t="shared" si="277"/>
        <v>0</v>
      </c>
    </row>
    <row r="142" ht="18.0" customHeight="1">
      <c r="A142" s="153" t="s">
        <v>200</v>
      </c>
      <c r="B142" s="124">
        <v>1.0</v>
      </c>
      <c r="C142" s="64">
        <f t="shared" si="269"/>
        <v>0</v>
      </c>
      <c r="D142" s="125">
        <v>90.1</v>
      </c>
      <c r="E142" s="64" t="str">
        <f t="shared" si="270"/>
        <v/>
      </c>
      <c r="F142" s="126">
        <f t="shared" si="271"/>
        <v>90.1</v>
      </c>
      <c r="G142" s="127">
        <f t="shared" si="272"/>
        <v>0</v>
      </c>
      <c r="H142" s="143"/>
      <c r="I142" s="129"/>
      <c r="J142" s="130"/>
      <c r="K142" s="131"/>
      <c r="L142" s="132"/>
      <c r="M142" s="133"/>
      <c r="N142" s="124"/>
      <c r="O142" s="135"/>
      <c r="P142" s="136"/>
      <c r="Q142" s="137"/>
      <c r="Y142" s="138">
        <f t="shared" ref="Y142:AE142" si="294">AF142*$C142</f>
        <v>0</v>
      </c>
      <c r="Z142" s="138">
        <f t="shared" si="294"/>
        <v>0</v>
      </c>
      <c r="AA142" s="138">
        <f t="shared" si="294"/>
        <v>0</v>
      </c>
      <c r="AB142" s="138">
        <f t="shared" si="294"/>
        <v>0</v>
      </c>
      <c r="AC142" s="138">
        <f t="shared" si="294"/>
        <v>0</v>
      </c>
      <c r="AD142" s="138">
        <f t="shared" si="294"/>
        <v>0</v>
      </c>
      <c r="AE142" s="138">
        <f t="shared" si="294"/>
        <v>0</v>
      </c>
      <c r="AF142" s="139"/>
      <c r="AG142" s="139"/>
      <c r="AH142" s="139"/>
      <c r="AI142" s="139"/>
      <c r="AJ142" s="139"/>
      <c r="AK142" s="139"/>
      <c r="AL142" s="139">
        <v>1.0</v>
      </c>
      <c r="AM142" s="138">
        <f t="shared" ref="AM142:AY142" si="295">AZ142*$C142</f>
        <v>0</v>
      </c>
      <c r="AN142" s="138">
        <f t="shared" si="295"/>
        <v>0</v>
      </c>
      <c r="AO142" s="138">
        <f t="shared" si="295"/>
        <v>0</v>
      </c>
      <c r="AP142" s="138">
        <f t="shared" si="295"/>
        <v>0</v>
      </c>
      <c r="AQ142" s="138">
        <f t="shared" si="295"/>
        <v>0</v>
      </c>
      <c r="AR142" s="138">
        <f t="shared" si="295"/>
        <v>0</v>
      </c>
      <c r="AS142" s="138">
        <f t="shared" si="295"/>
        <v>0</v>
      </c>
      <c r="AT142" s="138">
        <f t="shared" si="295"/>
        <v>0</v>
      </c>
      <c r="AU142" s="138">
        <f t="shared" si="295"/>
        <v>0</v>
      </c>
      <c r="AV142" s="138">
        <f t="shared" si="295"/>
        <v>0</v>
      </c>
      <c r="AW142" s="138">
        <f t="shared" si="295"/>
        <v>0</v>
      </c>
      <c r="AX142" s="138">
        <f t="shared" si="295"/>
        <v>0</v>
      </c>
      <c r="AY142" s="138">
        <f t="shared" si="295"/>
        <v>0</v>
      </c>
      <c r="AZ142" s="139"/>
      <c r="BA142" s="139"/>
      <c r="BB142" s="139"/>
      <c r="BC142" s="139"/>
      <c r="BD142" s="139"/>
      <c r="BE142" s="139"/>
      <c r="BF142" s="139"/>
      <c r="BG142" s="139">
        <v>1.0</v>
      </c>
      <c r="BH142" s="139"/>
      <c r="BI142" s="139"/>
      <c r="BJ142" s="139"/>
      <c r="BK142" s="140"/>
      <c r="BL142" s="139"/>
      <c r="BM142" s="6"/>
      <c r="BN142" s="138"/>
      <c r="BO142" s="138"/>
      <c r="BP142" s="6"/>
      <c r="BQ142" s="138">
        <v>1.574</v>
      </c>
      <c r="BR142" s="138">
        <f t="shared" si="275"/>
        <v>0</v>
      </c>
      <c r="BS142" s="138">
        <f t="shared" si="276"/>
        <v>0</v>
      </c>
      <c r="BT142" s="6"/>
      <c r="BU142" s="142">
        <f t="shared" si="277"/>
        <v>0</v>
      </c>
    </row>
    <row r="143" ht="18.0" customHeight="1">
      <c r="A143" s="153" t="s">
        <v>201</v>
      </c>
      <c r="B143" s="124">
        <v>1.0</v>
      </c>
      <c r="C143" s="64">
        <f t="shared" si="269"/>
        <v>0</v>
      </c>
      <c r="D143" s="125">
        <v>63.6</v>
      </c>
      <c r="E143" s="64" t="str">
        <f t="shared" si="270"/>
        <v/>
      </c>
      <c r="F143" s="126">
        <f t="shared" si="271"/>
        <v>63.6</v>
      </c>
      <c r="G143" s="127">
        <f t="shared" si="272"/>
        <v>0</v>
      </c>
      <c r="H143" s="143"/>
      <c r="I143" s="129"/>
      <c r="J143" s="130"/>
      <c r="K143" s="131"/>
      <c r="L143" s="132"/>
      <c r="M143" s="133"/>
      <c r="N143" s="124"/>
      <c r="O143" s="135"/>
      <c r="P143" s="136"/>
      <c r="Q143" s="137"/>
      <c r="Y143" s="138"/>
      <c r="Z143" s="138"/>
      <c r="AA143" s="138">
        <f>AH143*$C143</f>
        <v>0</v>
      </c>
      <c r="AB143" s="138"/>
      <c r="AC143" s="138"/>
      <c r="AD143" s="138"/>
      <c r="AE143" s="138"/>
      <c r="AF143" s="139"/>
      <c r="AG143" s="139"/>
      <c r="AH143" s="139"/>
      <c r="AI143" s="139"/>
      <c r="AJ143" s="139"/>
      <c r="AK143" s="139">
        <v>1.0</v>
      </c>
      <c r="AL143" s="139"/>
      <c r="AM143" s="138">
        <f t="shared" ref="AM143:AY143" si="296">AZ143*$C143</f>
        <v>0</v>
      </c>
      <c r="AN143" s="138">
        <f t="shared" si="296"/>
        <v>0</v>
      </c>
      <c r="AO143" s="138">
        <f t="shared" si="296"/>
        <v>0</v>
      </c>
      <c r="AP143" s="138">
        <f t="shared" si="296"/>
        <v>0</v>
      </c>
      <c r="AQ143" s="138">
        <f t="shared" si="296"/>
        <v>0</v>
      </c>
      <c r="AR143" s="138">
        <f t="shared" si="296"/>
        <v>0</v>
      </c>
      <c r="AS143" s="138">
        <f t="shared" si="296"/>
        <v>0</v>
      </c>
      <c r="AT143" s="138">
        <f t="shared" si="296"/>
        <v>0</v>
      </c>
      <c r="AU143" s="138">
        <f t="shared" si="296"/>
        <v>0</v>
      </c>
      <c r="AV143" s="138">
        <f t="shared" si="296"/>
        <v>0</v>
      </c>
      <c r="AW143" s="138">
        <f t="shared" si="296"/>
        <v>0</v>
      </c>
      <c r="AX143" s="138">
        <f t="shared" si="296"/>
        <v>0</v>
      </c>
      <c r="AY143" s="138">
        <f t="shared" si="296"/>
        <v>0</v>
      </c>
      <c r="AZ143" s="139"/>
      <c r="BA143" s="139"/>
      <c r="BB143" s="139"/>
      <c r="BC143" s="139"/>
      <c r="BD143" s="139"/>
      <c r="BE143" s="139">
        <v>1.0</v>
      </c>
      <c r="BF143" s="139"/>
      <c r="BG143" s="139"/>
      <c r="BH143" s="139"/>
      <c r="BI143" s="139"/>
      <c r="BJ143" s="139"/>
      <c r="BK143" s="140"/>
      <c r="BL143" s="139"/>
      <c r="BM143" s="6"/>
      <c r="BN143" s="138"/>
      <c r="BO143" s="138"/>
      <c r="BP143" s="6"/>
      <c r="BQ143" s="138">
        <v>1.1</v>
      </c>
      <c r="BR143" s="138">
        <f t="shared" si="275"/>
        <v>0</v>
      </c>
      <c r="BS143" s="138">
        <f t="shared" si="276"/>
        <v>0</v>
      </c>
      <c r="BT143" s="6"/>
      <c r="BU143" s="142">
        <f t="shared" si="277"/>
        <v>0</v>
      </c>
    </row>
    <row r="144" ht="18.0" customHeight="1">
      <c r="A144" s="153" t="s">
        <v>202</v>
      </c>
      <c r="B144" s="124">
        <v>5.0</v>
      </c>
      <c r="C144" s="64">
        <f t="shared" si="269"/>
        <v>0</v>
      </c>
      <c r="D144" s="125">
        <v>190.8</v>
      </c>
      <c r="E144" s="64" t="str">
        <f t="shared" si="270"/>
        <v/>
      </c>
      <c r="F144" s="126">
        <f t="shared" si="271"/>
        <v>190.8</v>
      </c>
      <c r="G144" s="127">
        <f t="shared" si="272"/>
        <v>0</v>
      </c>
      <c r="H144" s="143"/>
      <c r="I144" s="129"/>
      <c r="J144" s="130"/>
      <c r="K144" s="131"/>
      <c r="L144" s="132"/>
      <c r="M144" s="133"/>
      <c r="N144" s="124"/>
      <c r="O144" s="135"/>
      <c r="P144" s="136"/>
      <c r="Q144" s="137"/>
      <c r="Y144" s="138">
        <f t="shared" ref="Y144:AE144" si="297">AF144*$C144</f>
        <v>0</v>
      </c>
      <c r="Z144" s="138">
        <f t="shared" si="297"/>
        <v>0</v>
      </c>
      <c r="AA144" s="138">
        <f t="shared" si="297"/>
        <v>0</v>
      </c>
      <c r="AB144" s="138">
        <f t="shared" si="297"/>
        <v>0</v>
      </c>
      <c r="AC144" s="138">
        <f t="shared" si="297"/>
        <v>0</v>
      </c>
      <c r="AD144" s="138">
        <f t="shared" si="297"/>
        <v>0</v>
      </c>
      <c r="AE144" s="138">
        <f t="shared" si="297"/>
        <v>0</v>
      </c>
      <c r="AF144" s="139"/>
      <c r="AG144" s="139"/>
      <c r="AH144" s="139"/>
      <c r="AI144" s="139"/>
      <c r="AJ144" s="139">
        <v>5.0</v>
      </c>
      <c r="AK144" s="139"/>
      <c r="AL144" s="139"/>
      <c r="AM144" s="138">
        <f t="shared" ref="AM144:AY144" si="298">AZ144*$C144</f>
        <v>0</v>
      </c>
      <c r="AN144" s="138">
        <f t="shared" si="298"/>
        <v>0</v>
      </c>
      <c r="AO144" s="138">
        <f t="shared" si="298"/>
        <v>0</v>
      </c>
      <c r="AP144" s="138">
        <f t="shared" si="298"/>
        <v>0</v>
      </c>
      <c r="AQ144" s="138">
        <f t="shared" si="298"/>
        <v>0</v>
      </c>
      <c r="AR144" s="138">
        <f t="shared" si="298"/>
        <v>0</v>
      </c>
      <c r="AS144" s="138">
        <f t="shared" si="298"/>
        <v>0</v>
      </c>
      <c r="AT144" s="138">
        <f t="shared" si="298"/>
        <v>0</v>
      </c>
      <c r="AU144" s="138">
        <f t="shared" si="298"/>
        <v>0</v>
      </c>
      <c r="AV144" s="138">
        <f t="shared" si="298"/>
        <v>0</v>
      </c>
      <c r="AW144" s="138">
        <f t="shared" si="298"/>
        <v>0</v>
      </c>
      <c r="AX144" s="138">
        <f t="shared" si="298"/>
        <v>0</v>
      </c>
      <c r="AY144" s="138">
        <f t="shared" si="298"/>
        <v>0</v>
      </c>
      <c r="AZ144" s="139"/>
      <c r="BA144" s="139"/>
      <c r="BB144" s="139"/>
      <c r="BC144" s="139"/>
      <c r="BD144" s="139">
        <v>1.0</v>
      </c>
      <c r="BE144" s="139"/>
      <c r="BF144" s="139"/>
      <c r="BG144" s="139">
        <v>2.0</v>
      </c>
      <c r="BH144" s="139"/>
      <c r="BI144" s="139">
        <v>2.0</v>
      </c>
      <c r="BJ144" s="139"/>
      <c r="BK144" s="140"/>
      <c r="BL144" s="139"/>
      <c r="BM144" s="6"/>
      <c r="BN144" s="138"/>
      <c r="BO144" s="138"/>
      <c r="BP144" s="6"/>
      <c r="BQ144" s="138">
        <v>2.689</v>
      </c>
      <c r="BR144" s="138">
        <f t="shared" si="275"/>
        <v>0</v>
      </c>
      <c r="BS144" s="138">
        <f t="shared" si="276"/>
        <v>0</v>
      </c>
      <c r="BT144" s="6"/>
      <c r="BU144" s="142">
        <f t="shared" si="277"/>
        <v>0</v>
      </c>
    </row>
    <row r="145" ht="14.25" customHeight="1">
      <c r="A145" s="158"/>
      <c r="B145" s="147"/>
      <c r="C145" s="147"/>
      <c r="D145" s="148"/>
      <c r="E145" s="147"/>
      <c r="F145" s="148"/>
      <c r="G145" s="159">
        <f t="shared" ref="G145:Q145" si="299">SUM(G132:G144)</f>
        <v>0</v>
      </c>
      <c r="H145" s="160">
        <f t="shared" si="299"/>
        <v>0</v>
      </c>
      <c r="I145" s="160">
        <f t="shared" si="299"/>
        <v>0</v>
      </c>
      <c r="J145" s="160">
        <f t="shared" si="299"/>
        <v>0</v>
      </c>
      <c r="K145" s="160">
        <f t="shared" si="299"/>
        <v>0</v>
      </c>
      <c r="L145" s="160">
        <f t="shared" si="299"/>
        <v>0</v>
      </c>
      <c r="M145" s="119">
        <f t="shared" si="299"/>
        <v>0</v>
      </c>
      <c r="N145" s="160">
        <f t="shared" si="299"/>
        <v>0</v>
      </c>
      <c r="O145" s="167">
        <f t="shared" si="299"/>
        <v>0</v>
      </c>
      <c r="P145" s="160">
        <f t="shared" si="299"/>
        <v>0</v>
      </c>
      <c r="Q145" s="160">
        <f t="shared" si="299"/>
        <v>0</v>
      </c>
      <c r="Y145" s="160">
        <f t="shared" ref="Y145:AE145" si="300">SUM(Y132:Y144)</f>
        <v>0</v>
      </c>
      <c r="Z145" s="160">
        <f t="shared" si="300"/>
        <v>0</v>
      </c>
      <c r="AA145" s="160">
        <f t="shared" si="300"/>
        <v>0</v>
      </c>
      <c r="AB145" s="160">
        <f t="shared" si="300"/>
        <v>0</v>
      </c>
      <c r="AC145" s="160">
        <f t="shared" si="300"/>
        <v>0</v>
      </c>
      <c r="AD145" s="160">
        <f t="shared" si="300"/>
        <v>0</v>
      </c>
      <c r="AE145" s="160">
        <f t="shared" si="300"/>
        <v>0</v>
      </c>
      <c r="AF145" s="161"/>
      <c r="AG145" s="161"/>
      <c r="AH145" s="161"/>
      <c r="AI145" s="161"/>
      <c r="AJ145" s="161"/>
      <c r="AK145" s="161"/>
      <c r="AL145" s="161"/>
      <c r="AM145" s="161">
        <f t="shared" ref="AM145:AY145" si="301">SUM(AM132:AM144)</f>
        <v>0</v>
      </c>
      <c r="AN145" s="161">
        <f t="shared" si="301"/>
        <v>0</v>
      </c>
      <c r="AO145" s="161">
        <f t="shared" si="301"/>
        <v>0</v>
      </c>
      <c r="AP145" s="161">
        <f t="shared" si="301"/>
        <v>0</v>
      </c>
      <c r="AQ145" s="161">
        <f t="shared" si="301"/>
        <v>0</v>
      </c>
      <c r="AR145" s="161">
        <f t="shared" si="301"/>
        <v>0</v>
      </c>
      <c r="AS145" s="161">
        <f t="shared" si="301"/>
        <v>0</v>
      </c>
      <c r="AT145" s="161">
        <f t="shared" si="301"/>
        <v>0</v>
      </c>
      <c r="AU145" s="161">
        <f t="shared" si="301"/>
        <v>0</v>
      </c>
      <c r="AV145" s="161">
        <f t="shared" si="301"/>
        <v>0</v>
      </c>
      <c r="AW145" s="161">
        <f t="shared" si="301"/>
        <v>0</v>
      </c>
      <c r="AX145" s="161">
        <f t="shared" si="301"/>
        <v>0</v>
      </c>
      <c r="AY145" s="161">
        <f t="shared" si="301"/>
        <v>0</v>
      </c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2"/>
      <c r="BL145" s="161"/>
      <c r="BM145" s="6"/>
      <c r="BN145" s="138"/>
      <c r="BO145" s="138"/>
      <c r="BP145" s="6"/>
      <c r="BQ145" s="138"/>
      <c r="BR145" s="138"/>
      <c r="BS145" s="138"/>
      <c r="BT145" s="6"/>
      <c r="BU145" s="142">
        <f t="shared" si="277"/>
        <v>0</v>
      </c>
    </row>
    <row r="146" ht="39.75" customHeight="1">
      <c r="A146" s="168" t="s">
        <v>203</v>
      </c>
      <c r="B146" s="146"/>
      <c r="C146" s="147"/>
      <c r="D146" s="148"/>
      <c r="E146" s="147"/>
      <c r="F146" s="148"/>
      <c r="G146" s="147"/>
      <c r="H146" s="147"/>
      <c r="I146" s="147"/>
      <c r="J146" s="147"/>
      <c r="K146" s="147"/>
      <c r="L146" s="147"/>
      <c r="M146" s="147"/>
      <c r="N146" s="147"/>
      <c r="O146" s="164"/>
      <c r="P146" s="147"/>
      <c r="Q146" s="147"/>
      <c r="R146" s="149"/>
      <c r="S146" s="149"/>
      <c r="T146" s="149"/>
      <c r="U146" s="149"/>
      <c r="V146" s="149"/>
      <c r="W146" s="149"/>
      <c r="X146" s="149"/>
      <c r="Y146" s="165" t="s">
        <v>16</v>
      </c>
      <c r="Z146" s="165" t="s">
        <v>17</v>
      </c>
      <c r="AA146" s="165" t="s">
        <v>18</v>
      </c>
      <c r="AB146" s="165" t="s">
        <v>19</v>
      </c>
      <c r="AC146" s="165" t="s">
        <v>20</v>
      </c>
      <c r="AD146" s="165" t="s">
        <v>21</v>
      </c>
      <c r="AE146" s="165" t="s">
        <v>22</v>
      </c>
      <c r="AF146" s="160" t="s">
        <v>16</v>
      </c>
      <c r="AG146" s="160" t="s">
        <v>17</v>
      </c>
      <c r="AH146" s="160" t="s">
        <v>18</v>
      </c>
      <c r="AI146" s="160" t="s">
        <v>19</v>
      </c>
      <c r="AJ146" s="160" t="s">
        <v>20</v>
      </c>
      <c r="AK146" s="160" t="s">
        <v>21</v>
      </c>
      <c r="AL146" s="160" t="s">
        <v>22</v>
      </c>
      <c r="AM146" s="165" t="s">
        <v>31</v>
      </c>
      <c r="AN146" s="165" t="s">
        <v>32</v>
      </c>
      <c r="AO146" s="165" t="s">
        <v>33</v>
      </c>
      <c r="AP146" s="165" t="s">
        <v>34</v>
      </c>
      <c r="AQ146" s="165" t="s">
        <v>35</v>
      </c>
      <c r="AR146" s="165" t="s">
        <v>36</v>
      </c>
      <c r="AS146" s="165" t="s">
        <v>37</v>
      </c>
      <c r="AT146" s="165" t="s">
        <v>38</v>
      </c>
      <c r="AU146" s="165" t="s">
        <v>39</v>
      </c>
      <c r="AV146" s="165" t="s">
        <v>40</v>
      </c>
      <c r="AW146" s="165" t="s">
        <v>41</v>
      </c>
      <c r="AX146" s="165" t="s">
        <v>42</v>
      </c>
      <c r="AY146" s="165" t="s">
        <v>43</v>
      </c>
      <c r="AZ146" s="160" t="s">
        <v>31</v>
      </c>
      <c r="BA146" s="160" t="s">
        <v>32</v>
      </c>
      <c r="BB146" s="160" t="s">
        <v>33</v>
      </c>
      <c r="BC146" s="160" t="s">
        <v>34</v>
      </c>
      <c r="BD146" s="160" t="s">
        <v>35</v>
      </c>
      <c r="BE146" s="160" t="s">
        <v>36</v>
      </c>
      <c r="BF146" s="160" t="s">
        <v>37</v>
      </c>
      <c r="BG146" s="160" t="s">
        <v>38</v>
      </c>
      <c r="BH146" s="160" t="s">
        <v>39</v>
      </c>
      <c r="BI146" s="160" t="s">
        <v>40</v>
      </c>
      <c r="BJ146" s="160" t="s">
        <v>41</v>
      </c>
      <c r="BK146" s="166" t="s">
        <v>42</v>
      </c>
      <c r="BL146" s="160" t="s">
        <v>43</v>
      </c>
      <c r="BM146" s="121"/>
      <c r="BN146" s="160" t="s">
        <v>67</v>
      </c>
      <c r="BO146" s="160" t="s">
        <v>68</v>
      </c>
      <c r="BP146" s="121"/>
      <c r="BQ146" s="152" t="s">
        <v>69</v>
      </c>
      <c r="BR146" s="152" t="s">
        <v>70</v>
      </c>
      <c r="BS146" s="152" t="s">
        <v>71</v>
      </c>
      <c r="BT146" s="121"/>
      <c r="BU146" s="147"/>
    </row>
    <row r="147" ht="18.0" customHeight="1">
      <c r="A147" s="153" t="s">
        <v>204</v>
      </c>
      <c r="B147" s="124">
        <v>10.0</v>
      </c>
      <c r="C147" s="64">
        <f t="shared" ref="C147:C153" si="303">SUM(H147:Q147)</f>
        <v>0</v>
      </c>
      <c r="D147" s="125">
        <v>90.1</v>
      </c>
      <c r="E147" s="64" t="str">
        <f t="shared" ref="E147:E153" si="304">$D$5</f>
        <v/>
      </c>
      <c r="F147" s="126">
        <f t="shared" ref="F147:F153" si="305">D147*((100-E147)/100)</f>
        <v>90.1</v>
      </c>
      <c r="G147" s="127">
        <f t="shared" ref="G147:G153" si="306">C147*F147</f>
        <v>0</v>
      </c>
      <c r="H147" s="143"/>
      <c r="I147" s="129"/>
      <c r="J147" s="130"/>
      <c r="K147" s="131"/>
      <c r="L147" s="132"/>
      <c r="M147" s="133"/>
      <c r="N147" s="124"/>
      <c r="O147" s="135"/>
      <c r="P147" s="136"/>
      <c r="Q147" s="137"/>
      <c r="Y147" s="138"/>
      <c r="Z147" s="138"/>
      <c r="AA147" s="138">
        <f t="shared" ref="AA147:AA148" si="307">AH147*$C147</f>
        <v>0</v>
      </c>
      <c r="AB147" s="138"/>
      <c r="AC147" s="138"/>
      <c r="AD147" s="138"/>
      <c r="AE147" s="138"/>
      <c r="AF147" s="139"/>
      <c r="AG147" s="139"/>
      <c r="AH147" s="139">
        <v>10.0</v>
      </c>
      <c r="AI147" s="139"/>
      <c r="AJ147" s="139"/>
      <c r="AK147" s="139"/>
      <c r="AL147" s="139"/>
      <c r="AM147" s="138">
        <f t="shared" ref="AM147:AY147" si="302">AZ147*$C147</f>
        <v>0</v>
      </c>
      <c r="AN147" s="138">
        <f t="shared" si="302"/>
        <v>0</v>
      </c>
      <c r="AO147" s="138">
        <f t="shared" si="302"/>
        <v>0</v>
      </c>
      <c r="AP147" s="138">
        <f t="shared" si="302"/>
        <v>0</v>
      </c>
      <c r="AQ147" s="138">
        <f t="shared" si="302"/>
        <v>0</v>
      </c>
      <c r="AR147" s="138">
        <f t="shared" si="302"/>
        <v>0</v>
      </c>
      <c r="AS147" s="138">
        <f t="shared" si="302"/>
        <v>0</v>
      </c>
      <c r="AT147" s="138">
        <f t="shared" si="302"/>
        <v>0</v>
      </c>
      <c r="AU147" s="138">
        <f t="shared" si="302"/>
        <v>0</v>
      </c>
      <c r="AV147" s="138">
        <f t="shared" si="302"/>
        <v>0</v>
      </c>
      <c r="AW147" s="138">
        <f t="shared" si="302"/>
        <v>0</v>
      </c>
      <c r="AX147" s="138">
        <f t="shared" si="302"/>
        <v>0</v>
      </c>
      <c r="AY147" s="138">
        <f t="shared" si="302"/>
        <v>0</v>
      </c>
      <c r="AZ147" s="139">
        <v>10.0</v>
      </c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40"/>
      <c r="BL147" s="139"/>
      <c r="BM147" s="6"/>
      <c r="BN147" s="138"/>
      <c r="BO147" s="138"/>
      <c r="BP147" s="6"/>
      <c r="BQ147" s="138">
        <v>1.18</v>
      </c>
      <c r="BR147" s="138">
        <f t="shared" ref="BR147:BR153" si="309">C147</f>
        <v>0</v>
      </c>
      <c r="BS147" s="138">
        <f t="shared" ref="BS147:BS153" si="310">BQ147*BR147</f>
        <v>0</v>
      </c>
      <c r="BT147" s="6"/>
      <c r="BU147" s="142">
        <f t="shared" ref="BU147:BU217" si="311">C147*BN147</f>
        <v>0</v>
      </c>
    </row>
    <row r="148" ht="18.0" customHeight="1">
      <c r="A148" s="153" t="s">
        <v>195</v>
      </c>
      <c r="B148" s="124">
        <v>10.0</v>
      </c>
      <c r="C148" s="64">
        <f t="shared" si="303"/>
        <v>0</v>
      </c>
      <c r="D148" s="125">
        <v>90.1</v>
      </c>
      <c r="E148" s="64" t="str">
        <f t="shared" si="304"/>
        <v/>
      </c>
      <c r="F148" s="126">
        <f t="shared" si="305"/>
        <v>90.1</v>
      </c>
      <c r="G148" s="127">
        <f t="shared" si="306"/>
        <v>0</v>
      </c>
      <c r="H148" s="143"/>
      <c r="I148" s="129"/>
      <c r="J148" s="130"/>
      <c r="K148" s="131"/>
      <c r="L148" s="132"/>
      <c r="M148" s="133"/>
      <c r="N148" s="124"/>
      <c r="O148" s="135"/>
      <c r="P148" s="136"/>
      <c r="Q148" s="137"/>
      <c r="Y148" s="138"/>
      <c r="Z148" s="138"/>
      <c r="AA148" s="138">
        <f t="shared" si="307"/>
        <v>0</v>
      </c>
      <c r="AB148" s="138"/>
      <c r="AC148" s="138"/>
      <c r="AD148" s="138"/>
      <c r="AE148" s="138"/>
      <c r="AF148" s="139"/>
      <c r="AG148" s="139"/>
      <c r="AH148" s="139">
        <v>10.0</v>
      </c>
      <c r="AI148" s="139"/>
      <c r="AJ148" s="139"/>
      <c r="AK148" s="139"/>
      <c r="AL148" s="139"/>
      <c r="AM148" s="138">
        <f t="shared" ref="AM148:AY148" si="308">AZ148*$C148</f>
        <v>0</v>
      </c>
      <c r="AN148" s="138">
        <f t="shared" si="308"/>
        <v>0</v>
      </c>
      <c r="AO148" s="138">
        <f t="shared" si="308"/>
        <v>0</v>
      </c>
      <c r="AP148" s="138">
        <f t="shared" si="308"/>
        <v>0</v>
      </c>
      <c r="AQ148" s="138">
        <f t="shared" si="308"/>
        <v>0</v>
      </c>
      <c r="AR148" s="138">
        <f t="shared" si="308"/>
        <v>0</v>
      </c>
      <c r="AS148" s="138">
        <f t="shared" si="308"/>
        <v>0</v>
      </c>
      <c r="AT148" s="138">
        <f t="shared" si="308"/>
        <v>0</v>
      </c>
      <c r="AU148" s="138">
        <f t="shared" si="308"/>
        <v>0</v>
      </c>
      <c r="AV148" s="138">
        <f t="shared" si="308"/>
        <v>0</v>
      </c>
      <c r="AW148" s="138">
        <f t="shared" si="308"/>
        <v>0</v>
      </c>
      <c r="AX148" s="138">
        <f t="shared" si="308"/>
        <v>0</v>
      </c>
      <c r="AY148" s="138">
        <f t="shared" si="308"/>
        <v>0</v>
      </c>
      <c r="AZ148" s="139"/>
      <c r="BA148" s="139">
        <v>10.0</v>
      </c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40"/>
      <c r="BL148" s="139"/>
      <c r="BM148" s="6"/>
      <c r="BN148" s="138"/>
      <c r="BO148" s="138"/>
      <c r="BP148" s="6"/>
      <c r="BQ148" s="138">
        <v>1.25</v>
      </c>
      <c r="BR148" s="138">
        <f t="shared" si="309"/>
        <v>0</v>
      </c>
      <c r="BS148" s="138">
        <f t="shared" si="310"/>
        <v>0</v>
      </c>
      <c r="BT148" s="6"/>
      <c r="BU148" s="142">
        <f t="shared" si="311"/>
        <v>0</v>
      </c>
    </row>
    <row r="149" ht="18.0" customHeight="1">
      <c r="A149" s="153" t="s">
        <v>205</v>
      </c>
      <c r="B149" s="124">
        <v>5.0</v>
      </c>
      <c r="C149" s="64">
        <f t="shared" si="303"/>
        <v>0</v>
      </c>
      <c r="D149" s="125">
        <v>100.7</v>
      </c>
      <c r="E149" s="64" t="str">
        <f t="shared" si="304"/>
        <v/>
      </c>
      <c r="F149" s="126">
        <f t="shared" si="305"/>
        <v>100.7</v>
      </c>
      <c r="G149" s="127">
        <f t="shared" si="306"/>
        <v>0</v>
      </c>
      <c r="H149" s="143"/>
      <c r="I149" s="129"/>
      <c r="J149" s="130"/>
      <c r="K149" s="131"/>
      <c r="L149" s="132"/>
      <c r="M149" s="133"/>
      <c r="N149" s="124"/>
      <c r="O149" s="135"/>
      <c r="P149" s="136"/>
      <c r="Q149" s="137"/>
      <c r="Y149" s="138"/>
      <c r="Z149" s="138"/>
      <c r="AA149" s="138"/>
      <c r="AB149" s="138">
        <f>AI149*$C149</f>
        <v>0</v>
      </c>
      <c r="AC149" s="138"/>
      <c r="AD149" s="138"/>
      <c r="AE149" s="138"/>
      <c r="AF149" s="139"/>
      <c r="AG149" s="139"/>
      <c r="AH149" s="139"/>
      <c r="AI149" s="139">
        <v>5.0</v>
      </c>
      <c r="AJ149" s="139"/>
      <c r="AK149" s="139"/>
      <c r="AL149" s="139"/>
      <c r="AM149" s="138">
        <f t="shared" ref="AM149:AY149" si="312">AZ149*$C149</f>
        <v>0</v>
      </c>
      <c r="AN149" s="138">
        <f t="shared" si="312"/>
        <v>0</v>
      </c>
      <c r="AO149" s="138">
        <f t="shared" si="312"/>
        <v>0</v>
      </c>
      <c r="AP149" s="138">
        <f t="shared" si="312"/>
        <v>0</v>
      </c>
      <c r="AQ149" s="138">
        <f t="shared" si="312"/>
        <v>0</v>
      </c>
      <c r="AR149" s="138">
        <f t="shared" si="312"/>
        <v>0</v>
      </c>
      <c r="AS149" s="138">
        <f t="shared" si="312"/>
        <v>0</v>
      </c>
      <c r="AT149" s="138">
        <f t="shared" si="312"/>
        <v>0</v>
      </c>
      <c r="AU149" s="138">
        <f t="shared" si="312"/>
        <v>0</v>
      </c>
      <c r="AV149" s="138">
        <f t="shared" si="312"/>
        <v>0</v>
      </c>
      <c r="AW149" s="138">
        <f t="shared" si="312"/>
        <v>0</v>
      </c>
      <c r="AX149" s="138">
        <f t="shared" si="312"/>
        <v>0</v>
      </c>
      <c r="AY149" s="138">
        <f t="shared" si="312"/>
        <v>0</v>
      </c>
      <c r="AZ149" s="139"/>
      <c r="BA149" s="139">
        <v>10.0</v>
      </c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40"/>
      <c r="BL149" s="139"/>
      <c r="BM149" s="6"/>
      <c r="BN149" s="138"/>
      <c r="BO149" s="138"/>
      <c r="BP149" s="6"/>
      <c r="BQ149" s="138">
        <v>1.8</v>
      </c>
      <c r="BR149" s="138">
        <f t="shared" si="309"/>
        <v>0</v>
      </c>
      <c r="BS149" s="138">
        <f t="shared" si="310"/>
        <v>0</v>
      </c>
      <c r="BT149" s="6"/>
      <c r="BU149" s="142">
        <f t="shared" si="311"/>
        <v>0</v>
      </c>
    </row>
    <row r="150" ht="18.0" customHeight="1">
      <c r="A150" s="153" t="s">
        <v>206</v>
      </c>
      <c r="B150" s="124">
        <v>10.0</v>
      </c>
      <c r="C150" s="64">
        <f t="shared" si="303"/>
        <v>0</v>
      </c>
      <c r="D150" s="125">
        <v>53.0</v>
      </c>
      <c r="E150" s="64" t="str">
        <f t="shared" si="304"/>
        <v/>
      </c>
      <c r="F150" s="126">
        <f t="shared" si="305"/>
        <v>53</v>
      </c>
      <c r="G150" s="127">
        <f t="shared" si="306"/>
        <v>0</v>
      </c>
      <c r="H150" s="143"/>
      <c r="I150" s="129"/>
      <c r="J150" s="130"/>
      <c r="K150" s="131"/>
      <c r="L150" s="132"/>
      <c r="M150" s="133"/>
      <c r="N150" s="124"/>
      <c r="O150" s="135"/>
      <c r="P150" s="136"/>
      <c r="Q150" s="137"/>
      <c r="Y150" s="138"/>
      <c r="Z150" s="138">
        <f>AG150*$C150</f>
        <v>0</v>
      </c>
      <c r="AA150" s="138"/>
      <c r="AB150" s="138"/>
      <c r="AC150" s="138"/>
      <c r="AD150" s="138"/>
      <c r="AE150" s="138"/>
      <c r="AF150" s="139"/>
      <c r="AG150" s="139">
        <v>10.0</v>
      </c>
      <c r="AH150" s="139"/>
      <c r="AI150" s="139"/>
      <c r="AJ150" s="139"/>
      <c r="AK150" s="139"/>
      <c r="AL150" s="139"/>
      <c r="AM150" s="138">
        <f t="shared" ref="AM150:AY150" si="313">AZ150*$C150</f>
        <v>0</v>
      </c>
      <c r="AN150" s="138">
        <f t="shared" si="313"/>
        <v>0</v>
      </c>
      <c r="AO150" s="138">
        <f t="shared" si="313"/>
        <v>0</v>
      </c>
      <c r="AP150" s="138">
        <f t="shared" si="313"/>
        <v>0</v>
      </c>
      <c r="AQ150" s="138">
        <f t="shared" si="313"/>
        <v>0</v>
      </c>
      <c r="AR150" s="138">
        <f t="shared" si="313"/>
        <v>0</v>
      </c>
      <c r="AS150" s="138">
        <f t="shared" si="313"/>
        <v>0</v>
      </c>
      <c r="AT150" s="138">
        <f t="shared" si="313"/>
        <v>0</v>
      </c>
      <c r="AU150" s="138">
        <f t="shared" si="313"/>
        <v>0</v>
      </c>
      <c r="AV150" s="138">
        <f t="shared" si="313"/>
        <v>0</v>
      </c>
      <c r="AW150" s="138">
        <f t="shared" si="313"/>
        <v>0</v>
      </c>
      <c r="AX150" s="138">
        <f t="shared" si="313"/>
        <v>0</v>
      </c>
      <c r="AY150" s="138">
        <f t="shared" si="313"/>
        <v>0</v>
      </c>
      <c r="AZ150" s="139"/>
      <c r="BA150" s="139">
        <v>10.0</v>
      </c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40"/>
      <c r="BL150" s="139"/>
      <c r="BM150" s="6"/>
      <c r="BN150" s="138"/>
      <c r="BO150" s="138"/>
      <c r="BP150" s="6"/>
      <c r="BQ150" s="138">
        <v>0.39</v>
      </c>
      <c r="BR150" s="138">
        <f t="shared" si="309"/>
        <v>0</v>
      </c>
      <c r="BS150" s="138">
        <f t="shared" si="310"/>
        <v>0</v>
      </c>
      <c r="BT150" s="6"/>
      <c r="BU150" s="142">
        <f t="shared" si="311"/>
        <v>0</v>
      </c>
    </row>
    <row r="151" ht="18.0" customHeight="1">
      <c r="A151" s="153" t="s">
        <v>207</v>
      </c>
      <c r="B151" s="124">
        <v>10.0</v>
      </c>
      <c r="C151" s="64">
        <f t="shared" si="303"/>
        <v>0</v>
      </c>
      <c r="D151" s="125">
        <v>100.7</v>
      </c>
      <c r="E151" s="64" t="str">
        <f t="shared" si="304"/>
        <v/>
      </c>
      <c r="F151" s="126">
        <f t="shared" si="305"/>
        <v>100.7</v>
      </c>
      <c r="G151" s="127">
        <f t="shared" si="306"/>
        <v>0</v>
      </c>
      <c r="H151" s="143"/>
      <c r="I151" s="129"/>
      <c r="J151" s="130"/>
      <c r="K151" s="131"/>
      <c r="L151" s="132"/>
      <c r="M151" s="133"/>
      <c r="N151" s="124"/>
      <c r="O151" s="135"/>
      <c r="P151" s="136"/>
      <c r="Q151" s="137"/>
      <c r="Y151" s="138"/>
      <c r="Z151" s="138"/>
      <c r="AA151" s="138">
        <f t="shared" ref="AA151:AA152" si="315">AH151*$C151</f>
        <v>0</v>
      </c>
      <c r="AB151" s="138"/>
      <c r="AC151" s="138"/>
      <c r="AD151" s="138"/>
      <c r="AE151" s="138"/>
      <c r="AF151" s="139"/>
      <c r="AG151" s="139"/>
      <c r="AH151" s="139">
        <v>10.0</v>
      </c>
      <c r="AI151" s="139"/>
      <c r="AJ151" s="139"/>
      <c r="AK151" s="139"/>
      <c r="AL151" s="139"/>
      <c r="AM151" s="138">
        <f t="shared" ref="AM151:AY151" si="314">AZ151*$C151</f>
        <v>0</v>
      </c>
      <c r="AN151" s="138">
        <f t="shared" si="314"/>
        <v>0</v>
      </c>
      <c r="AO151" s="138">
        <f t="shared" si="314"/>
        <v>0</v>
      </c>
      <c r="AP151" s="138">
        <f t="shared" si="314"/>
        <v>0</v>
      </c>
      <c r="AQ151" s="138">
        <f t="shared" si="314"/>
        <v>0</v>
      </c>
      <c r="AR151" s="138">
        <f t="shared" si="314"/>
        <v>0</v>
      </c>
      <c r="AS151" s="138">
        <f t="shared" si="314"/>
        <v>0</v>
      </c>
      <c r="AT151" s="138">
        <f t="shared" si="314"/>
        <v>0</v>
      </c>
      <c r="AU151" s="138">
        <f t="shared" si="314"/>
        <v>0</v>
      </c>
      <c r="AV151" s="138">
        <f t="shared" si="314"/>
        <v>0</v>
      </c>
      <c r="AW151" s="138">
        <f t="shared" si="314"/>
        <v>0</v>
      </c>
      <c r="AX151" s="138">
        <f t="shared" si="314"/>
        <v>0</v>
      </c>
      <c r="AY151" s="138">
        <f t="shared" si="314"/>
        <v>0</v>
      </c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40"/>
      <c r="BL151" s="139"/>
      <c r="BM151" s="6"/>
      <c r="BN151" s="138">
        <v>25.0</v>
      </c>
      <c r="BO151" s="138"/>
      <c r="BP151" s="6"/>
      <c r="BQ151" s="138">
        <v>1.8</v>
      </c>
      <c r="BR151" s="138">
        <f t="shared" si="309"/>
        <v>0</v>
      </c>
      <c r="BS151" s="138">
        <f t="shared" si="310"/>
        <v>0</v>
      </c>
      <c r="BT151" s="6"/>
      <c r="BU151" s="142">
        <f t="shared" si="311"/>
        <v>0</v>
      </c>
    </row>
    <row r="152" ht="18.0" customHeight="1">
      <c r="A152" s="153" t="s">
        <v>208</v>
      </c>
      <c r="B152" s="124">
        <v>10.0</v>
      </c>
      <c r="C152" s="64">
        <f t="shared" si="303"/>
        <v>0</v>
      </c>
      <c r="D152" s="125">
        <v>68.9</v>
      </c>
      <c r="E152" s="64" t="str">
        <f t="shared" si="304"/>
        <v/>
      </c>
      <c r="F152" s="126">
        <f t="shared" si="305"/>
        <v>68.9</v>
      </c>
      <c r="G152" s="127">
        <f t="shared" si="306"/>
        <v>0</v>
      </c>
      <c r="H152" s="143"/>
      <c r="I152" s="129"/>
      <c r="J152" s="130"/>
      <c r="K152" s="131"/>
      <c r="L152" s="132"/>
      <c r="M152" s="133"/>
      <c r="N152" s="124"/>
      <c r="O152" s="135"/>
      <c r="P152" s="136"/>
      <c r="Q152" s="137"/>
      <c r="Y152" s="138"/>
      <c r="Z152" s="138"/>
      <c r="AA152" s="138">
        <f t="shared" si="315"/>
        <v>0</v>
      </c>
      <c r="AB152" s="138"/>
      <c r="AC152" s="138"/>
      <c r="AD152" s="138"/>
      <c r="AE152" s="138"/>
      <c r="AF152" s="139"/>
      <c r="AG152" s="139"/>
      <c r="AH152" s="139">
        <v>10.0</v>
      </c>
      <c r="AI152" s="139"/>
      <c r="AJ152" s="139"/>
      <c r="AK152" s="139"/>
      <c r="AL152" s="139"/>
      <c r="AM152" s="138">
        <f t="shared" ref="AM152:AY152" si="316">AZ152*$C152</f>
        <v>0</v>
      </c>
      <c r="AN152" s="138">
        <f t="shared" si="316"/>
        <v>0</v>
      </c>
      <c r="AO152" s="138">
        <f t="shared" si="316"/>
        <v>0</v>
      </c>
      <c r="AP152" s="138">
        <f t="shared" si="316"/>
        <v>0</v>
      </c>
      <c r="AQ152" s="138">
        <f t="shared" si="316"/>
        <v>0</v>
      </c>
      <c r="AR152" s="138">
        <f t="shared" si="316"/>
        <v>0</v>
      </c>
      <c r="AS152" s="138">
        <f t="shared" si="316"/>
        <v>0</v>
      </c>
      <c r="AT152" s="138">
        <f t="shared" si="316"/>
        <v>0</v>
      </c>
      <c r="AU152" s="138">
        <f t="shared" si="316"/>
        <v>0</v>
      </c>
      <c r="AV152" s="138">
        <f t="shared" si="316"/>
        <v>0</v>
      </c>
      <c r="AW152" s="138">
        <f t="shared" si="316"/>
        <v>0</v>
      </c>
      <c r="AX152" s="138">
        <f t="shared" si="316"/>
        <v>0</v>
      </c>
      <c r="AY152" s="138">
        <f t="shared" si="316"/>
        <v>0</v>
      </c>
      <c r="AZ152" s="139"/>
      <c r="BA152" s="139">
        <v>10.0</v>
      </c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40"/>
      <c r="BL152" s="139"/>
      <c r="BM152" s="6"/>
      <c r="BN152" s="138"/>
      <c r="BO152" s="138"/>
      <c r="BP152" s="6"/>
      <c r="BQ152" s="138">
        <v>0.92</v>
      </c>
      <c r="BR152" s="138">
        <f t="shared" si="309"/>
        <v>0</v>
      </c>
      <c r="BS152" s="138">
        <f t="shared" si="310"/>
        <v>0</v>
      </c>
      <c r="BT152" s="6"/>
      <c r="BU152" s="142">
        <f t="shared" si="311"/>
        <v>0</v>
      </c>
    </row>
    <row r="153" ht="18.0" customHeight="1">
      <c r="A153" s="153" t="s">
        <v>209</v>
      </c>
      <c r="B153" s="124">
        <v>5.0</v>
      </c>
      <c r="C153" s="64">
        <f t="shared" si="303"/>
        <v>0</v>
      </c>
      <c r="D153" s="125">
        <v>265.0</v>
      </c>
      <c r="E153" s="64" t="str">
        <f t="shared" si="304"/>
        <v/>
      </c>
      <c r="F153" s="126">
        <f t="shared" si="305"/>
        <v>265</v>
      </c>
      <c r="G153" s="127">
        <f t="shared" si="306"/>
        <v>0</v>
      </c>
      <c r="H153" s="143"/>
      <c r="I153" s="129"/>
      <c r="J153" s="130"/>
      <c r="K153" s="131"/>
      <c r="L153" s="132"/>
      <c r="M153" s="133"/>
      <c r="N153" s="124"/>
      <c r="O153" s="135"/>
      <c r="P153" s="136"/>
      <c r="Q153" s="137"/>
      <c r="Y153" s="138"/>
      <c r="Z153" s="138"/>
      <c r="AA153" s="138"/>
      <c r="AB153" s="138"/>
      <c r="AC153" s="138"/>
      <c r="AD153" s="138">
        <f>AK153*$C153</f>
        <v>0</v>
      </c>
      <c r="AE153" s="138"/>
      <c r="AF153" s="139"/>
      <c r="AG153" s="139"/>
      <c r="AH153" s="139"/>
      <c r="AI153" s="139"/>
      <c r="AJ153" s="139"/>
      <c r="AK153" s="139">
        <v>5.0</v>
      </c>
      <c r="AL153" s="139"/>
      <c r="AM153" s="138">
        <f t="shared" ref="AM153:AY153" si="317">AZ153*$C153</f>
        <v>0</v>
      </c>
      <c r="AN153" s="138">
        <f t="shared" si="317"/>
        <v>0</v>
      </c>
      <c r="AO153" s="138">
        <f t="shared" si="317"/>
        <v>0</v>
      </c>
      <c r="AP153" s="138">
        <f t="shared" si="317"/>
        <v>0</v>
      </c>
      <c r="AQ153" s="138">
        <f t="shared" si="317"/>
        <v>0</v>
      </c>
      <c r="AR153" s="138">
        <f t="shared" si="317"/>
        <v>0</v>
      </c>
      <c r="AS153" s="138">
        <f t="shared" si="317"/>
        <v>0</v>
      </c>
      <c r="AT153" s="138">
        <f t="shared" si="317"/>
        <v>0</v>
      </c>
      <c r="AU153" s="138">
        <f t="shared" si="317"/>
        <v>0</v>
      </c>
      <c r="AV153" s="138">
        <f t="shared" si="317"/>
        <v>0</v>
      </c>
      <c r="AW153" s="138">
        <f t="shared" si="317"/>
        <v>0</v>
      </c>
      <c r="AX153" s="138">
        <f t="shared" si="317"/>
        <v>0</v>
      </c>
      <c r="AY153" s="138">
        <f t="shared" si="317"/>
        <v>0</v>
      </c>
      <c r="AZ153" s="139"/>
      <c r="BA153" s="139">
        <v>5.0</v>
      </c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40"/>
      <c r="BL153" s="139"/>
      <c r="BM153" s="6"/>
      <c r="BN153" s="138"/>
      <c r="BO153" s="138"/>
      <c r="BP153" s="6"/>
      <c r="BQ153" s="138">
        <v>4.8</v>
      </c>
      <c r="BR153" s="138">
        <f t="shared" si="309"/>
        <v>0</v>
      </c>
      <c r="BS153" s="138">
        <f t="shared" si="310"/>
        <v>0</v>
      </c>
      <c r="BT153" s="6"/>
      <c r="BU153" s="142">
        <f t="shared" si="311"/>
        <v>0</v>
      </c>
    </row>
    <row r="154" ht="14.25" customHeight="1">
      <c r="A154" s="158"/>
      <c r="B154" s="147"/>
      <c r="C154" s="147"/>
      <c r="D154" s="148"/>
      <c r="E154" s="147"/>
      <c r="F154" s="148"/>
      <c r="G154" s="159">
        <f t="shared" ref="G154:Q154" si="318">SUM(G147:G153)</f>
        <v>0</v>
      </c>
      <c r="H154" s="160">
        <f t="shared" si="318"/>
        <v>0</v>
      </c>
      <c r="I154" s="160">
        <f t="shared" si="318"/>
        <v>0</v>
      </c>
      <c r="J154" s="160">
        <f t="shared" si="318"/>
        <v>0</v>
      </c>
      <c r="K154" s="160">
        <f t="shared" si="318"/>
        <v>0</v>
      </c>
      <c r="L154" s="160">
        <f t="shared" si="318"/>
        <v>0</v>
      </c>
      <c r="M154" s="119">
        <f t="shared" si="318"/>
        <v>0</v>
      </c>
      <c r="N154" s="160">
        <f t="shared" si="318"/>
        <v>0</v>
      </c>
      <c r="O154" s="167">
        <f t="shared" si="318"/>
        <v>0</v>
      </c>
      <c r="P154" s="160">
        <f t="shared" si="318"/>
        <v>0</v>
      </c>
      <c r="Q154" s="160">
        <f t="shared" si="318"/>
        <v>0</v>
      </c>
      <c r="Y154" s="160">
        <f t="shared" ref="Y154:AE154" si="319">SUM(Y147:Y153)</f>
        <v>0</v>
      </c>
      <c r="Z154" s="160">
        <f t="shared" si="319"/>
        <v>0</v>
      </c>
      <c r="AA154" s="160">
        <f t="shared" si="319"/>
        <v>0</v>
      </c>
      <c r="AB154" s="160">
        <f t="shared" si="319"/>
        <v>0</v>
      </c>
      <c r="AC154" s="160">
        <f t="shared" si="319"/>
        <v>0</v>
      </c>
      <c r="AD154" s="160">
        <f t="shared" si="319"/>
        <v>0</v>
      </c>
      <c r="AE154" s="160">
        <f t="shared" si="319"/>
        <v>0</v>
      </c>
      <c r="AF154" s="161"/>
      <c r="AG154" s="161"/>
      <c r="AH154" s="161"/>
      <c r="AI154" s="161"/>
      <c r="AJ154" s="161"/>
      <c r="AK154" s="161"/>
      <c r="AL154" s="161"/>
      <c r="AM154" s="161">
        <f t="shared" ref="AM154:AY154" si="320">SUM(AM147:AM153)</f>
        <v>0</v>
      </c>
      <c r="AN154" s="161">
        <f t="shared" si="320"/>
        <v>0</v>
      </c>
      <c r="AO154" s="161">
        <f t="shared" si="320"/>
        <v>0</v>
      </c>
      <c r="AP154" s="161">
        <f t="shared" si="320"/>
        <v>0</v>
      </c>
      <c r="AQ154" s="161">
        <f t="shared" si="320"/>
        <v>0</v>
      </c>
      <c r="AR154" s="161">
        <f t="shared" si="320"/>
        <v>0</v>
      </c>
      <c r="AS154" s="161">
        <f t="shared" si="320"/>
        <v>0</v>
      </c>
      <c r="AT154" s="161">
        <f t="shared" si="320"/>
        <v>0</v>
      </c>
      <c r="AU154" s="161">
        <f t="shared" si="320"/>
        <v>0</v>
      </c>
      <c r="AV154" s="161">
        <f t="shared" si="320"/>
        <v>0</v>
      </c>
      <c r="AW154" s="161">
        <f t="shared" si="320"/>
        <v>0</v>
      </c>
      <c r="AX154" s="161">
        <f t="shared" si="320"/>
        <v>0</v>
      </c>
      <c r="AY154" s="161">
        <f t="shared" si="320"/>
        <v>0</v>
      </c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2"/>
      <c r="BL154" s="161"/>
      <c r="BM154" s="6"/>
      <c r="BN154" s="138"/>
      <c r="BO154" s="138"/>
      <c r="BP154" s="6"/>
      <c r="BQ154" s="138"/>
      <c r="BR154" s="138"/>
      <c r="BS154" s="138"/>
      <c r="BT154" s="6"/>
      <c r="BU154" s="142">
        <f t="shared" si="311"/>
        <v>0</v>
      </c>
    </row>
    <row r="155" ht="39.75" customHeight="1">
      <c r="A155" s="169" t="s">
        <v>210</v>
      </c>
      <c r="B155" s="146"/>
      <c r="C155" s="147"/>
      <c r="D155" s="148"/>
      <c r="E155" s="121"/>
      <c r="F155" s="148"/>
      <c r="G155" s="147"/>
      <c r="H155" s="147"/>
      <c r="I155" s="147"/>
      <c r="J155" s="147"/>
      <c r="K155" s="147"/>
      <c r="L155" s="147"/>
      <c r="M155" s="147"/>
      <c r="N155" s="147"/>
      <c r="O155" s="164"/>
      <c r="P155" s="147"/>
      <c r="Q155" s="147"/>
      <c r="R155" s="149"/>
      <c r="S155" s="149"/>
      <c r="T155" s="149"/>
      <c r="U155" s="149"/>
      <c r="V155" s="149"/>
      <c r="W155" s="149"/>
      <c r="X155" s="149"/>
      <c r="Y155" s="165" t="s">
        <v>16</v>
      </c>
      <c r="Z155" s="165" t="s">
        <v>17</v>
      </c>
      <c r="AA155" s="165" t="s">
        <v>18</v>
      </c>
      <c r="AB155" s="165" t="s">
        <v>19</v>
      </c>
      <c r="AC155" s="165" t="s">
        <v>20</v>
      </c>
      <c r="AD155" s="165" t="s">
        <v>21</v>
      </c>
      <c r="AE155" s="165" t="s">
        <v>22</v>
      </c>
      <c r="AF155" s="160" t="s">
        <v>16</v>
      </c>
      <c r="AG155" s="160" t="s">
        <v>17</v>
      </c>
      <c r="AH155" s="160" t="s">
        <v>18</v>
      </c>
      <c r="AI155" s="160" t="s">
        <v>19</v>
      </c>
      <c r="AJ155" s="160" t="s">
        <v>20</v>
      </c>
      <c r="AK155" s="160" t="s">
        <v>21</v>
      </c>
      <c r="AL155" s="160" t="s">
        <v>22</v>
      </c>
      <c r="AM155" s="165" t="s">
        <v>31</v>
      </c>
      <c r="AN155" s="165" t="s">
        <v>32</v>
      </c>
      <c r="AO155" s="165" t="s">
        <v>33</v>
      </c>
      <c r="AP155" s="165" t="s">
        <v>34</v>
      </c>
      <c r="AQ155" s="165" t="s">
        <v>35</v>
      </c>
      <c r="AR155" s="165" t="s">
        <v>36</v>
      </c>
      <c r="AS155" s="165" t="s">
        <v>37</v>
      </c>
      <c r="AT155" s="165" t="s">
        <v>38</v>
      </c>
      <c r="AU155" s="165" t="s">
        <v>39</v>
      </c>
      <c r="AV155" s="165" t="s">
        <v>40</v>
      </c>
      <c r="AW155" s="165" t="s">
        <v>41</v>
      </c>
      <c r="AX155" s="165" t="s">
        <v>42</v>
      </c>
      <c r="AY155" s="165" t="s">
        <v>43</v>
      </c>
      <c r="AZ155" s="160" t="s">
        <v>31</v>
      </c>
      <c r="BA155" s="160" t="s">
        <v>32</v>
      </c>
      <c r="BB155" s="160" t="s">
        <v>33</v>
      </c>
      <c r="BC155" s="160" t="s">
        <v>34</v>
      </c>
      <c r="BD155" s="160" t="s">
        <v>35</v>
      </c>
      <c r="BE155" s="160" t="s">
        <v>36</v>
      </c>
      <c r="BF155" s="160" t="s">
        <v>37</v>
      </c>
      <c r="BG155" s="160" t="s">
        <v>38</v>
      </c>
      <c r="BH155" s="160" t="s">
        <v>39</v>
      </c>
      <c r="BI155" s="160" t="s">
        <v>40</v>
      </c>
      <c r="BJ155" s="160" t="s">
        <v>41</v>
      </c>
      <c r="BK155" s="166" t="s">
        <v>42</v>
      </c>
      <c r="BL155" s="160" t="s">
        <v>43</v>
      </c>
      <c r="BM155" s="121"/>
      <c r="BN155" s="64"/>
      <c r="BO155" s="64"/>
      <c r="BP155" s="121"/>
      <c r="BQ155" s="152" t="s">
        <v>69</v>
      </c>
      <c r="BR155" s="152" t="s">
        <v>70</v>
      </c>
      <c r="BS155" s="152" t="s">
        <v>71</v>
      </c>
      <c r="BT155" s="121"/>
      <c r="BU155" s="147">
        <f t="shared" si="311"/>
        <v>0</v>
      </c>
    </row>
    <row r="156" ht="18.0" customHeight="1">
      <c r="A156" s="153" t="s">
        <v>211</v>
      </c>
      <c r="B156" s="124">
        <v>20.0</v>
      </c>
      <c r="C156" s="64">
        <f t="shared" ref="C156:C175" si="321">SUM(H156:Q156)</f>
        <v>0</v>
      </c>
      <c r="D156" s="125">
        <v>95.4</v>
      </c>
      <c r="E156" s="64" t="str">
        <f t="shared" ref="E156:E175" si="322">$D$5</f>
        <v/>
      </c>
      <c r="F156" s="126">
        <f t="shared" ref="F156:F175" si="323">D156*((100-E156)/100)</f>
        <v>95.4</v>
      </c>
      <c r="G156" s="127">
        <f t="shared" ref="G156:G175" si="324">C156*F156</f>
        <v>0</v>
      </c>
      <c r="H156" s="143"/>
      <c r="I156" s="129"/>
      <c r="J156" s="130"/>
      <c r="K156" s="131"/>
      <c r="L156" s="132"/>
      <c r="M156" s="133"/>
      <c r="N156" s="124"/>
      <c r="O156" s="135"/>
      <c r="P156" s="136"/>
      <c r="Q156" s="137"/>
      <c r="Y156" s="138"/>
      <c r="Z156" s="138">
        <f t="shared" ref="Z156:Z157" si="325">AG156*$C156</f>
        <v>0</v>
      </c>
      <c r="AA156" s="138"/>
      <c r="AB156" s="138"/>
      <c r="AC156" s="138"/>
      <c r="AD156" s="138"/>
      <c r="AE156" s="138"/>
      <c r="AF156" s="139"/>
      <c r="AG156" s="139">
        <v>20.0</v>
      </c>
      <c r="AH156" s="139"/>
      <c r="AI156" s="139"/>
      <c r="AJ156" s="139"/>
      <c r="AK156" s="139"/>
      <c r="AL156" s="139"/>
      <c r="AM156" s="138">
        <f t="shared" ref="AM156:AM157" si="326">AZ156*$C156</f>
        <v>0</v>
      </c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39">
        <v>20.0</v>
      </c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40"/>
      <c r="BL156" s="139"/>
      <c r="BM156" s="6"/>
      <c r="BN156" s="138"/>
      <c r="BO156" s="138"/>
      <c r="BP156" s="6"/>
      <c r="BQ156" s="138">
        <v>1.0</v>
      </c>
      <c r="BR156" s="138">
        <f t="shared" ref="BR156:BR175" si="327">C156</f>
        <v>0</v>
      </c>
      <c r="BS156" s="138">
        <f t="shared" ref="BS156:BS175" si="328">BQ156*BR156</f>
        <v>0</v>
      </c>
      <c r="BT156" s="6"/>
      <c r="BU156" s="142">
        <f t="shared" si="311"/>
        <v>0</v>
      </c>
    </row>
    <row r="157" ht="18.0" customHeight="1">
      <c r="A157" s="153" t="s">
        <v>212</v>
      </c>
      <c r="B157" s="124">
        <v>20.0</v>
      </c>
      <c r="C157" s="64">
        <f t="shared" si="321"/>
        <v>0</v>
      </c>
      <c r="D157" s="125">
        <v>95.4</v>
      </c>
      <c r="E157" s="64" t="str">
        <f t="shared" si="322"/>
        <v/>
      </c>
      <c r="F157" s="126">
        <f t="shared" si="323"/>
        <v>95.4</v>
      </c>
      <c r="G157" s="127">
        <f t="shared" si="324"/>
        <v>0</v>
      </c>
      <c r="H157" s="143"/>
      <c r="I157" s="129"/>
      <c r="J157" s="130"/>
      <c r="K157" s="131"/>
      <c r="L157" s="132"/>
      <c r="M157" s="133"/>
      <c r="N157" s="124"/>
      <c r="O157" s="135"/>
      <c r="P157" s="136"/>
      <c r="Q157" s="137"/>
      <c r="Y157" s="138"/>
      <c r="Z157" s="138">
        <f t="shared" si="325"/>
        <v>0</v>
      </c>
      <c r="AA157" s="138"/>
      <c r="AB157" s="138"/>
      <c r="AC157" s="138"/>
      <c r="AD157" s="138"/>
      <c r="AE157" s="138"/>
      <c r="AF157" s="139"/>
      <c r="AG157" s="139">
        <v>20.0</v>
      </c>
      <c r="AH157" s="139"/>
      <c r="AI157" s="139"/>
      <c r="AJ157" s="139"/>
      <c r="AK157" s="139"/>
      <c r="AL157" s="139"/>
      <c r="AM157" s="138">
        <f t="shared" si="326"/>
        <v>0</v>
      </c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39">
        <v>20.0</v>
      </c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40"/>
      <c r="BL157" s="139"/>
      <c r="BM157" s="6"/>
      <c r="BN157" s="138"/>
      <c r="BO157" s="138"/>
      <c r="BP157" s="6"/>
      <c r="BQ157" s="138">
        <v>1.16</v>
      </c>
      <c r="BR157" s="138">
        <f t="shared" si="327"/>
        <v>0</v>
      </c>
      <c r="BS157" s="138">
        <f t="shared" si="328"/>
        <v>0</v>
      </c>
      <c r="BT157" s="6"/>
      <c r="BU157" s="142">
        <f t="shared" si="311"/>
        <v>0</v>
      </c>
    </row>
    <row r="158" ht="18.0" customHeight="1">
      <c r="A158" s="153" t="s">
        <v>213</v>
      </c>
      <c r="B158" s="124">
        <v>10.0</v>
      </c>
      <c r="C158" s="64">
        <f t="shared" si="321"/>
        <v>0</v>
      </c>
      <c r="D158" s="125">
        <v>127.2</v>
      </c>
      <c r="E158" s="64" t="str">
        <f t="shared" si="322"/>
        <v/>
      </c>
      <c r="F158" s="126">
        <f t="shared" si="323"/>
        <v>127.2</v>
      </c>
      <c r="G158" s="127">
        <f t="shared" si="324"/>
        <v>0</v>
      </c>
      <c r="H158" s="143"/>
      <c r="I158" s="129"/>
      <c r="J158" s="130"/>
      <c r="K158" s="131"/>
      <c r="L158" s="132"/>
      <c r="M158" s="133"/>
      <c r="N158" s="124"/>
      <c r="O158" s="135"/>
      <c r="P158" s="136"/>
      <c r="Q158" s="137"/>
      <c r="Y158" s="138"/>
      <c r="Z158" s="138"/>
      <c r="AA158" s="138"/>
      <c r="AB158" s="138">
        <f t="shared" ref="AB158:AB160" si="329">AI158*$C158</f>
        <v>0</v>
      </c>
      <c r="AC158" s="138"/>
      <c r="AD158" s="138"/>
      <c r="AE158" s="138"/>
      <c r="AF158" s="139"/>
      <c r="AG158" s="139"/>
      <c r="AH158" s="139"/>
      <c r="AI158" s="139">
        <v>10.0</v>
      </c>
      <c r="AJ158" s="139"/>
      <c r="AK158" s="139"/>
      <c r="AL158" s="139"/>
      <c r="AM158" s="161"/>
      <c r="AN158" s="138">
        <f t="shared" ref="AN158:AN163" si="330">BA158*$C158</f>
        <v>0</v>
      </c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39"/>
      <c r="BA158" s="139">
        <v>10.0</v>
      </c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40"/>
      <c r="BL158" s="139"/>
      <c r="BM158" s="6"/>
      <c r="BN158" s="138"/>
      <c r="BO158" s="138"/>
      <c r="BP158" s="6"/>
      <c r="BQ158" s="138">
        <v>3.1</v>
      </c>
      <c r="BR158" s="138">
        <f t="shared" si="327"/>
        <v>0</v>
      </c>
      <c r="BS158" s="138">
        <f t="shared" si="328"/>
        <v>0</v>
      </c>
      <c r="BT158" s="6"/>
      <c r="BU158" s="142">
        <f t="shared" si="311"/>
        <v>0</v>
      </c>
    </row>
    <row r="159" ht="18.0" customHeight="1">
      <c r="A159" s="153" t="s">
        <v>214</v>
      </c>
      <c r="B159" s="124">
        <v>10.0</v>
      </c>
      <c r="C159" s="64">
        <f t="shared" si="321"/>
        <v>0</v>
      </c>
      <c r="D159" s="125">
        <v>127.2</v>
      </c>
      <c r="E159" s="64" t="str">
        <f t="shared" si="322"/>
        <v/>
      </c>
      <c r="F159" s="126">
        <f t="shared" si="323"/>
        <v>127.2</v>
      </c>
      <c r="G159" s="127">
        <f t="shared" si="324"/>
        <v>0</v>
      </c>
      <c r="H159" s="143"/>
      <c r="I159" s="129"/>
      <c r="J159" s="130"/>
      <c r="K159" s="131"/>
      <c r="L159" s="132"/>
      <c r="M159" s="133"/>
      <c r="N159" s="124"/>
      <c r="O159" s="135"/>
      <c r="P159" s="136"/>
      <c r="Q159" s="137"/>
      <c r="Y159" s="138"/>
      <c r="Z159" s="138"/>
      <c r="AA159" s="138"/>
      <c r="AB159" s="138">
        <f t="shared" si="329"/>
        <v>0</v>
      </c>
      <c r="AC159" s="138"/>
      <c r="AD159" s="138"/>
      <c r="AE159" s="138"/>
      <c r="AF159" s="139"/>
      <c r="AG159" s="139"/>
      <c r="AH159" s="139"/>
      <c r="AI159" s="139">
        <v>10.0</v>
      </c>
      <c r="AJ159" s="139"/>
      <c r="AK159" s="139"/>
      <c r="AL159" s="139"/>
      <c r="AM159" s="161"/>
      <c r="AN159" s="138">
        <f t="shared" si="330"/>
        <v>0</v>
      </c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39"/>
      <c r="BA159" s="139">
        <v>10.0</v>
      </c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40"/>
      <c r="BL159" s="139"/>
      <c r="BM159" s="6"/>
      <c r="BN159" s="138"/>
      <c r="BO159" s="138"/>
      <c r="BP159" s="6"/>
      <c r="BQ159" s="138">
        <v>3.0</v>
      </c>
      <c r="BR159" s="138">
        <f t="shared" si="327"/>
        <v>0</v>
      </c>
      <c r="BS159" s="138">
        <f t="shared" si="328"/>
        <v>0</v>
      </c>
      <c r="BT159" s="6"/>
      <c r="BU159" s="142">
        <f t="shared" si="311"/>
        <v>0</v>
      </c>
    </row>
    <row r="160" ht="18.0" customHeight="1">
      <c r="A160" s="153" t="s">
        <v>215</v>
      </c>
      <c r="B160" s="124">
        <v>10.0</v>
      </c>
      <c r="C160" s="64">
        <f t="shared" si="321"/>
        <v>0</v>
      </c>
      <c r="D160" s="125">
        <v>116.6</v>
      </c>
      <c r="E160" s="64" t="str">
        <f t="shared" si="322"/>
        <v/>
      </c>
      <c r="F160" s="126">
        <f t="shared" si="323"/>
        <v>116.6</v>
      </c>
      <c r="G160" s="127">
        <f t="shared" si="324"/>
        <v>0</v>
      </c>
      <c r="H160" s="143"/>
      <c r="I160" s="129"/>
      <c r="J160" s="130"/>
      <c r="K160" s="131"/>
      <c r="L160" s="132"/>
      <c r="M160" s="133"/>
      <c r="N160" s="124"/>
      <c r="O160" s="135"/>
      <c r="P160" s="136"/>
      <c r="Q160" s="137"/>
      <c r="Y160" s="138"/>
      <c r="Z160" s="138"/>
      <c r="AA160" s="138"/>
      <c r="AB160" s="138">
        <f t="shared" si="329"/>
        <v>0</v>
      </c>
      <c r="AC160" s="138"/>
      <c r="AD160" s="138"/>
      <c r="AE160" s="138"/>
      <c r="AF160" s="139"/>
      <c r="AG160" s="139"/>
      <c r="AH160" s="139"/>
      <c r="AI160" s="139">
        <v>10.0</v>
      </c>
      <c r="AJ160" s="139"/>
      <c r="AK160" s="139"/>
      <c r="AL160" s="139"/>
      <c r="AM160" s="161"/>
      <c r="AN160" s="138">
        <f t="shared" si="330"/>
        <v>0</v>
      </c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39"/>
      <c r="BA160" s="139">
        <v>10.0</v>
      </c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40"/>
      <c r="BL160" s="139"/>
      <c r="BM160" s="6"/>
      <c r="BN160" s="138"/>
      <c r="BO160" s="138"/>
      <c r="BP160" s="6"/>
      <c r="BQ160" s="138">
        <v>2.8</v>
      </c>
      <c r="BR160" s="138">
        <f t="shared" si="327"/>
        <v>0</v>
      </c>
      <c r="BS160" s="138">
        <f t="shared" si="328"/>
        <v>0</v>
      </c>
      <c r="BT160" s="6"/>
      <c r="BU160" s="142">
        <f t="shared" si="311"/>
        <v>0</v>
      </c>
    </row>
    <row r="161" ht="18.0" customHeight="1">
      <c r="A161" s="153" t="s">
        <v>216</v>
      </c>
      <c r="B161" s="124">
        <v>10.0</v>
      </c>
      <c r="C161" s="64">
        <f t="shared" si="321"/>
        <v>0</v>
      </c>
      <c r="D161" s="125">
        <v>74.2</v>
      </c>
      <c r="E161" s="64" t="str">
        <f t="shared" si="322"/>
        <v/>
      </c>
      <c r="F161" s="126">
        <f t="shared" si="323"/>
        <v>74.2</v>
      </c>
      <c r="G161" s="127">
        <f t="shared" si="324"/>
        <v>0</v>
      </c>
      <c r="H161" s="143"/>
      <c r="I161" s="129"/>
      <c r="J161" s="130"/>
      <c r="K161" s="131"/>
      <c r="L161" s="132"/>
      <c r="M161" s="133"/>
      <c r="N161" s="124"/>
      <c r="O161" s="135"/>
      <c r="P161" s="136"/>
      <c r="Q161" s="137"/>
      <c r="Y161" s="138"/>
      <c r="Z161" s="138"/>
      <c r="AA161" s="138">
        <f t="shared" ref="AA161:AA163" si="331">AH161*$C161</f>
        <v>0</v>
      </c>
      <c r="AB161" s="138"/>
      <c r="AC161" s="138"/>
      <c r="AD161" s="138"/>
      <c r="AE161" s="138"/>
      <c r="AF161" s="139"/>
      <c r="AG161" s="139"/>
      <c r="AH161" s="139">
        <v>10.0</v>
      </c>
      <c r="AI161" s="139"/>
      <c r="AJ161" s="139"/>
      <c r="AK161" s="139"/>
      <c r="AL161" s="139"/>
      <c r="AM161" s="161"/>
      <c r="AN161" s="138">
        <f t="shared" si="330"/>
        <v>0</v>
      </c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39"/>
      <c r="BA161" s="139">
        <v>10.0</v>
      </c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40"/>
      <c r="BL161" s="139"/>
      <c r="BM161" s="6"/>
      <c r="BN161" s="138"/>
      <c r="BO161" s="138"/>
      <c r="BP161" s="6"/>
      <c r="BQ161" s="138">
        <v>1.36</v>
      </c>
      <c r="BR161" s="138">
        <f t="shared" si="327"/>
        <v>0</v>
      </c>
      <c r="BS161" s="138">
        <f t="shared" si="328"/>
        <v>0</v>
      </c>
      <c r="BT161" s="6"/>
      <c r="BU161" s="142">
        <f t="shared" si="311"/>
        <v>0</v>
      </c>
    </row>
    <row r="162" ht="18.0" customHeight="1">
      <c r="A162" s="153" t="s">
        <v>217</v>
      </c>
      <c r="B162" s="124">
        <v>10.0</v>
      </c>
      <c r="C162" s="64">
        <f t="shared" si="321"/>
        <v>0</v>
      </c>
      <c r="D162" s="125">
        <v>74.2</v>
      </c>
      <c r="E162" s="64" t="str">
        <f t="shared" si="322"/>
        <v/>
      </c>
      <c r="F162" s="126">
        <f t="shared" si="323"/>
        <v>74.2</v>
      </c>
      <c r="G162" s="127">
        <f t="shared" si="324"/>
        <v>0</v>
      </c>
      <c r="H162" s="143"/>
      <c r="I162" s="129"/>
      <c r="J162" s="130"/>
      <c r="K162" s="131"/>
      <c r="L162" s="132"/>
      <c r="M162" s="133"/>
      <c r="N162" s="124"/>
      <c r="O162" s="135"/>
      <c r="P162" s="136"/>
      <c r="Q162" s="137"/>
      <c r="Y162" s="138"/>
      <c r="Z162" s="138"/>
      <c r="AA162" s="138">
        <f t="shared" si="331"/>
        <v>0</v>
      </c>
      <c r="AB162" s="138"/>
      <c r="AC162" s="138"/>
      <c r="AD162" s="138"/>
      <c r="AE162" s="138"/>
      <c r="AF162" s="139"/>
      <c r="AG162" s="139"/>
      <c r="AH162" s="139">
        <v>10.0</v>
      </c>
      <c r="AI162" s="139"/>
      <c r="AJ162" s="139"/>
      <c r="AK162" s="139"/>
      <c r="AL162" s="139"/>
      <c r="AM162" s="161"/>
      <c r="AN162" s="138">
        <f t="shared" si="330"/>
        <v>0</v>
      </c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39"/>
      <c r="BA162" s="139">
        <v>10.0</v>
      </c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40"/>
      <c r="BL162" s="139"/>
      <c r="BM162" s="6"/>
      <c r="BN162" s="138"/>
      <c r="BO162" s="138"/>
      <c r="BP162" s="6"/>
      <c r="BQ162" s="138">
        <v>1.32</v>
      </c>
      <c r="BR162" s="138">
        <f t="shared" si="327"/>
        <v>0</v>
      </c>
      <c r="BS162" s="138">
        <f t="shared" si="328"/>
        <v>0</v>
      </c>
      <c r="BT162" s="6"/>
      <c r="BU162" s="142">
        <f t="shared" si="311"/>
        <v>0</v>
      </c>
    </row>
    <row r="163" ht="18.0" customHeight="1">
      <c r="A163" s="153" t="s">
        <v>218</v>
      </c>
      <c r="B163" s="124">
        <v>10.0</v>
      </c>
      <c r="C163" s="64">
        <f t="shared" si="321"/>
        <v>0</v>
      </c>
      <c r="D163" s="125">
        <v>74.2</v>
      </c>
      <c r="E163" s="64" t="str">
        <f t="shared" si="322"/>
        <v/>
      </c>
      <c r="F163" s="126">
        <f t="shared" si="323"/>
        <v>74.2</v>
      </c>
      <c r="G163" s="127">
        <f t="shared" si="324"/>
        <v>0</v>
      </c>
      <c r="H163" s="143"/>
      <c r="I163" s="129"/>
      <c r="J163" s="130"/>
      <c r="K163" s="131"/>
      <c r="L163" s="132"/>
      <c r="M163" s="133"/>
      <c r="N163" s="124"/>
      <c r="O163" s="135"/>
      <c r="P163" s="136"/>
      <c r="Q163" s="137"/>
      <c r="Y163" s="138"/>
      <c r="Z163" s="138"/>
      <c r="AA163" s="138">
        <f t="shared" si="331"/>
        <v>0</v>
      </c>
      <c r="AB163" s="138"/>
      <c r="AC163" s="138"/>
      <c r="AD163" s="138"/>
      <c r="AE163" s="138"/>
      <c r="AF163" s="139"/>
      <c r="AG163" s="139"/>
      <c r="AH163" s="139">
        <v>10.0</v>
      </c>
      <c r="AI163" s="139"/>
      <c r="AJ163" s="139"/>
      <c r="AK163" s="139"/>
      <c r="AL163" s="139"/>
      <c r="AM163" s="161"/>
      <c r="AN163" s="138">
        <f t="shared" si="330"/>
        <v>0</v>
      </c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39"/>
      <c r="BA163" s="139">
        <v>10.0</v>
      </c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40"/>
      <c r="BL163" s="139"/>
      <c r="BM163" s="6"/>
      <c r="BN163" s="138"/>
      <c r="BO163" s="138"/>
      <c r="BP163" s="6"/>
      <c r="BQ163" s="138">
        <v>1.29</v>
      </c>
      <c r="BR163" s="138">
        <f t="shared" si="327"/>
        <v>0</v>
      </c>
      <c r="BS163" s="138">
        <f t="shared" si="328"/>
        <v>0</v>
      </c>
      <c r="BT163" s="6"/>
      <c r="BU163" s="142">
        <f t="shared" si="311"/>
        <v>0</v>
      </c>
    </row>
    <row r="164" ht="18.0" customHeight="1">
      <c r="A164" s="153" t="s">
        <v>219</v>
      </c>
      <c r="B164" s="124">
        <v>10.0</v>
      </c>
      <c r="C164" s="64">
        <f t="shared" si="321"/>
        <v>0</v>
      </c>
      <c r="D164" s="125">
        <v>222.6</v>
      </c>
      <c r="E164" s="64" t="str">
        <f t="shared" si="322"/>
        <v/>
      </c>
      <c r="F164" s="126">
        <f t="shared" si="323"/>
        <v>222.6</v>
      </c>
      <c r="G164" s="127">
        <f t="shared" si="324"/>
        <v>0</v>
      </c>
      <c r="H164" s="143"/>
      <c r="I164" s="129"/>
      <c r="J164" s="130"/>
      <c r="K164" s="131"/>
      <c r="L164" s="132"/>
      <c r="M164" s="133"/>
      <c r="N164" s="124"/>
      <c r="O164" s="135"/>
      <c r="P164" s="136"/>
      <c r="Q164" s="137"/>
      <c r="Y164" s="138"/>
      <c r="Z164" s="138"/>
      <c r="AA164" s="138"/>
      <c r="AB164" s="138"/>
      <c r="AC164" s="138">
        <f t="shared" ref="AC164:AC165" si="332">AJ164*$C164</f>
        <v>0</v>
      </c>
      <c r="AD164" s="138"/>
      <c r="AE164" s="138"/>
      <c r="AF164" s="139"/>
      <c r="AG164" s="139"/>
      <c r="AH164" s="139"/>
      <c r="AI164" s="139"/>
      <c r="AJ164" s="139">
        <v>10.0</v>
      </c>
      <c r="AK164" s="139"/>
      <c r="AL164" s="139"/>
      <c r="AM164" s="161"/>
      <c r="AN164" s="161"/>
      <c r="AO164" s="138">
        <f t="shared" ref="AO164:AO165" si="333">BB164*$C164</f>
        <v>0</v>
      </c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39"/>
      <c r="BA164" s="139"/>
      <c r="BB164" s="139">
        <v>10.0</v>
      </c>
      <c r="BC164" s="139"/>
      <c r="BD164" s="139"/>
      <c r="BE164" s="139"/>
      <c r="BF164" s="139"/>
      <c r="BG164" s="139"/>
      <c r="BH164" s="139"/>
      <c r="BI164" s="139"/>
      <c r="BJ164" s="139"/>
      <c r="BK164" s="140"/>
      <c r="BL164" s="139"/>
      <c r="BM164" s="6"/>
      <c r="BN164" s="138"/>
      <c r="BO164" s="138"/>
      <c r="BP164" s="6"/>
      <c r="BQ164" s="138">
        <v>5.95</v>
      </c>
      <c r="BR164" s="138">
        <f t="shared" si="327"/>
        <v>0</v>
      </c>
      <c r="BS164" s="138">
        <f t="shared" si="328"/>
        <v>0</v>
      </c>
      <c r="BT164" s="6"/>
      <c r="BU164" s="142">
        <f t="shared" si="311"/>
        <v>0</v>
      </c>
    </row>
    <row r="165" ht="18.0" customHeight="1">
      <c r="A165" s="153" t="s">
        <v>220</v>
      </c>
      <c r="B165" s="124">
        <v>5.0</v>
      </c>
      <c r="C165" s="64">
        <f t="shared" si="321"/>
        <v>0</v>
      </c>
      <c r="D165" s="125">
        <v>174.9</v>
      </c>
      <c r="E165" s="64" t="str">
        <f t="shared" si="322"/>
        <v/>
      </c>
      <c r="F165" s="126">
        <f t="shared" si="323"/>
        <v>174.9</v>
      </c>
      <c r="G165" s="127">
        <f t="shared" si="324"/>
        <v>0</v>
      </c>
      <c r="H165" s="143"/>
      <c r="I165" s="129"/>
      <c r="J165" s="130"/>
      <c r="K165" s="131"/>
      <c r="L165" s="132"/>
      <c r="M165" s="133"/>
      <c r="N165" s="124"/>
      <c r="O165" s="135"/>
      <c r="P165" s="136"/>
      <c r="Q165" s="137"/>
      <c r="Y165" s="138"/>
      <c r="Z165" s="138"/>
      <c r="AA165" s="138"/>
      <c r="AB165" s="138"/>
      <c r="AC165" s="138">
        <f t="shared" si="332"/>
        <v>0</v>
      </c>
      <c r="AD165" s="138"/>
      <c r="AE165" s="138"/>
      <c r="AF165" s="139"/>
      <c r="AG165" s="139"/>
      <c r="AH165" s="139"/>
      <c r="AI165" s="139"/>
      <c r="AJ165" s="139">
        <v>5.0</v>
      </c>
      <c r="AK165" s="139"/>
      <c r="AL165" s="139"/>
      <c r="AM165" s="161"/>
      <c r="AN165" s="161"/>
      <c r="AO165" s="138">
        <f t="shared" si="333"/>
        <v>0</v>
      </c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39"/>
      <c r="BA165" s="139"/>
      <c r="BB165" s="139">
        <v>5.0</v>
      </c>
      <c r="BC165" s="139"/>
      <c r="BD165" s="139"/>
      <c r="BE165" s="139"/>
      <c r="BF165" s="139"/>
      <c r="BG165" s="139"/>
      <c r="BH165" s="139"/>
      <c r="BI165" s="139"/>
      <c r="BJ165" s="139"/>
      <c r="BK165" s="140"/>
      <c r="BL165" s="139"/>
      <c r="BM165" s="6"/>
      <c r="BN165" s="138"/>
      <c r="BO165" s="138"/>
      <c r="BP165" s="6"/>
      <c r="BQ165" s="138">
        <v>5.15</v>
      </c>
      <c r="BR165" s="138">
        <f t="shared" si="327"/>
        <v>0</v>
      </c>
      <c r="BS165" s="138">
        <f t="shared" si="328"/>
        <v>0</v>
      </c>
      <c r="BT165" s="6"/>
      <c r="BU165" s="142">
        <f t="shared" si="311"/>
        <v>0</v>
      </c>
    </row>
    <row r="166" ht="18.0" customHeight="1">
      <c r="A166" s="153" t="s">
        <v>221</v>
      </c>
      <c r="B166" s="124">
        <v>10.0</v>
      </c>
      <c r="C166" s="64">
        <f t="shared" si="321"/>
        <v>0</v>
      </c>
      <c r="D166" s="125">
        <v>153.7</v>
      </c>
      <c r="E166" s="64" t="str">
        <f t="shared" si="322"/>
        <v/>
      </c>
      <c r="F166" s="126">
        <f t="shared" si="323"/>
        <v>153.7</v>
      </c>
      <c r="G166" s="127">
        <f t="shared" si="324"/>
        <v>0</v>
      </c>
      <c r="H166" s="143"/>
      <c r="I166" s="129"/>
      <c r="J166" s="130"/>
      <c r="K166" s="131"/>
      <c r="L166" s="132"/>
      <c r="M166" s="133"/>
      <c r="N166" s="124"/>
      <c r="O166" s="135"/>
      <c r="P166" s="136"/>
      <c r="Q166" s="137"/>
      <c r="Y166" s="138"/>
      <c r="Z166" s="138"/>
      <c r="AA166" s="138">
        <f t="shared" ref="AA166:AA169" si="334">AH166*$C166</f>
        <v>0</v>
      </c>
      <c r="AB166" s="138"/>
      <c r="AC166" s="138"/>
      <c r="AD166" s="138"/>
      <c r="AE166" s="138"/>
      <c r="AF166" s="139"/>
      <c r="AG166" s="139"/>
      <c r="AH166" s="139">
        <v>10.0</v>
      </c>
      <c r="AI166" s="139"/>
      <c r="AJ166" s="139"/>
      <c r="AK166" s="139"/>
      <c r="AL166" s="139"/>
      <c r="AM166" s="161"/>
      <c r="AN166" s="138">
        <f t="shared" ref="AN166:AN169" si="335">BA166*$C166</f>
        <v>0</v>
      </c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39"/>
      <c r="BA166" s="139">
        <v>10.0</v>
      </c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40"/>
      <c r="BL166" s="139"/>
      <c r="BM166" s="6"/>
      <c r="BN166" s="138"/>
      <c r="BO166" s="138"/>
      <c r="BP166" s="6"/>
      <c r="BQ166" s="138">
        <v>3.58</v>
      </c>
      <c r="BR166" s="138">
        <f t="shared" si="327"/>
        <v>0</v>
      </c>
      <c r="BS166" s="138">
        <f t="shared" si="328"/>
        <v>0</v>
      </c>
      <c r="BT166" s="6"/>
      <c r="BU166" s="142">
        <f t="shared" si="311"/>
        <v>0</v>
      </c>
    </row>
    <row r="167" ht="18.0" customHeight="1">
      <c r="A167" s="153" t="s">
        <v>202</v>
      </c>
      <c r="B167" s="124">
        <v>10.0</v>
      </c>
      <c r="C167" s="64">
        <f t="shared" si="321"/>
        <v>0</v>
      </c>
      <c r="D167" s="125">
        <v>153.7</v>
      </c>
      <c r="E167" s="64" t="str">
        <f t="shared" si="322"/>
        <v/>
      </c>
      <c r="F167" s="126">
        <f t="shared" si="323"/>
        <v>153.7</v>
      </c>
      <c r="G167" s="127">
        <f t="shared" si="324"/>
        <v>0</v>
      </c>
      <c r="H167" s="143"/>
      <c r="I167" s="129"/>
      <c r="J167" s="130"/>
      <c r="K167" s="131"/>
      <c r="L167" s="132"/>
      <c r="M167" s="133"/>
      <c r="N167" s="124"/>
      <c r="O167" s="135"/>
      <c r="P167" s="136"/>
      <c r="Q167" s="137"/>
      <c r="Y167" s="138"/>
      <c r="Z167" s="138"/>
      <c r="AA167" s="138">
        <f t="shared" si="334"/>
        <v>0</v>
      </c>
      <c r="AB167" s="138"/>
      <c r="AC167" s="138"/>
      <c r="AD167" s="138"/>
      <c r="AE167" s="138"/>
      <c r="AF167" s="139"/>
      <c r="AG167" s="139"/>
      <c r="AH167" s="139">
        <v>10.0</v>
      </c>
      <c r="AI167" s="139"/>
      <c r="AJ167" s="139"/>
      <c r="AK167" s="139"/>
      <c r="AL167" s="139"/>
      <c r="AM167" s="161"/>
      <c r="AN167" s="138">
        <f t="shared" si="335"/>
        <v>0</v>
      </c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39"/>
      <c r="BA167" s="139">
        <v>10.0</v>
      </c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40"/>
      <c r="BL167" s="139"/>
      <c r="BM167" s="6"/>
      <c r="BN167" s="138"/>
      <c r="BO167" s="138"/>
      <c r="BP167" s="6"/>
      <c r="BQ167" s="138">
        <v>3.72</v>
      </c>
      <c r="BR167" s="138">
        <f t="shared" si="327"/>
        <v>0</v>
      </c>
      <c r="BS167" s="138">
        <f t="shared" si="328"/>
        <v>0</v>
      </c>
      <c r="BT167" s="6"/>
      <c r="BU167" s="142">
        <f t="shared" si="311"/>
        <v>0</v>
      </c>
    </row>
    <row r="168" ht="18.0" customHeight="1">
      <c r="A168" s="153" t="s">
        <v>222</v>
      </c>
      <c r="B168" s="124">
        <v>10.0</v>
      </c>
      <c r="C168" s="64">
        <f t="shared" si="321"/>
        <v>0</v>
      </c>
      <c r="D168" s="125">
        <v>153.7</v>
      </c>
      <c r="E168" s="64" t="str">
        <f t="shared" si="322"/>
        <v/>
      </c>
      <c r="F168" s="126">
        <f t="shared" si="323"/>
        <v>153.7</v>
      </c>
      <c r="G168" s="127">
        <f t="shared" si="324"/>
        <v>0</v>
      </c>
      <c r="H168" s="143"/>
      <c r="I168" s="129"/>
      <c r="J168" s="130"/>
      <c r="K168" s="131"/>
      <c r="L168" s="132"/>
      <c r="M168" s="133"/>
      <c r="N168" s="124"/>
      <c r="O168" s="135"/>
      <c r="P168" s="136"/>
      <c r="Q168" s="137"/>
      <c r="Y168" s="138"/>
      <c r="Z168" s="138"/>
      <c r="AA168" s="138">
        <f t="shared" si="334"/>
        <v>0</v>
      </c>
      <c r="AB168" s="138"/>
      <c r="AC168" s="138"/>
      <c r="AD168" s="138"/>
      <c r="AE168" s="138"/>
      <c r="AF168" s="139"/>
      <c r="AG168" s="139"/>
      <c r="AH168" s="139">
        <v>10.0</v>
      </c>
      <c r="AI168" s="139"/>
      <c r="AJ168" s="139"/>
      <c r="AK168" s="139"/>
      <c r="AL168" s="139"/>
      <c r="AM168" s="161"/>
      <c r="AN168" s="138">
        <f t="shared" si="335"/>
        <v>0</v>
      </c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39"/>
      <c r="BA168" s="139">
        <v>10.0</v>
      </c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40"/>
      <c r="BL168" s="139"/>
      <c r="BM168" s="6"/>
      <c r="BN168" s="138"/>
      <c r="BO168" s="138"/>
      <c r="BP168" s="6"/>
      <c r="BQ168" s="138">
        <v>3.83</v>
      </c>
      <c r="BR168" s="138">
        <f t="shared" si="327"/>
        <v>0</v>
      </c>
      <c r="BS168" s="138">
        <f t="shared" si="328"/>
        <v>0</v>
      </c>
      <c r="BT168" s="6"/>
      <c r="BU168" s="142">
        <f t="shared" si="311"/>
        <v>0</v>
      </c>
    </row>
    <row r="169" ht="18.0" customHeight="1">
      <c r="A169" s="153" t="s">
        <v>223</v>
      </c>
      <c r="B169" s="124">
        <v>10.0</v>
      </c>
      <c r="C169" s="64">
        <f t="shared" si="321"/>
        <v>0</v>
      </c>
      <c r="D169" s="125">
        <v>174.9</v>
      </c>
      <c r="E169" s="64" t="str">
        <f t="shared" si="322"/>
        <v/>
      </c>
      <c r="F169" s="126">
        <f t="shared" si="323"/>
        <v>174.9</v>
      </c>
      <c r="G169" s="127">
        <f t="shared" si="324"/>
        <v>0</v>
      </c>
      <c r="H169" s="143"/>
      <c r="I169" s="129"/>
      <c r="J169" s="130"/>
      <c r="K169" s="131"/>
      <c r="L169" s="132"/>
      <c r="M169" s="133"/>
      <c r="N169" s="124"/>
      <c r="O169" s="135"/>
      <c r="P169" s="136"/>
      <c r="Q169" s="137"/>
      <c r="Y169" s="138"/>
      <c r="Z169" s="138"/>
      <c r="AA169" s="138">
        <f t="shared" si="334"/>
        <v>0</v>
      </c>
      <c r="AB169" s="138"/>
      <c r="AC169" s="138"/>
      <c r="AD169" s="138"/>
      <c r="AE169" s="138"/>
      <c r="AF169" s="139"/>
      <c r="AG169" s="139"/>
      <c r="AH169" s="139">
        <v>10.0</v>
      </c>
      <c r="AI169" s="139"/>
      <c r="AJ169" s="139"/>
      <c r="AK169" s="139"/>
      <c r="AL169" s="139"/>
      <c r="AM169" s="161"/>
      <c r="AN169" s="138">
        <f t="shared" si="335"/>
        <v>0</v>
      </c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39"/>
      <c r="BA169" s="139">
        <v>10.0</v>
      </c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40"/>
      <c r="BL169" s="139"/>
      <c r="BM169" s="6"/>
      <c r="BN169" s="138"/>
      <c r="BO169" s="138"/>
      <c r="BP169" s="6"/>
      <c r="BQ169" s="138">
        <v>4.39</v>
      </c>
      <c r="BR169" s="138">
        <f t="shared" si="327"/>
        <v>0</v>
      </c>
      <c r="BS169" s="138">
        <f t="shared" si="328"/>
        <v>0</v>
      </c>
      <c r="BT169" s="6"/>
      <c r="BU169" s="142">
        <f t="shared" si="311"/>
        <v>0</v>
      </c>
    </row>
    <row r="170" ht="18.0" customHeight="1">
      <c r="A170" s="153" t="s">
        <v>224</v>
      </c>
      <c r="B170" s="124">
        <v>20.0</v>
      </c>
      <c r="C170" s="64">
        <f t="shared" si="321"/>
        <v>0</v>
      </c>
      <c r="D170" s="125">
        <v>90.1</v>
      </c>
      <c r="E170" s="64" t="str">
        <f t="shared" si="322"/>
        <v/>
      </c>
      <c r="F170" s="126">
        <f t="shared" si="323"/>
        <v>90.1</v>
      </c>
      <c r="G170" s="127">
        <f t="shared" si="324"/>
        <v>0</v>
      </c>
      <c r="H170" s="143"/>
      <c r="I170" s="129"/>
      <c r="J170" s="130"/>
      <c r="K170" s="131"/>
      <c r="L170" s="132"/>
      <c r="M170" s="133"/>
      <c r="N170" s="124"/>
      <c r="O170" s="135"/>
      <c r="P170" s="136"/>
      <c r="Q170" s="137"/>
      <c r="Y170" s="138">
        <f>AF170*$C170</f>
        <v>0</v>
      </c>
      <c r="Z170" s="138"/>
      <c r="AA170" s="138"/>
      <c r="AB170" s="138"/>
      <c r="AC170" s="138"/>
      <c r="AD170" s="138"/>
      <c r="AE170" s="138"/>
      <c r="AF170" s="139">
        <v>20.0</v>
      </c>
      <c r="AG170" s="139"/>
      <c r="AH170" s="139"/>
      <c r="AI170" s="139"/>
      <c r="AJ170" s="139"/>
      <c r="AK170" s="139"/>
      <c r="AL170" s="139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40"/>
      <c r="BL170" s="139"/>
      <c r="BM170" s="6"/>
      <c r="BN170" s="170">
        <v>40.0</v>
      </c>
      <c r="BO170" s="170"/>
      <c r="BP170" s="6"/>
      <c r="BQ170" s="138">
        <v>0.8</v>
      </c>
      <c r="BR170" s="138">
        <f t="shared" si="327"/>
        <v>0</v>
      </c>
      <c r="BS170" s="138">
        <f t="shared" si="328"/>
        <v>0</v>
      </c>
      <c r="BT170" s="6"/>
      <c r="BU170" s="142">
        <f t="shared" si="311"/>
        <v>0</v>
      </c>
    </row>
    <row r="171" ht="18.0" customHeight="1">
      <c r="A171" s="153" t="s">
        <v>225</v>
      </c>
      <c r="B171" s="124">
        <v>10.0</v>
      </c>
      <c r="C171" s="64">
        <f t="shared" si="321"/>
        <v>0</v>
      </c>
      <c r="D171" s="125">
        <v>84.8</v>
      </c>
      <c r="E171" s="64" t="str">
        <f t="shared" si="322"/>
        <v/>
      </c>
      <c r="F171" s="126">
        <f t="shared" si="323"/>
        <v>84.8</v>
      </c>
      <c r="G171" s="127">
        <f t="shared" si="324"/>
        <v>0</v>
      </c>
      <c r="H171" s="143"/>
      <c r="I171" s="129"/>
      <c r="J171" s="130"/>
      <c r="K171" s="131"/>
      <c r="L171" s="132"/>
      <c r="M171" s="133"/>
      <c r="N171" s="124"/>
      <c r="O171" s="135"/>
      <c r="P171" s="136"/>
      <c r="Q171" s="137"/>
      <c r="Y171" s="138"/>
      <c r="Z171" s="138">
        <f>AG171*$C171</f>
        <v>0</v>
      </c>
      <c r="AA171" s="138"/>
      <c r="AB171" s="138"/>
      <c r="AC171" s="138"/>
      <c r="AD171" s="138"/>
      <c r="AE171" s="138"/>
      <c r="AF171" s="139"/>
      <c r="AG171" s="139">
        <v>10.0</v>
      </c>
      <c r="AH171" s="139"/>
      <c r="AI171" s="139"/>
      <c r="AJ171" s="139"/>
      <c r="AK171" s="139"/>
      <c r="AL171" s="139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40"/>
      <c r="BL171" s="139"/>
      <c r="BM171" s="6"/>
      <c r="BN171" s="170">
        <v>23.0</v>
      </c>
      <c r="BO171" s="170"/>
      <c r="BP171" s="6"/>
      <c r="BQ171" s="138">
        <v>1.18</v>
      </c>
      <c r="BR171" s="138">
        <f t="shared" si="327"/>
        <v>0</v>
      </c>
      <c r="BS171" s="138">
        <f t="shared" si="328"/>
        <v>0</v>
      </c>
      <c r="BT171" s="6"/>
      <c r="BU171" s="142">
        <f t="shared" si="311"/>
        <v>0</v>
      </c>
    </row>
    <row r="172" ht="18.0" customHeight="1">
      <c r="A172" s="171" t="s">
        <v>226</v>
      </c>
      <c r="B172" s="124">
        <v>5.0</v>
      </c>
      <c r="C172" s="64">
        <f t="shared" si="321"/>
        <v>0</v>
      </c>
      <c r="D172" s="125">
        <v>63.6</v>
      </c>
      <c r="E172" s="64" t="str">
        <f t="shared" si="322"/>
        <v/>
      </c>
      <c r="F172" s="126">
        <f t="shared" si="323"/>
        <v>63.6</v>
      </c>
      <c r="G172" s="127">
        <f t="shared" si="324"/>
        <v>0</v>
      </c>
      <c r="H172" s="143"/>
      <c r="I172" s="129"/>
      <c r="J172" s="130"/>
      <c r="K172" s="131"/>
      <c r="L172" s="132"/>
      <c r="M172" s="133"/>
      <c r="N172" s="124"/>
      <c r="O172" s="135"/>
      <c r="P172" s="136"/>
      <c r="Q172" s="137"/>
      <c r="Y172" s="138"/>
      <c r="Z172" s="138"/>
      <c r="AA172" s="138">
        <f>AH172*$C172</f>
        <v>0</v>
      </c>
      <c r="AB172" s="138"/>
      <c r="AC172" s="138"/>
      <c r="AD172" s="138"/>
      <c r="AE172" s="138"/>
      <c r="AF172" s="139"/>
      <c r="AG172" s="139"/>
      <c r="AH172" s="139">
        <v>5.0</v>
      </c>
      <c r="AI172" s="139"/>
      <c r="AJ172" s="139"/>
      <c r="AK172" s="139"/>
      <c r="AL172" s="139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40"/>
      <c r="BL172" s="139"/>
      <c r="BM172" s="6"/>
      <c r="BN172" s="170">
        <v>12.0</v>
      </c>
      <c r="BO172" s="170"/>
      <c r="BP172" s="6"/>
      <c r="BQ172" s="138">
        <v>1.1</v>
      </c>
      <c r="BR172" s="138">
        <f t="shared" si="327"/>
        <v>0</v>
      </c>
      <c r="BS172" s="138">
        <f t="shared" si="328"/>
        <v>0</v>
      </c>
      <c r="BT172" s="6"/>
      <c r="BU172" s="142">
        <f t="shared" si="311"/>
        <v>0</v>
      </c>
    </row>
    <row r="173" ht="18.0" customHeight="1">
      <c r="A173" s="172" t="s">
        <v>227</v>
      </c>
      <c r="B173" s="124">
        <v>5.0</v>
      </c>
      <c r="C173" s="64">
        <f t="shared" si="321"/>
        <v>0</v>
      </c>
      <c r="D173" s="125">
        <v>185.5</v>
      </c>
      <c r="E173" s="64" t="str">
        <f t="shared" si="322"/>
        <v/>
      </c>
      <c r="F173" s="126">
        <f t="shared" si="323"/>
        <v>185.5</v>
      </c>
      <c r="G173" s="127">
        <f t="shared" si="324"/>
        <v>0</v>
      </c>
      <c r="H173" s="143"/>
      <c r="I173" s="129"/>
      <c r="J173" s="130"/>
      <c r="K173" s="131"/>
      <c r="L173" s="132"/>
      <c r="M173" s="133"/>
      <c r="N173" s="124"/>
      <c r="O173" s="135"/>
      <c r="P173" s="136"/>
      <c r="Q173" s="137"/>
      <c r="Y173" s="138"/>
      <c r="Z173" s="138"/>
      <c r="AA173" s="138"/>
      <c r="AB173" s="138"/>
      <c r="AC173" s="138">
        <f>AJ173*$C173</f>
        <v>0</v>
      </c>
      <c r="AD173" s="138"/>
      <c r="AE173" s="138"/>
      <c r="AF173" s="139"/>
      <c r="AG173" s="139"/>
      <c r="AH173" s="139"/>
      <c r="AI173" s="139"/>
      <c r="AJ173" s="139">
        <v>5.0</v>
      </c>
      <c r="AK173" s="139"/>
      <c r="AL173" s="139"/>
      <c r="AM173" s="161"/>
      <c r="AN173" s="161"/>
      <c r="AO173" s="138">
        <f>BB173*$C173</f>
        <v>0</v>
      </c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39"/>
      <c r="BA173" s="139"/>
      <c r="BB173" s="139">
        <v>5.0</v>
      </c>
      <c r="BC173" s="139"/>
      <c r="BD173" s="139"/>
      <c r="BE173" s="139"/>
      <c r="BF173" s="139"/>
      <c r="BG173" s="139"/>
      <c r="BH173" s="139"/>
      <c r="BI173" s="139"/>
      <c r="BJ173" s="139"/>
      <c r="BK173" s="140"/>
      <c r="BL173" s="139"/>
      <c r="BM173" s="6"/>
      <c r="BN173" s="138"/>
      <c r="BO173" s="138"/>
      <c r="BP173" s="6"/>
      <c r="BQ173" s="138">
        <v>6.38</v>
      </c>
      <c r="BR173" s="138">
        <f t="shared" si="327"/>
        <v>0</v>
      </c>
      <c r="BS173" s="138">
        <f t="shared" si="328"/>
        <v>0</v>
      </c>
      <c r="BT173" s="6"/>
      <c r="BU173" s="142">
        <f t="shared" si="311"/>
        <v>0</v>
      </c>
    </row>
    <row r="174" ht="18.0" customHeight="1">
      <c r="A174" s="172" t="s">
        <v>228</v>
      </c>
      <c r="B174" s="124">
        <v>20.0</v>
      </c>
      <c r="C174" s="64">
        <f t="shared" si="321"/>
        <v>0</v>
      </c>
      <c r="D174" s="125">
        <v>121.9</v>
      </c>
      <c r="E174" s="64" t="str">
        <f t="shared" si="322"/>
        <v/>
      </c>
      <c r="F174" s="126">
        <f t="shared" si="323"/>
        <v>121.9</v>
      </c>
      <c r="G174" s="127">
        <f t="shared" si="324"/>
        <v>0</v>
      </c>
      <c r="H174" s="143"/>
      <c r="I174" s="129"/>
      <c r="J174" s="130"/>
      <c r="K174" s="131"/>
      <c r="L174" s="132"/>
      <c r="M174" s="133"/>
      <c r="N174" s="124"/>
      <c r="O174" s="135"/>
      <c r="P174" s="136"/>
      <c r="Q174" s="137"/>
      <c r="Y174" s="138"/>
      <c r="Z174" s="138">
        <f t="shared" ref="Z174:Z175" si="336">AG174*$C174</f>
        <v>0</v>
      </c>
      <c r="AA174" s="138"/>
      <c r="AB174" s="138"/>
      <c r="AC174" s="138"/>
      <c r="AD174" s="138"/>
      <c r="AE174" s="138"/>
      <c r="AF174" s="139"/>
      <c r="AG174" s="139">
        <v>20.0</v>
      </c>
      <c r="AH174" s="139"/>
      <c r="AI174" s="139"/>
      <c r="AJ174" s="139"/>
      <c r="AK174" s="139"/>
      <c r="AL174" s="139"/>
      <c r="AM174" s="138">
        <f t="shared" ref="AM174:AM175" si="337">AZ174*$C174</f>
        <v>0</v>
      </c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39">
        <v>20.0</v>
      </c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40"/>
      <c r="BL174" s="139"/>
      <c r="BM174" s="6"/>
      <c r="BN174" s="138"/>
      <c r="BO174" s="138"/>
      <c r="BP174" s="6"/>
      <c r="BQ174" s="138">
        <v>2.0</v>
      </c>
      <c r="BR174" s="138">
        <f t="shared" si="327"/>
        <v>0</v>
      </c>
      <c r="BS174" s="138">
        <f t="shared" si="328"/>
        <v>0</v>
      </c>
      <c r="BT174" s="6"/>
      <c r="BU174" s="142">
        <f t="shared" si="311"/>
        <v>0</v>
      </c>
    </row>
    <row r="175" ht="18.0" customHeight="1">
      <c r="A175" s="172" t="s">
        <v>229</v>
      </c>
      <c r="B175" s="124">
        <v>20.0</v>
      </c>
      <c r="C175" s="64">
        <f t="shared" si="321"/>
        <v>0</v>
      </c>
      <c r="D175" s="125">
        <v>121.9</v>
      </c>
      <c r="E175" s="64" t="str">
        <f t="shared" si="322"/>
        <v/>
      </c>
      <c r="F175" s="126">
        <f t="shared" si="323"/>
        <v>121.9</v>
      </c>
      <c r="G175" s="127">
        <f t="shared" si="324"/>
        <v>0</v>
      </c>
      <c r="H175" s="143"/>
      <c r="I175" s="129"/>
      <c r="J175" s="130"/>
      <c r="K175" s="131"/>
      <c r="L175" s="132"/>
      <c r="M175" s="133"/>
      <c r="N175" s="124"/>
      <c r="O175" s="135"/>
      <c r="P175" s="136"/>
      <c r="Q175" s="137"/>
      <c r="Y175" s="138"/>
      <c r="Z175" s="138">
        <f t="shared" si="336"/>
        <v>0</v>
      </c>
      <c r="AA175" s="138"/>
      <c r="AB175" s="138"/>
      <c r="AC175" s="138"/>
      <c r="AD175" s="138"/>
      <c r="AE175" s="138"/>
      <c r="AF175" s="139"/>
      <c r="AG175" s="139">
        <v>20.0</v>
      </c>
      <c r="AH175" s="139"/>
      <c r="AI175" s="139"/>
      <c r="AJ175" s="139"/>
      <c r="AK175" s="139"/>
      <c r="AL175" s="139"/>
      <c r="AM175" s="138">
        <f t="shared" si="337"/>
        <v>0</v>
      </c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39">
        <v>20.0</v>
      </c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40"/>
      <c r="BL175" s="139"/>
      <c r="BM175" s="6"/>
      <c r="BN175" s="138"/>
      <c r="BO175" s="138"/>
      <c r="BP175" s="6"/>
      <c r="BQ175" s="138">
        <v>1.9</v>
      </c>
      <c r="BR175" s="138">
        <f t="shared" si="327"/>
        <v>0</v>
      </c>
      <c r="BS175" s="138">
        <f t="shared" si="328"/>
        <v>0</v>
      </c>
      <c r="BT175" s="6"/>
      <c r="BU175" s="142">
        <f t="shared" si="311"/>
        <v>0</v>
      </c>
    </row>
    <row r="176" ht="14.25" customHeight="1">
      <c r="A176" s="158"/>
      <c r="B176" s="173"/>
      <c r="C176" s="147"/>
      <c r="D176" s="148"/>
      <c r="E176" s="147"/>
      <c r="F176" s="148"/>
      <c r="G176" s="159">
        <f t="shared" ref="G176:Q176" si="338">SUM(G156:G175)</f>
        <v>0</v>
      </c>
      <c r="H176" s="160">
        <f t="shared" si="338"/>
        <v>0</v>
      </c>
      <c r="I176" s="160">
        <f t="shared" si="338"/>
        <v>0</v>
      </c>
      <c r="J176" s="160">
        <f t="shared" si="338"/>
        <v>0</v>
      </c>
      <c r="K176" s="160">
        <f t="shared" si="338"/>
        <v>0</v>
      </c>
      <c r="L176" s="160">
        <f t="shared" si="338"/>
        <v>0</v>
      </c>
      <c r="M176" s="119">
        <f t="shared" si="338"/>
        <v>0</v>
      </c>
      <c r="N176" s="160">
        <f t="shared" si="338"/>
        <v>0</v>
      </c>
      <c r="O176" s="167">
        <f t="shared" si="338"/>
        <v>0</v>
      </c>
      <c r="P176" s="160">
        <f t="shared" si="338"/>
        <v>0</v>
      </c>
      <c r="Q176" s="160">
        <f t="shared" si="338"/>
        <v>0</v>
      </c>
      <c r="Y176" s="160">
        <f t="shared" ref="Y176:AC176" si="339">SUM(Y156:Y175)</f>
        <v>0</v>
      </c>
      <c r="Z176" s="160">
        <f t="shared" si="339"/>
        <v>0</v>
      </c>
      <c r="AA176" s="160">
        <f t="shared" si="339"/>
        <v>0</v>
      </c>
      <c r="AB176" s="160">
        <f t="shared" si="339"/>
        <v>0</v>
      </c>
      <c r="AC176" s="160">
        <f t="shared" si="339"/>
        <v>0</v>
      </c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>
        <f t="shared" ref="AM176:AY176" si="340">SUM(AM156:AM175)</f>
        <v>0</v>
      </c>
      <c r="AN176" s="161">
        <f t="shared" si="340"/>
        <v>0</v>
      </c>
      <c r="AO176" s="161">
        <f t="shared" si="340"/>
        <v>0</v>
      </c>
      <c r="AP176" s="161">
        <f t="shared" si="340"/>
        <v>0</v>
      </c>
      <c r="AQ176" s="161">
        <f t="shared" si="340"/>
        <v>0</v>
      </c>
      <c r="AR176" s="161">
        <f t="shared" si="340"/>
        <v>0</v>
      </c>
      <c r="AS176" s="161">
        <f t="shared" si="340"/>
        <v>0</v>
      </c>
      <c r="AT176" s="161">
        <f t="shared" si="340"/>
        <v>0</v>
      </c>
      <c r="AU176" s="161">
        <f t="shared" si="340"/>
        <v>0</v>
      </c>
      <c r="AV176" s="161">
        <f t="shared" si="340"/>
        <v>0</v>
      </c>
      <c r="AW176" s="161">
        <f t="shared" si="340"/>
        <v>0</v>
      </c>
      <c r="AX176" s="161">
        <f t="shared" si="340"/>
        <v>0</v>
      </c>
      <c r="AY176" s="161">
        <f t="shared" si="340"/>
        <v>0</v>
      </c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2"/>
      <c r="BL176" s="161"/>
      <c r="BM176" s="6"/>
      <c r="BN176" s="138"/>
      <c r="BO176" s="138"/>
      <c r="BP176" s="6"/>
      <c r="BQ176" s="138"/>
      <c r="BR176" s="138"/>
      <c r="BS176" s="138"/>
      <c r="BT176" s="6"/>
      <c r="BU176" s="142">
        <f t="shared" si="311"/>
        <v>0</v>
      </c>
    </row>
    <row r="177" ht="39.75" customHeight="1">
      <c r="A177" s="168" t="s">
        <v>230</v>
      </c>
      <c r="B177" s="146"/>
      <c r="C177" s="147"/>
      <c r="D177" s="148"/>
      <c r="E177" s="147"/>
      <c r="F177" s="148"/>
      <c r="G177" s="147"/>
      <c r="H177" s="147"/>
      <c r="I177" s="147"/>
      <c r="J177" s="147"/>
      <c r="K177" s="147"/>
      <c r="L177" s="147"/>
      <c r="M177" s="147"/>
      <c r="N177" s="147"/>
      <c r="O177" s="164"/>
      <c r="P177" s="147"/>
      <c r="Q177" s="147"/>
      <c r="R177" s="149"/>
      <c r="S177" s="149"/>
      <c r="T177" s="149"/>
      <c r="U177" s="149"/>
      <c r="V177" s="149"/>
      <c r="W177" s="149"/>
      <c r="X177" s="149"/>
      <c r="Y177" s="165" t="s">
        <v>16</v>
      </c>
      <c r="Z177" s="165" t="s">
        <v>17</v>
      </c>
      <c r="AA177" s="165" t="s">
        <v>18</v>
      </c>
      <c r="AB177" s="165" t="s">
        <v>19</v>
      </c>
      <c r="AC177" s="165" t="s">
        <v>20</v>
      </c>
      <c r="AD177" s="165" t="s">
        <v>21</v>
      </c>
      <c r="AE177" s="165" t="s">
        <v>22</v>
      </c>
      <c r="AF177" s="160" t="s">
        <v>16</v>
      </c>
      <c r="AG177" s="160" t="s">
        <v>17</v>
      </c>
      <c r="AH177" s="160" t="s">
        <v>18</v>
      </c>
      <c r="AI177" s="160" t="s">
        <v>19</v>
      </c>
      <c r="AJ177" s="160" t="s">
        <v>20</v>
      </c>
      <c r="AK177" s="160" t="s">
        <v>21</v>
      </c>
      <c r="AL177" s="160" t="s">
        <v>22</v>
      </c>
      <c r="AM177" s="165" t="s">
        <v>31</v>
      </c>
      <c r="AN177" s="165" t="s">
        <v>32</v>
      </c>
      <c r="AO177" s="165" t="s">
        <v>33</v>
      </c>
      <c r="AP177" s="165" t="s">
        <v>34</v>
      </c>
      <c r="AQ177" s="165" t="s">
        <v>35</v>
      </c>
      <c r="AR177" s="165" t="s">
        <v>36</v>
      </c>
      <c r="AS177" s="165" t="s">
        <v>37</v>
      </c>
      <c r="AT177" s="165" t="s">
        <v>38</v>
      </c>
      <c r="AU177" s="165" t="s">
        <v>39</v>
      </c>
      <c r="AV177" s="165" t="s">
        <v>40</v>
      </c>
      <c r="AW177" s="165" t="s">
        <v>41</v>
      </c>
      <c r="AX177" s="165" t="s">
        <v>42</v>
      </c>
      <c r="AY177" s="165" t="s">
        <v>43</v>
      </c>
      <c r="AZ177" s="160" t="s">
        <v>31</v>
      </c>
      <c r="BA177" s="160" t="s">
        <v>32</v>
      </c>
      <c r="BB177" s="160" t="s">
        <v>33</v>
      </c>
      <c r="BC177" s="160" t="s">
        <v>34</v>
      </c>
      <c r="BD177" s="160" t="s">
        <v>35</v>
      </c>
      <c r="BE177" s="160" t="s">
        <v>36</v>
      </c>
      <c r="BF177" s="160" t="s">
        <v>37</v>
      </c>
      <c r="BG177" s="160" t="s">
        <v>38</v>
      </c>
      <c r="BH177" s="160" t="s">
        <v>39</v>
      </c>
      <c r="BI177" s="160" t="s">
        <v>40</v>
      </c>
      <c r="BJ177" s="160" t="s">
        <v>41</v>
      </c>
      <c r="BK177" s="166" t="s">
        <v>42</v>
      </c>
      <c r="BL177" s="160" t="s">
        <v>43</v>
      </c>
      <c r="BM177" s="121"/>
      <c r="BN177" s="64"/>
      <c r="BO177" s="64"/>
      <c r="BP177" s="121"/>
      <c r="BQ177" s="152" t="s">
        <v>69</v>
      </c>
      <c r="BR177" s="152" t="s">
        <v>70</v>
      </c>
      <c r="BS177" s="152" t="s">
        <v>71</v>
      </c>
      <c r="BT177" s="121"/>
      <c r="BU177" s="147">
        <f t="shared" si="311"/>
        <v>0</v>
      </c>
    </row>
    <row r="178" ht="18.0" customHeight="1">
      <c r="A178" s="153" t="s">
        <v>231</v>
      </c>
      <c r="B178" s="124">
        <v>10.0</v>
      </c>
      <c r="C178" s="64">
        <f>SUM(H178:Q178)</f>
        <v>0</v>
      </c>
      <c r="D178" s="125">
        <v>74.2</v>
      </c>
      <c r="E178" s="64" t="str">
        <f>$D$5</f>
        <v/>
      </c>
      <c r="F178" s="126">
        <f>D178*((100-E178)/100)</f>
        <v>74.2</v>
      </c>
      <c r="G178" s="127">
        <f>C178*F178</f>
        <v>0</v>
      </c>
      <c r="H178" s="143"/>
      <c r="I178" s="129"/>
      <c r="J178" s="130"/>
      <c r="K178" s="131"/>
      <c r="L178" s="132"/>
      <c r="M178" s="133"/>
      <c r="N178" s="124"/>
      <c r="O178" s="135"/>
      <c r="P178" s="136"/>
      <c r="Q178" s="137"/>
      <c r="Y178" s="138">
        <f t="shared" ref="Y178:AE178" si="341">AF178*$C178</f>
        <v>0</v>
      </c>
      <c r="Z178" s="138">
        <f t="shared" si="341"/>
        <v>0</v>
      </c>
      <c r="AA178" s="138">
        <f t="shared" si="341"/>
        <v>0</v>
      </c>
      <c r="AB178" s="138">
        <f t="shared" si="341"/>
        <v>0</v>
      </c>
      <c r="AC178" s="138">
        <f t="shared" si="341"/>
        <v>0</v>
      </c>
      <c r="AD178" s="138">
        <f t="shared" si="341"/>
        <v>0</v>
      </c>
      <c r="AE178" s="138">
        <f t="shared" si="341"/>
        <v>0</v>
      </c>
      <c r="AF178" s="139"/>
      <c r="AG178" s="139"/>
      <c r="AH178" s="139">
        <v>10.0</v>
      </c>
      <c r="AI178" s="139"/>
      <c r="AJ178" s="139"/>
      <c r="AK178" s="139"/>
      <c r="AL178" s="139"/>
      <c r="AM178" s="161"/>
      <c r="AN178" s="161"/>
      <c r="AO178" s="138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40"/>
      <c r="BL178" s="139"/>
      <c r="BM178" s="6"/>
      <c r="BN178" s="138">
        <v>30.0</v>
      </c>
      <c r="BO178" s="138"/>
      <c r="BP178" s="6"/>
      <c r="BQ178" s="138">
        <v>1.22</v>
      </c>
      <c r="BR178" s="138">
        <f>C178</f>
        <v>0</v>
      </c>
      <c r="BS178" s="138">
        <f>BQ178*BR178</f>
        <v>0</v>
      </c>
      <c r="BT178" s="6"/>
      <c r="BU178" s="142">
        <f t="shared" si="311"/>
        <v>0</v>
      </c>
    </row>
    <row r="179" ht="14.25" customHeight="1">
      <c r="A179" s="158"/>
      <c r="B179" s="147"/>
      <c r="C179" s="147"/>
      <c r="D179" s="148"/>
      <c r="E179" s="147"/>
      <c r="F179" s="148"/>
      <c r="G179" s="159">
        <f t="shared" ref="G179:Q179" si="342">SUM(G178)</f>
        <v>0</v>
      </c>
      <c r="H179" s="160">
        <f t="shared" si="342"/>
        <v>0</v>
      </c>
      <c r="I179" s="160">
        <f t="shared" si="342"/>
        <v>0</v>
      </c>
      <c r="J179" s="160">
        <f t="shared" si="342"/>
        <v>0</v>
      </c>
      <c r="K179" s="160">
        <f t="shared" si="342"/>
        <v>0</v>
      </c>
      <c r="L179" s="160">
        <f t="shared" si="342"/>
        <v>0</v>
      </c>
      <c r="M179" s="119">
        <f t="shared" si="342"/>
        <v>0</v>
      </c>
      <c r="N179" s="160">
        <f t="shared" si="342"/>
        <v>0</v>
      </c>
      <c r="O179" s="167">
        <f t="shared" si="342"/>
        <v>0</v>
      </c>
      <c r="P179" s="160">
        <f t="shared" si="342"/>
        <v>0</v>
      </c>
      <c r="Q179" s="160">
        <f t="shared" si="342"/>
        <v>0</v>
      </c>
      <c r="Y179" s="160">
        <f t="shared" ref="Y179:AE179" si="343">SUM(Y178)</f>
        <v>0</v>
      </c>
      <c r="Z179" s="160">
        <f t="shared" si="343"/>
        <v>0</v>
      </c>
      <c r="AA179" s="160">
        <f t="shared" si="343"/>
        <v>0</v>
      </c>
      <c r="AB179" s="160">
        <f t="shared" si="343"/>
        <v>0</v>
      </c>
      <c r="AC179" s="160">
        <f t="shared" si="343"/>
        <v>0</v>
      </c>
      <c r="AD179" s="160">
        <f t="shared" si="343"/>
        <v>0</v>
      </c>
      <c r="AE179" s="160">
        <f t="shared" si="343"/>
        <v>0</v>
      </c>
      <c r="AF179" s="161"/>
      <c r="AG179" s="161"/>
      <c r="AH179" s="161"/>
      <c r="AI179" s="161"/>
      <c r="AJ179" s="161"/>
      <c r="AK179" s="161"/>
      <c r="AL179" s="161"/>
      <c r="AM179" s="161">
        <f t="shared" ref="AM179:AY179" si="344">SUM(AM178)</f>
        <v>0</v>
      </c>
      <c r="AN179" s="161">
        <f t="shared" si="344"/>
        <v>0</v>
      </c>
      <c r="AO179" s="161">
        <f t="shared" si="344"/>
        <v>0</v>
      </c>
      <c r="AP179" s="161">
        <f t="shared" si="344"/>
        <v>0</v>
      </c>
      <c r="AQ179" s="161">
        <f t="shared" si="344"/>
        <v>0</v>
      </c>
      <c r="AR179" s="161">
        <f t="shared" si="344"/>
        <v>0</v>
      </c>
      <c r="AS179" s="161">
        <f t="shared" si="344"/>
        <v>0</v>
      </c>
      <c r="AT179" s="161">
        <f t="shared" si="344"/>
        <v>0</v>
      </c>
      <c r="AU179" s="161">
        <f t="shared" si="344"/>
        <v>0</v>
      </c>
      <c r="AV179" s="161">
        <f t="shared" si="344"/>
        <v>0</v>
      </c>
      <c r="AW179" s="161">
        <f t="shared" si="344"/>
        <v>0</v>
      </c>
      <c r="AX179" s="161">
        <f t="shared" si="344"/>
        <v>0</v>
      </c>
      <c r="AY179" s="161">
        <f t="shared" si="344"/>
        <v>0</v>
      </c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2"/>
      <c r="BL179" s="161"/>
      <c r="BM179" s="6"/>
      <c r="BN179" s="138"/>
      <c r="BO179" s="138"/>
      <c r="BP179" s="6"/>
      <c r="BQ179" s="138"/>
      <c r="BR179" s="138"/>
      <c r="BS179" s="138"/>
      <c r="BT179" s="6"/>
      <c r="BU179" s="142">
        <f t="shared" si="311"/>
        <v>0</v>
      </c>
    </row>
    <row r="180" ht="39.75" customHeight="1">
      <c r="A180" s="174" t="s">
        <v>232</v>
      </c>
      <c r="B180" s="146"/>
      <c r="C180" s="147"/>
      <c r="D180" s="148"/>
      <c r="E180" s="147"/>
      <c r="F180" s="148"/>
      <c r="G180" s="147"/>
      <c r="H180" s="175"/>
      <c r="I180" s="175"/>
      <c r="J180" s="175"/>
      <c r="K180" s="175"/>
      <c r="L180" s="175"/>
      <c r="M180" s="175"/>
      <c r="N180" s="175"/>
      <c r="O180" s="176"/>
      <c r="P180" s="175"/>
      <c r="Q180" s="175"/>
      <c r="R180" s="149"/>
      <c r="S180" s="149"/>
      <c r="T180" s="149"/>
      <c r="U180" s="149"/>
      <c r="V180" s="149"/>
      <c r="W180" s="149"/>
      <c r="X180" s="149"/>
      <c r="Y180" s="165" t="s">
        <v>16</v>
      </c>
      <c r="Z180" s="165" t="s">
        <v>17</v>
      </c>
      <c r="AA180" s="165" t="s">
        <v>18</v>
      </c>
      <c r="AB180" s="165" t="s">
        <v>19</v>
      </c>
      <c r="AC180" s="165" t="s">
        <v>20</v>
      </c>
      <c r="AD180" s="165" t="s">
        <v>21</v>
      </c>
      <c r="AE180" s="165" t="s">
        <v>22</v>
      </c>
      <c r="AF180" s="160" t="s">
        <v>16</v>
      </c>
      <c r="AG180" s="160" t="s">
        <v>17</v>
      </c>
      <c r="AH180" s="160" t="s">
        <v>18</v>
      </c>
      <c r="AI180" s="160" t="s">
        <v>19</v>
      </c>
      <c r="AJ180" s="160" t="s">
        <v>20</v>
      </c>
      <c r="AK180" s="160" t="s">
        <v>21</v>
      </c>
      <c r="AL180" s="160" t="s">
        <v>22</v>
      </c>
      <c r="AM180" s="165" t="s">
        <v>31</v>
      </c>
      <c r="AN180" s="165" t="s">
        <v>32</v>
      </c>
      <c r="AO180" s="165" t="s">
        <v>33</v>
      </c>
      <c r="AP180" s="165" t="s">
        <v>34</v>
      </c>
      <c r="AQ180" s="165" t="s">
        <v>35</v>
      </c>
      <c r="AR180" s="165" t="s">
        <v>36</v>
      </c>
      <c r="AS180" s="165" t="s">
        <v>37</v>
      </c>
      <c r="AT180" s="165" t="s">
        <v>38</v>
      </c>
      <c r="AU180" s="165" t="s">
        <v>39</v>
      </c>
      <c r="AV180" s="165" t="s">
        <v>40</v>
      </c>
      <c r="AW180" s="165" t="s">
        <v>41</v>
      </c>
      <c r="AX180" s="165" t="s">
        <v>42</v>
      </c>
      <c r="AY180" s="165" t="s">
        <v>43</v>
      </c>
      <c r="AZ180" s="160" t="s">
        <v>31</v>
      </c>
      <c r="BA180" s="160" t="s">
        <v>32</v>
      </c>
      <c r="BB180" s="160" t="s">
        <v>33</v>
      </c>
      <c r="BC180" s="160" t="s">
        <v>34</v>
      </c>
      <c r="BD180" s="160" t="s">
        <v>35</v>
      </c>
      <c r="BE180" s="160" t="s">
        <v>36</v>
      </c>
      <c r="BF180" s="160" t="s">
        <v>37</v>
      </c>
      <c r="BG180" s="160" t="s">
        <v>38</v>
      </c>
      <c r="BH180" s="160" t="s">
        <v>39</v>
      </c>
      <c r="BI180" s="160" t="s">
        <v>40</v>
      </c>
      <c r="BJ180" s="160" t="s">
        <v>41</v>
      </c>
      <c r="BK180" s="166" t="s">
        <v>42</v>
      </c>
      <c r="BL180" s="160" t="s">
        <v>43</v>
      </c>
      <c r="BM180" s="121"/>
      <c r="BN180" s="64"/>
      <c r="BO180" s="64"/>
      <c r="BP180" s="121"/>
      <c r="BQ180" s="152" t="s">
        <v>69</v>
      </c>
      <c r="BR180" s="152" t="s">
        <v>70</v>
      </c>
      <c r="BS180" s="152" t="s">
        <v>71</v>
      </c>
      <c r="BT180" s="121"/>
      <c r="BU180" s="147">
        <f t="shared" si="311"/>
        <v>0</v>
      </c>
    </row>
    <row r="181" ht="18.0" customHeight="1">
      <c r="A181" s="177" t="s">
        <v>233</v>
      </c>
      <c r="B181" s="178">
        <v>5.0</v>
      </c>
      <c r="C181" s="64">
        <f t="shared" ref="C181:C185" si="347">SUM(H181:Q181)</f>
        <v>0</v>
      </c>
      <c r="D181" s="179">
        <v>212.0</v>
      </c>
      <c r="E181" s="64" t="str">
        <f t="shared" ref="E181:E185" si="348">$D$5</f>
        <v/>
      </c>
      <c r="F181" s="126">
        <f t="shared" ref="F181:F185" si="349">D181*((100-E181)/100)</f>
        <v>212</v>
      </c>
      <c r="G181" s="64">
        <f t="shared" ref="G181:G185" si="350">C181*F181</f>
        <v>0</v>
      </c>
      <c r="H181" s="143"/>
      <c r="I181" s="129"/>
      <c r="J181" s="130"/>
      <c r="K181" s="131"/>
      <c r="L181" s="132"/>
      <c r="M181" s="133"/>
      <c r="N181" s="124"/>
      <c r="O181" s="135"/>
      <c r="P181" s="136"/>
      <c r="Q181" s="137"/>
      <c r="Y181" s="138">
        <f t="shared" ref="Y181:AE181" si="345">AF181*$C181</f>
        <v>0</v>
      </c>
      <c r="Z181" s="138">
        <f t="shared" si="345"/>
        <v>0</v>
      </c>
      <c r="AA181" s="138">
        <f t="shared" si="345"/>
        <v>0</v>
      </c>
      <c r="AB181" s="138">
        <f t="shared" si="345"/>
        <v>0</v>
      </c>
      <c r="AC181" s="138">
        <f t="shared" si="345"/>
        <v>0</v>
      </c>
      <c r="AD181" s="138">
        <f t="shared" si="345"/>
        <v>0</v>
      </c>
      <c r="AE181" s="138">
        <f t="shared" si="345"/>
        <v>0</v>
      </c>
      <c r="AF181" s="139"/>
      <c r="AG181" s="139"/>
      <c r="AH181" s="139"/>
      <c r="AI181" s="139"/>
      <c r="AJ181" s="139"/>
      <c r="AK181" s="139">
        <v>5.0</v>
      </c>
      <c r="AL181" s="139"/>
      <c r="AM181" s="138">
        <f t="shared" ref="AM181:AY181" si="346">AZ181*$C181</f>
        <v>0</v>
      </c>
      <c r="AN181" s="138">
        <f t="shared" si="346"/>
        <v>0</v>
      </c>
      <c r="AO181" s="138">
        <f t="shared" si="346"/>
        <v>0</v>
      </c>
      <c r="AP181" s="138">
        <f t="shared" si="346"/>
        <v>0</v>
      </c>
      <c r="AQ181" s="138">
        <f t="shared" si="346"/>
        <v>0</v>
      </c>
      <c r="AR181" s="138">
        <f t="shared" si="346"/>
        <v>0</v>
      </c>
      <c r="AS181" s="138">
        <f t="shared" si="346"/>
        <v>0</v>
      </c>
      <c r="AT181" s="138">
        <f t="shared" si="346"/>
        <v>0</v>
      </c>
      <c r="AU181" s="138">
        <f t="shared" si="346"/>
        <v>0</v>
      </c>
      <c r="AV181" s="138">
        <f t="shared" si="346"/>
        <v>0</v>
      </c>
      <c r="AW181" s="138">
        <f t="shared" si="346"/>
        <v>0</v>
      </c>
      <c r="AX181" s="138">
        <f t="shared" si="346"/>
        <v>0</v>
      </c>
      <c r="AY181" s="138">
        <f t="shared" si="346"/>
        <v>0</v>
      </c>
      <c r="AZ181" s="139"/>
      <c r="BA181" s="139"/>
      <c r="BB181" s="139">
        <v>1.0</v>
      </c>
      <c r="BC181" s="139"/>
      <c r="BD181" s="139">
        <v>2.0</v>
      </c>
      <c r="BE181" s="139">
        <v>2.0</v>
      </c>
      <c r="BF181" s="139"/>
      <c r="BG181" s="139"/>
      <c r="BH181" s="139"/>
      <c r="BI181" s="139"/>
      <c r="BJ181" s="139"/>
      <c r="BK181" s="140"/>
      <c r="BL181" s="139"/>
      <c r="BM181" s="6"/>
      <c r="BN181" s="138"/>
      <c r="BO181" s="138"/>
      <c r="BP181" s="6"/>
      <c r="BQ181" s="138">
        <v>3.05</v>
      </c>
      <c r="BR181" s="138">
        <f t="shared" ref="BR181:BR185" si="353">C181</f>
        <v>0</v>
      </c>
      <c r="BS181" s="138">
        <f t="shared" ref="BS181:BS185" si="354">BQ181*BR181</f>
        <v>0</v>
      </c>
      <c r="BT181" s="6"/>
      <c r="BU181" s="142">
        <f t="shared" si="311"/>
        <v>0</v>
      </c>
    </row>
    <row r="182" ht="18.0" customHeight="1">
      <c r="A182" s="177" t="s">
        <v>211</v>
      </c>
      <c r="B182" s="178">
        <v>20.0</v>
      </c>
      <c r="C182" s="64">
        <f t="shared" si="347"/>
        <v>0</v>
      </c>
      <c r="D182" s="179">
        <v>100.7</v>
      </c>
      <c r="E182" s="64" t="str">
        <f t="shared" si="348"/>
        <v/>
      </c>
      <c r="F182" s="126">
        <f t="shared" si="349"/>
        <v>100.7</v>
      </c>
      <c r="G182" s="64">
        <f t="shared" si="350"/>
        <v>0</v>
      </c>
      <c r="H182" s="143"/>
      <c r="I182" s="129"/>
      <c r="J182" s="130"/>
      <c r="K182" s="131"/>
      <c r="L182" s="132"/>
      <c r="M182" s="133"/>
      <c r="N182" s="124"/>
      <c r="O182" s="135"/>
      <c r="P182" s="136"/>
      <c r="Q182" s="137"/>
      <c r="Y182" s="138">
        <f t="shared" ref="Y182:AE182" si="351">AF182*$C182</f>
        <v>0</v>
      </c>
      <c r="Z182" s="138">
        <f t="shared" si="351"/>
        <v>0</v>
      </c>
      <c r="AA182" s="138">
        <f t="shared" si="351"/>
        <v>0</v>
      </c>
      <c r="AB182" s="138">
        <f t="shared" si="351"/>
        <v>0</v>
      </c>
      <c r="AC182" s="138">
        <f t="shared" si="351"/>
        <v>0</v>
      </c>
      <c r="AD182" s="138">
        <f t="shared" si="351"/>
        <v>0</v>
      </c>
      <c r="AE182" s="138">
        <f t="shared" si="351"/>
        <v>0</v>
      </c>
      <c r="AF182" s="139"/>
      <c r="AG182" s="139">
        <v>20.0</v>
      </c>
      <c r="AH182" s="139"/>
      <c r="AI182" s="139"/>
      <c r="AJ182" s="139"/>
      <c r="AK182" s="139"/>
      <c r="AL182" s="139"/>
      <c r="AM182" s="138">
        <f t="shared" ref="AM182:AY182" si="352">AZ182*$C182</f>
        <v>0</v>
      </c>
      <c r="AN182" s="138">
        <f t="shared" si="352"/>
        <v>0</v>
      </c>
      <c r="AO182" s="138">
        <f t="shared" si="352"/>
        <v>0</v>
      </c>
      <c r="AP182" s="138">
        <f t="shared" si="352"/>
        <v>0</v>
      </c>
      <c r="AQ182" s="138">
        <f t="shared" si="352"/>
        <v>0</v>
      </c>
      <c r="AR182" s="138">
        <f t="shared" si="352"/>
        <v>0</v>
      </c>
      <c r="AS182" s="138">
        <f t="shared" si="352"/>
        <v>0</v>
      </c>
      <c r="AT182" s="138">
        <f t="shared" si="352"/>
        <v>0</v>
      </c>
      <c r="AU182" s="138">
        <f t="shared" si="352"/>
        <v>0</v>
      </c>
      <c r="AV182" s="138">
        <f t="shared" si="352"/>
        <v>0</v>
      </c>
      <c r="AW182" s="138">
        <f t="shared" si="352"/>
        <v>0</v>
      </c>
      <c r="AX182" s="138">
        <f t="shared" si="352"/>
        <v>0</v>
      </c>
      <c r="AY182" s="138">
        <f t="shared" si="352"/>
        <v>0</v>
      </c>
      <c r="AZ182" s="139">
        <v>20.0</v>
      </c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40"/>
      <c r="BL182" s="139"/>
      <c r="BM182" s="6"/>
      <c r="BN182" s="138"/>
      <c r="BO182" s="138"/>
      <c r="BP182" s="6"/>
      <c r="BQ182" s="138">
        <v>0.77</v>
      </c>
      <c r="BR182" s="138">
        <f t="shared" si="353"/>
        <v>0</v>
      </c>
      <c r="BS182" s="138">
        <f t="shared" si="354"/>
        <v>0</v>
      </c>
      <c r="BT182" s="6"/>
      <c r="BU182" s="142">
        <f t="shared" si="311"/>
        <v>0</v>
      </c>
    </row>
    <row r="183" ht="18.0" customHeight="1">
      <c r="A183" s="172" t="s">
        <v>212</v>
      </c>
      <c r="B183" s="178">
        <v>20.0</v>
      </c>
      <c r="C183" s="64">
        <f t="shared" si="347"/>
        <v>0</v>
      </c>
      <c r="D183" s="179">
        <v>100.7</v>
      </c>
      <c r="E183" s="64" t="str">
        <f t="shared" si="348"/>
        <v/>
      </c>
      <c r="F183" s="126">
        <f t="shared" si="349"/>
        <v>100.7</v>
      </c>
      <c r="G183" s="64">
        <f t="shared" si="350"/>
        <v>0</v>
      </c>
      <c r="H183" s="143"/>
      <c r="I183" s="129"/>
      <c r="J183" s="130"/>
      <c r="K183" s="131"/>
      <c r="L183" s="132"/>
      <c r="M183" s="133"/>
      <c r="N183" s="124"/>
      <c r="O183" s="135"/>
      <c r="P183" s="136"/>
      <c r="Q183" s="137"/>
      <c r="Y183" s="138">
        <f t="shared" ref="Y183:AE183" si="355">AF183*$C183</f>
        <v>0</v>
      </c>
      <c r="Z183" s="138">
        <f t="shared" si="355"/>
        <v>0</v>
      </c>
      <c r="AA183" s="138">
        <f t="shared" si="355"/>
        <v>0</v>
      </c>
      <c r="AB183" s="138">
        <f t="shared" si="355"/>
        <v>0</v>
      </c>
      <c r="AC183" s="138">
        <f t="shared" si="355"/>
        <v>0</v>
      </c>
      <c r="AD183" s="138">
        <f t="shared" si="355"/>
        <v>0</v>
      </c>
      <c r="AE183" s="138">
        <f t="shared" si="355"/>
        <v>0</v>
      </c>
      <c r="AF183" s="139"/>
      <c r="AG183" s="139">
        <v>20.0</v>
      </c>
      <c r="AH183" s="139"/>
      <c r="AI183" s="139"/>
      <c r="AJ183" s="139"/>
      <c r="AK183" s="139"/>
      <c r="AL183" s="139"/>
      <c r="AM183" s="138">
        <f t="shared" ref="AM183:AY183" si="356">AZ183*$C183</f>
        <v>0</v>
      </c>
      <c r="AN183" s="138">
        <f t="shared" si="356"/>
        <v>0</v>
      </c>
      <c r="AO183" s="138">
        <f t="shared" si="356"/>
        <v>0</v>
      </c>
      <c r="AP183" s="138">
        <f t="shared" si="356"/>
        <v>0</v>
      </c>
      <c r="AQ183" s="138">
        <f t="shared" si="356"/>
        <v>0</v>
      </c>
      <c r="AR183" s="138">
        <f t="shared" si="356"/>
        <v>0</v>
      </c>
      <c r="AS183" s="138">
        <f t="shared" si="356"/>
        <v>0</v>
      </c>
      <c r="AT183" s="138">
        <f t="shared" si="356"/>
        <v>0</v>
      </c>
      <c r="AU183" s="138">
        <f t="shared" si="356"/>
        <v>0</v>
      </c>
      <c r="AV183" s="138">
        <f t="shared" si="356"/>
        <v>0</v>
      </c>
      <c r="AW183" s="138">
        <f t="shared" si="356"/>
        <v>0</v>
      </c>
      <c r="AX183" s="138">
        <f t="shared" si="356"/>
        <v>0</v>
      </c>
      <c r="AY183" s="138">
        <f t="shared" si="356"/>
        <v>0</v>
      </c>
      <c r="AZ183" s="139">
        <v>20.0</v>
      </c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40"/>
      <c r="BL183" s="139"/>
      <c r="BM183" s="6"/>
      <c r="BN183" s="138"/>
      <c r="BO183" s="138"/>
      <c r="BP183" s="6"/>
      <c r="BQ183" s="138">
        <v>0.87</v>
      </c>
      <c r="BR183" s="138">
        <f t="shared" si="353"/>
        <v>0</v>
      </c>
      <c r="BS183" s="138">
        <f t="shared" si="354"/>
        <v>0</v>
      </c>
      <c r="BT183" s="6"/>
      <c r="BU183" s="142">
        <f t="shared" si="311"/>
        <v>0</v>
      </c>
    </row>
    <row r="184" ht="18.0" customHeight="1">
      <c r="A184" s="172" t="s">
        <v>231</v>
      </c>
      <c r="B184" s="178">
        <v>10.0</v>
      </c>
      <c r="C184" s="64">
        <f t="shared" si="347"/>
        <v>0</v>
      </c>
      <c r="D184" s="179">
        <v>95.4</v>
      </c>
      <c r="E184" s="64" t="str">
        <f t="shared" si="348"/>
        <v/>
      </c>
      <c r="F184" s="126">
        <f t="shared" si="349"/>
        <v>95.4</v>
      </c>
      <c r="G184" s="64">
        <f t="shared" si="350"/>
        <v>0</v>
      </c>
      <c r="H184" s="143"/>
      <c r="I184" s="180"/>
      <c r="J184" s="181"/>
      <c r="K184" s="182"/>
      <c r="L184" s="183"/>
      <c r="M184" s="133"/>
      <c r="N184" s="184"/>
      <c r="O184" s="185"/>
      <c r="P184" s="186"/>
      <c r="Q184" s="187"/>
      <c r="Y184" s="138">
        <f t="shared" ref="Y184:AE184" si="357">AF184*$C184</f>
        <v>0</v>
      </c>
      <c r="Z184" s="138">
        <f t="shared" si="357"/>
        <v>0</v>
      </c>
      <c r="AA184" s="138">
        <f t="shared" si="357"/>
        <v>0</v>
      </c>
      <c r="AB184" s="138">
        <f t="shared" si="357"/>
        <v>0</v>
      </c>
      <c r="AC184" s="138">
        <f t="shared" si="357"/>
        <v>0</v>
      </c>
      <c r="AD184" s="138">
        <f t="shared" si="357"/>
        <v>0</v>
      </c>
      <c r="AE184" s="138">
        <f t="shared" si="357"/>
        <v>0</v>
      </c>
      <c r="AF184" s="139"/>
      <c r="AG184" s="139"/>
      <c r="AH184" s="139"/>
      <c r="AI184" s="139">
        <v>10.0</v>
      </c>
      <c r="AJ184" s="139"/>
      <c r="AK184" s="139"/>
      <c r="AL184" s="139"/>
      <c r="AM184" s="138">
        <f t="shared" ref="AM184:AY184" si="358">AZ184*$C184</f>
        <v>0</v>
      </c>
      <c r="AN184" s="138">
        <f t="shared" si="358"/>
        <v>0</v>
      </c>
      <c r="AO184" s="138">
        <f t="shared" si="358"/>
        <v>0</v>
      </c>
      <c r="AP184" s="138">
        <f t="shared" si="358"/>
        <v>0</v>
      </c>
      <c r="AQ184" s="138">
        <f t="shared" si="358"/>
        <v>0</v>
      </c>
      <c r="AR184" s="138">
        <f t="shared" si="358"/>
        <v>0</v>
      </c>
      <c r="AS184" s="138">
        <f t="shared" si="358"/>
        <v>0</v>
      </c>
      <c r="AT184" s="138">
        <f t="shared" si="358"/>
        <v>0</v>
      </c>
      <c r="AU184" s="138">
        <f t="shared" si="358"/>
        <v>0</v>
      </c>
      <c r="AV184" s="138">
        <f t="shared" si="358"/>
        <v>0</v>
      </c>
      <c r="AW184" s="138">
        <f t="shared" si="358"/>
        <v>0</v>
      </c>
      <c r="AX184" s="138">
        <f t="shared" si="358"/>
        <v>0</v>
      </c>
      <c r="AY184" s="138">
        <f t="shared" si="358"/>
        <v>0</v>
      </c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40"/>
      <c r="BL184" s="139"/>
      <c r="BM184" s="6"/>
      <c r="BN184" s="138">
        <v>25.0</v>
      </c>
      <c r="BO184" s="138"/>
      <c r="BP184" s="6"/>
      <c r="BQ184" s="138">
        <v>1.16</v>
      </c>
      <c r="BR184" s="138">
        <f t="shared" si="353"/>
        <v>0</v>
      </c>
      <c r="BS184" s="138">
        <f t="shared" si="354"/>
        <v>0</v>
      </c>
      <c r="BT184" s="6"/>
      <c r="BU184" s="142">
        <f t="shared" si="311"/>
        <v>0</v>
      </c>
    </row>
    <row r="185" ht="18.0" customHeight="1">
      <c r="A185" s="172" t="s">
        <v>234</v>
      </c>
      <c r="B185" s="178">
        <v>20.0</v>
      </c>
      <c r="C185" s="64">
        <f t="shared" si="347"/>
        <v>0</v>
      </c>
      <c r="D185" s="179">
        <v>95.4</v>
      </c>
      <c r="E185" s="64" t="str">
        <f t="shared" si="348"/>
        <v/>
      </c>
      <c r="F185" s="126">
        <f t="shared" si="349"/>
        <v>95.4</v>
      </c>
      <c r="G185" s="64">
        <f t="shared" si="350"/>
        <v>0</v>
      </c>
      <c r="H185" s="143"/>
      <c r="I185" s="180"/>
      <c r="J185" s="181"/>
      <c r="K185" s="182"/>
      <c r="L185" s="183"/>
      <c r="M185" s="133"/>
      <c r="N185" s="184"/>
      <c r="O185" s="185"/>
      <c r="P185" s="186"/>
      <c r="Q185" s="187"/>
      <c r="Y185" s="138">
        <f t="shared" ref="Y185:AE185" si="359">AF185*$C185</f>
        <v>0</v>
      </c>
      <c r="Z185" s="138">
        <f t="shared" si="359"/>
        <v>0</v>
      </c>
      <c r="AA185" s="138">
        <f t="shared" si="359"/>
        <v>0</v>
      </c>
      <c r="AB185" s="138">
        <f t="shared" si="359"/>
        <v>0</v>
      </c>
      <c r="AC185" s="138">
        <f t="shared" si="359"/>
        <v>0</v>
      </c>
      <c r="AD185" s="138">
        <f t="shared" si="359"/>
        <v>0</v>
      </c>
      <c r="AE185" s="138">
        <f t="shared" si="359"/>
        <v>0</v>
      </c>
      <c r="AF185" s="139"/>
      <c r="AG185" s="139">
        <v>20.0</v>
      </c>
      <c r="AH185" s="139"/>
      <c r="AI185" s="139"/>
      <c r="AJ185" s="139"/>
      <c r="AK185" s="139"/>
      <c r="AL185" s="139"/>
      <c r="AM185" s="138">
        <f t="shared" ref="AM185:AY185" si="360">AZ185*$C185</f>
        <v>0</v>
      </c>
      <c r="AN185" s="138">
        <f t="shared" si="360"/>
        <v>0</v>
      </c>
      <c r="AO185" s="138">
        <f t="shared" si="360"/>
        <v>0</v>
      </c>
      <c r="AP185" s="138">
        <f t="shared" si="360"/>
        <v>0</v>
      </c>
      <c r="AQ185" s="138">
        <f t="shared" si="360"/>
        <v>0</v>
      </c>
      <c r="AR185" s="138">
        <f t="shared" si="360"/>
        <v>0</v>
      </c>
      <c r="AS185" s="138">
        <f t="shared" si="360"/>
        <v>0</v>
      </c>
      <c r="AT185" s="138">
        <f t="shared" si="360"/>
        <v>0</v>
      </c>
      <c r="AU185" s="138">
        <f t="shared" si="360"/>
        <v>0</v>
      </c>
      <c r="AV185" s="138">
        <f t="shared" si="360"/>
        <v>0</v>
      </c>
      <c r="AW185" s="138">
        <f t="shared" si="360"/>
        <v>0</v>
      </c>
      <c r="AX185" s="138">
        <f t="shared" si="360"/>
        <v>0</v>
      </c>
      <c r="AY185" s="138">
        <f t="shared" si="360"/>
        <v>0</v>
      </c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40"/>
      <c r="BL185" s="139"/>
      <c r="BM185" s="6"/>
      <c r="BN185" s="138">
        <v>40.0</v>
      </c>
      <c r="BO185" s="138"/>
      <c r="BP185" s="6"/>
      <c r="BQ185" s="138">
        <v>0.57</v>
      </c>
      <c r="BR185" s="138">
        <f t="shared" si="353"/>
        <v>0</v>
      </c>
      <c r="BS185" s="138">
        <f t="shared" si="354"/>
        <v>0</v>
      </c>
      <c r="BT185" s="6"/>
      <c r="BU185" s="142">
        <f t="shared" si="311"/>
        <v>0</v>
      </c>
    </row>
    <row r="186" ht="14.25" customHeight="1">
      <c r="A186" s="188"/>
      <c r="B186" s="147"/>
      <c r="C186" s="147"/>
      <c r="D186" s="148"/>
      <c r="E186" s="147"/>
      <c r="F186" s="189"/>
      <c r="G186" s="126">
        <f t="shared" ref="G186:Q186" si="361">SUM(G181:G185)</f>
        <v>0</v>
      </c>
      <c r="H186" s="160">
        <f t="shared" si="361"/>
        <v>0</v>
      </c>
      <c r="I186" s="160">
        <f t="shared" si="361"/>
        <v>0</v>
      </c>
      <c r="J186" s="160">
        <f t="shared" si="361"/>
        <v>0</v>
      </c>
      <c r="K186" s="160">
        <f t="shared" si="361"/>
        <v>0</v>
      </c>
      <c r="L186" s="160">
        <f t="shared" si="361"/>
        <v>0</v>
      </c>
      <c r="M186" s="119">
        <f t="shared" si="361"/>
        <v>0</v>
      </c>
      <c r="N186" s="160">
        <f t="shared" si="361"/>
        <v>0</v>
      </c>
      <c r="O186" s="167">
        <f t="shared" si="361"/>
        <v>0</v>
      </c>
      <c r="P186" s="160">
        <f t="shared" si="361"/>
        <v>0</v>
      </c>
      <c r="Q186" s="160">
        <f t="shared" si="361"/>
        <v>0</v>
      </c>
      <c r="Y186" s="190">
        <f t="shared" ref="Y186:AE186" si="362">SUM(Y181:Y185)</f>
        <v>0</v>
      </c>
      <c r="Z186" s="190">
        <f t="shared" si="362"/>
        <v>0</v>
      </c>
      <c r="AA186" s="190">
        <f t="shared" si="362"/>
        <v>0</v>
      </c>
      <c r="AB186" s="190">
        <f t="shared" si="362"/>
        <v>0</v>
      </c>
      <c r="AC186" s="190">
        <f t="shared" si="362"/>
        <v>0</v>
      </c>
      <c r="AD186" s="190">
        <f t="shared" si="362"/>
        <v>0</v>
      </c>
      <c r="AE186" s="190">
        <f t="shared" si="362"/>
        <v>0</v>
      </c>
      <c r="AF186" s="161"/>
      <c r="AG186" s="161"/>
      <c r="AH186" s="161"/>
      <c r="AI186" s="161"/>
      <c r="AJ186" s="161"/>
      <c r="AK186" s="161"/>
      <c r="AL186" s="161"/>
      <c r="AM186" s="161">
        <f t="shared" ref="AM186:AY186" si="363">SUM(AM181:AM185)</f>
        <v>0</v>
      </c>
      <c r="AN186" s="161">
        <f t="shared" si="363"/>
        <v>0</v>
      </c>
      <c r="AO186" s="161">
        <f t="shared" si="363"/>
        <v>0</v>
      </c>
      <c r="AP186" s="161">
        <f t="shared" si="363"/>
        <v>0</v>
      </c>
      <c r="AQ186" s="161">
        <f t="shared" si="363"/>
        <v>0</v>
      </c>
      <c r="AR186" s="161">
        <f t="shared" si="363"/>
        <v>0</v>
      </c>
      <c r="AS186" s="161">
        <f t="shared" si="363"/>
        <v>0</v>
      </c>
      <c r="AT186" s="161">
        <f t="shared" si="363"/>
        <v>0</v>
      </c>
      <c r="AU186" s="161">
        <f t="shared" si="363"/>
        <v>0</v>
      </c>
      <c r="AV186" s="161">
        <f t="shared" si="363"/>
        <v>0</v>
      </c>
      <c r="AW186" s="161">
        <f t="shared" si="363"/>
        <v>0</v>
      </c>
      <c r="AX186" s="161">
        <f t="shared" si="363"/>
        <v>0</v>
      </c>
      <c r="AY186" s="161">
        <f t="shared" si="363"/>
        <v>0</v>
      </c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2"/>
      <c r="BL186" s="161"/>
      <c r="BM186" s="6"/>
      <c r="BN186" s="138"/>
      <c r="BO186" s="138"/>
      <c r="BP186" s="6"/>
      <c r="BQ186" s="138"/>
      <c r="BR186" s="138"/>
      <c r="BS186" s="138"/>
      <c r="BT186" s="6"/>
      <c r="BU186" s="142">
        <f t="shared" si="311"/>
        <v>0</v>
      </c>
    </row>
    <row r="187" ht="39.75" customHeight="1">
      <c r="A187" s="174" t="s">
        <v>235</v>
      </c>
      <c r="B187" s="146"/>
      <c r="C187" s="147"/>
      <c r="D187" s="148"/>
      <c r="E187" s="147"/>
      <c r="F187" s="189"/>
      <c r="G187" s="64"/>
      <c r="H187" s="175"/>
      <c r="I187" s="175"/>
      <c r="J187" s="175"/>
      <c r="K187" s="175"/>
      <c r="L187" s="175"/>
      <c r="M187" s="175"/>
      <c r="N187" s="175"/>
      <c r="O187" s="176"/>
      <c r="P187" s="175"/>
      <c r="Q187" s="175"/>
      <c r="R187" s="149"/>
      <c r="S187" s="149"/>
      <c r="T187" s="149"/>
      <c r="U187" s="149"/>
      <c r="V187" s="149"/>
      <c r="W187" s="149"/>
      <c r="X187" s="149"/>
      <c r="Y187" s="165" t="s">
        <v>16</v>
      </c>
      <c r="Z187" s="165" t="s">
        <v>17</v>
      </c>
      <c r="AA187" s="165" t="s">
        <v>18</v>
      </c>
      <c r="AB187" s="165" t="s">
        <v>19</v>
      </c>
      <c r="AC187" s="165" t="s">
        <v>20</v>
      </c>
      <c r="AD187" s="165" t="s">
        <v>21</v>
      </c>
      <c r="AE187" s="165" t="s">
        <v>22</v>
      </c>
      <c r="AF187" s="160" t="s">
        <v>16</v>
      </c>
      <c r="AG187" s="160" t="s">
        <v>17</v>
      </c>
      <c r="AH187" s="160" t="s">
        <v>18</v>
      </c>
      <c r="AI187" s="160" t="s">
        <v>19</v>
      </c>
      <c r="AJ187" s="160" t="s">
        <v>20</v>
      </c>
      <c r="AK187" s="160" t="s">
        <v>21</v>
      </c>
      <c r="AL187" s="160" t="s">
        <v>22</v>
      </c>
      <c r="AM187" s="165" t="s">
        <v>31</v>
      </c>
      <c r="AN187" s="165" t="s">
        <v>32</v>
      </c>
      <c r="AO187" s="165" t="s">
        <v>33</v>
      </c>
      <c r="AP187" s="165" t="s">
        <v>34</v>
      </c>
      <c r="AQ187" s="165" t="s">
        <v>35</v>
      </c>
      <c r="AR187" s="165" t="s">
        <v>36</v>
      </c>
      <c r="AS187" s="165" t="s">
        <v>37</v>
      </c>
      <c r="AT187" s="165" t="s">
        <v>38</v>
      </c>
      <c r="AU187" s="165" t="s">
        <v>39</v>
      </c>
      <c r="AV187" s="165" t="s">
        <v>40</v>
      </c>
      <c r="AW187" s="165" t="s">
        <v>41</v>
      </c>
      <c r="AX187" s="165" t="s">
        <v>42</v>
      </c>
      <c r="AY187" s="165" t="s">
        <v>43</v>
      </c>
      <c r="AZ187" s="160" t="s">
        <v>31</v>
      </c>
      <c r="BA187" s="160" t="s">
        <v>32</v>
      </c>
      <c r="BB187" s="160" t="s">
        <v>33</v>
      </c>
      <c r="BC187" s="160" t="s">
        <v>34</v>
      </c>
      <c r="BD187" s="160" t="s">
        <v>35</v>
      </c>
      <c r="BE187" s="160" t="s">
        <v>36</v>
      </c>
      <c r="BF187" s="160" t="s">
        <v>37</v>
      </c>
      <c r="BG187" s="160" t="s">
        <v>38</v>
      </c>
      <c r="BH187" s="160" t="s">
        <v>39</v>
      </c>
      <c r="BI187" s="160" t="s">
        <v>40</v>
      </c>
      <c r="BJ187" s="160" t="s">
        <v>41</v>
      </c>
      <c r="BK187" s="166" t="s">
        <v>42</v>
      </c>
      <c r="BL187" s="160" t="s">
        <v>43</v>
      </c>
      <c r="BM187" s="121"/>
      <c r="BN187" s="64"/>
      <c r="BO187" s="64"/>
      <c r="BP187" s="121"/>
      <c r="BQ187" s="152" t="s">
        <v>69</v>
      </c>
      <c r="BR187" s="152" t="s">
        <v>70</v>
      </c>
      <c r="BS187" s="152" t="s">
        <v>71</v>
      </c>
      <c r="BT187" s="121"/>
      <c r="BU187" s="147">
        <f t="shared" si="311"/>
        <v>0</v>
      </c>
    </row>
    <row r="188" ht="18.0" customHeight="1">
      <c r="A188" s="177" t="s">
        <v>211</v>
      </c>
      <c r="B188" s="178">
        <v>20.0</v>
      </c>
      <c r="C188" s="64">
        <f t="shared" ref="C188:C193" si="366">SUM(H188:Q188)</f>
        <v>0</v>
      </c>
      <c r="D188" s="179">
        <v>100.7</v>
      </c>
      <c r="E188" s="64" t="str">
        <f t="shared" ref="E188:E193" si="367">$D$5</f>
        <v/>
      </c>
      <c r="F188" s="126">
        <f t="shared" ref="F188:F193" si="368">D188*((100-E188)/100)</f>
        <v>100.7</v>
      </c>
      <c r="G188" s="64">
        <f t="shared" ref="G188:G193" si="369">C188*F188</f>
        <v>0</v>
      </c>
      <c r="H188" s="143"/>
      <c r="I188" s="129"/>
      <c r="J188" s="130"/>
      <c r="K188" s="131"/>
      <c r="L188" s="132"/>
      <c r="M188" s="133"/>
      <c r="N188" s="124"/>
      <c r="O188" s="135"/>
      <c r="P188" s="136"/>
      <c r="Q188" s="137"/>
      <c r="Y188" s="138">
        <f t="shared" ref="Y188:AE188" si="364">AF188*$C188</f>
        <v>0</v>
      </c>
      <c r="Z188" s="138">
        <f t="shared" si="364"/>
        <v>0</v>
      </c>
      <c r="AA188" s="138">
        <f t="shared" si="364"/>
        <v>0</v>
      </c>
      <c r="AB188" s="138">
        <f t="shared" si="364"/>
        <v>0</v>
      </c>
      <c r="AC188" s="138">
        <f t="shared" si="364"/>
        <v>0</v>
      </c>
      <c r="AD188" s="138">
        <f t="shared" si="364"/>
        <v>0</v>
      </c>
      <c r="AE188" s="138">
        <f t="shared" si="364"/>
        <v>0</v>
      </c>
      <c r="AF188" s="139"/>
      <c r="AG188" s="139">
        <v>20.0</v>
      </c>
      <c r="AH188" s="139"/>
      <c r="AI188" s="139"/>
      <c r="AJ188" s="139"/>
      <c r="AK188" s="139"/>
      <c r="AL188" s="139"/>
      <c r="AM188" s="138">
        <f t="shared" ref="AM188:AY188" si="365">AZ188*$C188</f>
        <v>0</v>
      </c>
      <c r="AN188" s="138">
        <f t="shared" si="365"/>
        <v>0</v>
      </c>
      <c r="AO188" s="138">
        <f t="shared" si="365"/>
        <v>0</v>
      </c>
      <c r="AP188" s="138">
        <f t="shared" si="365"/>
        <v>0</v>
      </c>
      <c r="AQ188" s="138">
        <f t="shared" si="365"/>
        <v>0</v>
      </c>
      <c r="AR188" s="138">
        <f t="shared" si="365"/>
        <v>0</v>
      </c>
      <c r="AS188" s="138">
        <f t="shared" si="365"/>
        <v>0</v>
      </c>
      <c r="AT188" s="138">
        <f t="shared" si="365"/>
        <v>0</v>
      </c>
      <c r="AU188" s="138">
        <f t="shared" si="365"/>
        <v>0</v>
      </c>
      <c r="AV188" s="138">
        <f t="shared" si="365"/>
        <v>0</v>
      </c>
      <c r="AW188" s="138">
        <f t="shared" si="365"/>
        <v>0</v>
      </c>
      <c r="AX188" s="138">
        <f t="shared" si="365"/>
        <v>0</v>
      </c>
      <c r="AY188" s="138">
        <f t="shared" si="365"/>
        <v>0</v>
      </c>
      <c r="AZ188" s="139">
        <v>20.0</v>
      </c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40"/>
      <c r="BL188" s="139"/>
      <c r="BM188" s="6"/>
      <c r="BN188" s="138"/>
      <c r="BO188" s="138"/>
      <c r="BP188" s="6"/>
      <c r="BQ188" s="138">
        <v>0.95</v>
      </c>
      <c r="BR188" s="138">
        <f t="shared" ref="BR188:BR193" si="372">C188</f>
        <v>0</v>
      </c>
      <c r="BS188" s="138">
        <f t="shared" ref="BS188:BS193" si="373">BQ188*BR188</f>
        <v>0</v>
      </c>
      <c r="BT188" s="6"/>
      <c r="BU188" s="142">
        <f t="shared" si="311"/>
        <v>0</v>
      </c>
    </row>
    <row r="189" ht="18.0" customHeight="1">
      <c r="A189" s="172" t="s">
        <v>207</v>
      </c>
      <c r="B189" s="178">
        <v>5.0</v>
      </c>
      <c r="C189" s="64">
        <f t="shared" si="366"/>
        <v>0</v>
      </c>
      <c r="D189" s="179">
        <v>174.9</v>
      </c>
      <c r="E189" s="64" t="str">
        <f t="shared" si="367"/>
        <v/>
      </c>
      <c r="F189" s="126">
        <f t="shared" si="368"/>
        <v>174.9</v>
      </c>
      <c r="G189" s="64">
        <f t="shared" si="369"/>
        <v>0</v>
      </c>
      <c r="H189" s="143"/>
      <c r="I189" s="129"/>
      <c r="J189" s="130"/>
      <c r="K189" s="131"/>
      <c r="L189" s="132"/>
      <c r="M189" s="133"/>
      <c r="N189" s="124"/>
      <c r="O189" s="135"/>
      <c r="P189" s="136"/>
      <c r="Q189" s="137"/>
      <c r="Y189" s="138">
        <f t="shared" ref="Y189:AE189" si="370">AF189*$C189</f>
        <v>0</v>
      </c>
      <c r="Z189" s="138">
        <f t="shared" si="370"/>
        <v>0</v>
      </c>
      <c r="AA189" s="138">
        <f t="shared" si="370"/>
        <v>0</v>
      </c>
      <c r="AB189" s="138">
        <f t="shared" si="370"/>
        <v>0</v>
      </c>
      <c r="AC189" s="138">
        <f t="shared" si="370"/>
        <v>0</v>
      </c>
      <c r="AD189" s="138">
        <f t="shared" si="370"/>
        <v>0</v>
      </c>
      <c r="AE189" s="138">
        <f t="shared" si="370"/>
        <v>0</v>
      </c>
      <c r="AF189" s="139"/>
      <c r="AG189" s="139"/>
      <c r="AH189" s="139"/>
      <c r="AI189" s="139"/>
      <c r="AJ189" s="139"/>
      <c r="AK189" s="139">
        <v>5.0</v>
      </c>
      <c r="AL189" s="139"/>
      <c r="AM189" s="138">
        <f t="shared" ref="AM189:AY189" si="371">AZ189*$C189</f>
        <v>0</v>
      </c>
      <c r="AN189" s="138">
        <f t="shared" si="371"/>
        <v>0</v>
      </c>
      <c r="AO189" s="138">
        <f t="shared" si="371"/>
        <v>0</v>
      </c>
      <c r="AP189" s="138">
        <f t="shared" si="371"/>
        <v>0</v>
      </c>
      <c r="AQ189" s="138">
        <f t="shared" si="371"/>
        <v>0</v>
      </c>
      <c r="AR189" s="138">
        <f t="shared" si="371"/>
        <v>0</v>
      </c>
      <c r="AS189" s="138">
        <f t="shared" si="371"/>
        <v>0</v>
      </c>
      <c r="AT189" s="138">
        <f t="shared" si="371"/>
        <v>0</v>
      </c>
      <c r="AU189" s="138">
        <f t="shared" si="371"/>
        <v>0</v>
      </c>
      <c r="AV189" s="138">
        <f t="shared" si="371"/>
        <v>0</v>
      </c>
      <c r="AW189" s="138">
        <f t="shared" si="371"/>
        <v>0</v>
      </c>
      <c r="AX189" s="138">
        <f t="shared" si="371"/>
        <v>0</v>
      </c>
      <c r="AY189" s="138">
        <f t="shared" si="371"/>
        <v>0</v>
      </c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40"/>
      <c r="BL189" s="139"/>
      <c r="BM189" s="6"/>
      <c r="BN189" s="138">
        <v>15.0</v>
      </c>
      <c r="BO189" s="138"/>
      <c r="BP189" s="6"/>
      <c r="BQ189" s="138">
        <v>2.1</v>
      </c>
      <c r="BR189" s="138">
        <f t="shared" si="372"/>
        <v>0</v>
      </c>
      <c r="BS189" s="138">
        <f t="shared" si="373"/>
        <v>0</v>
      </c>
      <c r="BT189" s="6"/>
      <c r="BU189" s="142">
        <f t="shared" si="311"/>
        <v>0</v>
      </c>
    </row>
    <row r="190" ht="18.0" customHeight="1">
      <c r="A190" s="172" t="s">
        <v>236</v>
      </c>
      <c r="B190" s="178">
        <v>20.0</v>
      </c>
      <c r="C190" s="64">
        <f t="shared" si="366"/>
        <v>0</v>
      </c>
      <c r="D190" s="179">
        <v>148.4</v>
      </c>
      <c r="E190" s="64" t="str">
        <f t="shared" si="367"/>
        <v/>
      </c>
      <c r="F190" s="126">
        <f t="shared" si="368"/>
        <v>148.4</v>
      </c>
      <c r="G190" s="64">
        <f t="shared" si="369"/>
        <v>0</v>
      </c>
      <c r="H190" s="143"/>
      <c r="I190" s="129"/>
      <c r="J190" s="130"/>
      <c r="K190" s="131"/>
      <c r="L190" s="132"/>
      <c r="M190" s="133"/>
      <c r="N190" s="124"/>
      <c r="O190" s="135"/>
      <c r="P190" s="136"/>
      <c r="Q190" s="137"/>
      <c r="Y190" s="138">
        <f t="shared" ref="Y190:AE190" si="374">AF190*$C190</f>
        <v>0</v>
      </c>
      <c r="Z190" s="138">
        <f t="shared" si="374"/>
        <v>0</v>
      </c>
      <c r="AA190" s="138">
        <f t="shared" si="374"/>
        <v>0</v>
      </c>
      <c r="AB190" s="138">
        <f t="shared" si="374"/>
        <v>0</v>
      </c>
      <c r="AC190" s="138">
        <f t="shared" si="374"/>
        <v>0</v>
      </c>
      <c r="AD190" s="138">
        <f t="shared" si="374"/>
        <v>0</v>
      </c>
      <c r="AE190" s="138">
        <f t="shared" si="374"/>
        <v>0</v>
      </c>
      <c r="AF190" s="139"/>
      <c r="AG190" s="139"/>
      <c r="AH190" s="139">
        <v>20.0</v>
      </c>
      <c r="AI190" s="139"/>
      <c r="AJ190" s="139"/>
      <c r="AK190" s="139"/>
      <c r="AL190" s="139"/>
      <c r="AM190" s="138">
        <f t="shared" ref="AM190:AY190" si="375">AZ190*$C190</f>
        <v>0</v>
      </c>
      <c r="AN190" s="138">
        <f t="shared" si="375"/>
        <v>0</v>
      </c>
      <c r="AO190" s="138">
        <f t="shared" si="375"/>
        <v>0</v>
      </c>
      <c r="AP190" s="138">
        <f t="shared" si="375"/>
        <v>0</v>
      </c>
      <c r="AQ190" s="138">
        <f t="shared" si="375"/>
        <v>0</v>
      </c>
      <c r="AR190" s="138">
        <f t="shared" si="375"/>
        <v>0</v>
      </c>
      <c r="AS190" s="138">
        <f t="shared" si="375"/>
        <v>0</v>
      </c>
      <c r="AT190" s="138">
        <f t="shared" si="375"/>
        <v>0</v>
      </c>
      <c r="AU190" s="138">
        <f t="shared" si="375"/>
        <v>0</v>
      </c>
      <c r="AV190" s="138">
        <f t="shared" si="375"/>
        <v>0</v>
      </c>
      <c r="AW190" s="138">
        <f t="shared" si="375"/>
        <v>0</v>
      </c>
      <c r="AX190" s="138">
        <f t="shared" si="375"/>
        <v>0</v>
      </c>
      <c r="AY190" s="138">
        <f t="shared" si="375"/>
        <v>0</v>
      </c>
      <c r="AZ190" s="139"/>
      <c r="BA190" s="139">
        <v>13.0</v>
      </c>
      <c r="BB190" s="139">
        <v>7.0</v>
      </c>
      <c r="BC190" s="139"/>
      <c r="BD190" s="139"/>
      <c r="BE190" s="139"/>
      <c r="BF190" s="139"/>
      <c r="BG190" s="139"/>
      <c r="BH190" s="139"/>
      <c r="BI190" s="139"/>
      <c r="BJ190" s="139"/>
      <c r="BK190" s="140"/>
      <c r="BL190" s="139"/>
      <c r="BM190" s="6"/>
      <c r="BN190" s="138"/>
      <c r="BO190" s="138"/>
      <c r="BP190" s="6"/>
      <c r="BQ190" s="138">
        <v>1.85</v>
      </c>
      <c r="BR190" s="138">
        <f t="shared" si="372"/>
        <v>0</v>
      </c>
      <c r="BS190" s="138">
        <f t="shared" si="373"/>
        <v>0</v>
      </c>
      <c r="BT190" s="6"/>
      <c r="BU190" s="142">
        <f t="shared" si="311"/>
        <v>0</v>
      </c>
    </row>
    <row r="191" ht="18.0" customHeight="1">
      <c r="A191" s="172" t="s">
        <v>237</v>
      </c>
      <c r="B191" s="178">
        <v>2.0</v>
      </c>
      <c r="C191" s="184">
        <f t="shared" si="366"/>
        <v>0</v>
      </c>
      <c r="D191" s="179">
        <v>121.9</v>
      </c>
      <c r="E191" s="64" t="str">
        <f t="shared" si="367"/>
        <v/>
      </c>
      <c r="F191" s="126">
        <f t="shared" si="368"/>
        <v>121.9</v>
      </c>
      <c r="G191" s="64">
        <f t="shared" si="369"/>
        <v>0</v>
      </c>
      <c r="H191" s="143"/>
      <c r="I191" s="129"/>
      <c r="J191" s="130"/>
      <c r="K191" s="131"/>
      <c r="L191" s="132"/>
      <c r="M191" s="133"/>
      <c r="N191" s="124"/>
      <c r="O191" s="135"/>
      <c r="P191" s="136"/>
      <c r="Q191" s="137"/>
      <c r="Y191" s="138">
        <f t="shared" ref="Y191:AE191" si="376">AF191*$C191</f>
        <v>0</v>
      </c>
      <c r="Z191" s="138">
        <f t="shared" si="376"/>
        <v>0</v>
      </c>
      <c r="AA191" s="138">
        <f t="shared" si="376"/>
        <v>0</v>
      </c>
      <c r="AB191" s="138">
        <f t="shared" si="376"/>
        <v>0</v>
      </c>
      <c r="AC191" s="138">
        <f t="shared" si="376"/>
        <v>0</v>
      </c>
      <c r="AD191" s="138">
        <f t="shared" si="376"/>
        <v>0</v>
      </c>
      <c r="AE191" s="138">
        <f t="shared" si="376"/>
        <v>0</v>
      </c>
      <c r="AF191" s="139"/>
      <c r="AG191" s="139"/>
      <c r="AH191" s="139"/>
      <c r="AI191" s="139"/>
      <c r="AJ191" s="139"/>
      <c r="AK191" s="139">
        <v>2.0</v>
      </c>
      <c r="AL191" s="139"/>
      <c r="AM191" s="138">
        <f t="shared" ref="AM191:AY191" si="377">AZ191*$C191</f>
        <v>0</v>
      </c>
      <c r="AN191" s="138">
        <f t="shared" si="377"/>
        <v>0</v>
      </c>
      <c r="AO191" s="138">
        <f t="shared" si="377"/>
        <v>0</v>
      </c>
      <c r="AP191" s="138">
        <f t="shared" si="377"/>
        <v>0</v>
      </c>
      <c r="AQ191" s="138">
        <f t="shared" si="377"/>
        <v>0</v>
      </c>
      <c r="AR191" s="138">
        <f t="shared" si="377"/>
        <v>0</v>
      </c>
      <c r="AS191" s="138">
        <f t="shared" si="377"/>
        <v>0</v>
      </c>
      <c r="AT191" s="138">
        <f t="shared" si="377"/>
        <v>0</v>
      </c>
      <c r="AU191" s="138">
        <f t="shared" si="377"/>
        <v>0</v>
      </c>
      <c r="AV191" s="138">
        <f t="shared" si="377"/>
        <v>0</v>
      </c>
      <c r="AW191" s="138">
        <f t="shared" si="377"/>
        <v>0</v>
      </c>
      <c r="AX191" s="138">
        <f t="shared" si="377"/>
        <v>0</v>
      </c>
      <c r="AY191" s="138">
        <f t="shared" si="377"/>
        <v>0</v>
      </c>
      <c r="AZ191" s="139"/>
      <c r="BA191" s="139"/>
      <c r="BB191" s="139"/>
      <c r="BC191" s="139"/>
      <c r="BD191" s="139"/>
      <c r="BE191" s="139"/>
      <c r="BF191" s="139"/>
      <c r="BG191" s="139">
        <v>1.0</v>
      </c>
      <c r="BH191" s="139"/>
      <c r="BI191" s="139"/>
      <c r="BJ191" s="139">
        <v>1.0</v>
      </c>
      <c r="BK191" s="140"/>
      <c r="BL191" s="139"/>
      <c r="BM191" s="6"/>
      <c r="BN191" s="138"/>
      <c r="BO191" s="138"/>
      <c r="BP191" s="6"/>
      <c r="BQ191" s="138">
        <v>2.28</v>
      </c>
      <c r="BR191" s="138">
        <f t="shared" si="372"/>
        <v>0</v>
      </c>
      <c r="BS191" s="138">
        <f t="shared" si="373"/>
        <v>0</v>
      </c>
      <c r="BT191" s="6"/>
      <c r="BU191" s="142">
        <f t="shared" si="311"/>
        <v>0</v>
      </c>
    </row>
    <row r="192" ht="18.0" customHeight="1">
      <c r="A192" s="172" t="s">
        <v>238</v>
      </c>
      <c r="B192" s="191">
        <v>2.0</v>
      </c>
      <c r="C192" s="184">
        <f t="shared" si="366"/>
        <v>0</v>
      </c>
      <c r="D192" s="192">
        <v>111.3</v>
      </c>
      <c r="E192" s="64" t="str">
        <f t="shared" si="367"/>
        <v/>
      </c>
      <c r="F192" s="126">
        <f t="shared" si="368"/>
        <v>111.3</v>
      </c>
      <c r="G192" s="193">
        <f t="shared" si="369"/>
        <v>0</v>
      </c>
      <c r="H192" s="194"/>
      <c r="I192" s="180"/>
      <c r="J192" s="181"/>
      <c r="K192" s="182"/>
      <c r="L192" s="183"/>
      <c r="M192" s="133"/>
      <c r="N192" s="184"/>
      <c r="O192" s="185"/>
      <c r="P192" s="186"/>
      <c r="Q192" s="187"/>
      <c r="Y192" s="138">
        <f t="shared" ref="Y192:AE192" si="378">AF192*$C192</f>
        <v>0</v>
      </c>
      <c r="Z192" s="138">
        <f t="shared" si="378"/>
        <v>0</v>
      </c>
      <c r="AA192" s="138">
        <f t="shared" si="378"/>
        <v>0</v>
      </c>
      <c r="AB192" s="138">
        <f t="shared" si="378"/>
        <v>0</v>
      </c>
      <c r="AC192" s="138">
        <f t="shared" si="378"/>
        <v>0</v>
      </c>
      <c r="AD192" s="138">
        <f t="shared" si="378"/>
        <v>0</v>
      </c>
      <c r="AE192" s="138">
        <f t="shared" si="378"/>
        <v>0</v>
      </c>
      <c r="AF192" s="139"/>
      <c r="AG192" s="139"/>
      <c r="AH192" s="139"/>
      <c r="AI192" s="139"/>
      <c r="AJ192" s="139"/>
      <c r="AK192" s="139">
        <v>2.0</v>
      </c>
      <c r="AL192" s="139"/>
      <c r="AM192" s="138">
        <f t="shared" ref="AM192:AY192" si="379">AZ192*$C192</f>
        <v>0</v>
      </c>
      <c r="AN192" s="138">
        <f t="shared" si="379"/>
        <v>0</v>
      </c>
      <c r="AO192" s="138">
        <f t="shared" si="379"/>
        <v>0</v>
      </c>
      <c r="AP192" s="138">
        <f t="shared" si="379"/>
        <v>0</v>
      </c>
      <c r="AQ192" s="138">
        <f t="shared" si="379"/>
        <v>0</v>
      </c>
      <c r="AR192" s="138">
        <f t="shared" si="379"/>
        <v>0</v>
      </c>
      <c r="AS192" s="138">
        <f t="shared" si="379"/>
        <v>0</v>
      </c>
      <c r="AT192" s="138">
        <f t="shared" si="379"/>
        <v>0</v>
      </c>
      <c r="AU192" s="138">
        <f t="shared" si="379"/>
        <v>0</v>
      </c>
      <c r="AV192" s="138">
        <f t="shared" si="379"/>
        <v>0</v>
      </c>
      <c r="AW192" s="138">
        <f t="shared" si="379"/>
        <v>0</v>
      </c>
      <c r="AX192" s="138">
        <f t="shared" si="379"/>
        <v>0</v>
      </c>
      <c r="AY192" s="138">
        <f t="shared" si="379"/>
        <v>0</v>
      </c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>
        <v>2.0</v>
      </c>
      <c r="BJ192" s="139"/>
      <c r="BK192" s="140"/>
      <c r="BL192" s="139"/>
      <c r="BM192" s="6"/>
      <c r="BN192" s="138"/>
      <c r="BO192" s="138"/>
      <c r="BP192" s="6"/>
      <c r="BQ192" s="138">
        <v>1.82</v>
      </c>
      <c r="BR192" s="138">
        <f t="shared" si="372"/>
        <v>0</v>
      </c>
      <c r="BS192" s="138">
        <f t="shared" si="373"/>
        <v>0</v>
      </c>
      <c r="BT192" s="6"/>
      <c r="BU192" s="142">
        <f t="shared" si="311"/>
        <v>0</v>
      </c>
    </row>
    <row r="193" ht="18.0" customHeight="1">
      <c r="A193" s="172" t="s">
        <v>239</v>
      </c>
      <c r="B193" s="178">
        <v>2.0</v>
      </c>
      <c r="C193" s="64">
        <f t="shared" si="366"/>
        <v>0</v>
      </c>
      <c r="D193" s="179">
        <v>100.7</v>
      </c>
      <c r="E193" s="64" t="str">
        <f t="shared" si="367"/>
        <v/>
      </c>
      <c r="F193" s="126">
        <f t="shared" si="368"/>
        <v>100.7</v>
      </c>
      <c r="G193" s="64">
        <f t="shared" si="369"/>
        <v>0</v>
      </c>
      <c r="H193" s="194"/>
      <c r="I193" s="180"/>
      <c r="J193" s="181"/>
      <c r="K193" s="182"/>
      <c r="L193" s="183"/>
      <c r="M193" s="133"/>
      <c r="N193" s="184"/>
      <c r="O193" s="185"/>
      <c r="P193" s="186"/>
      <c r="Q193" s="187"/>
      <c r="Y193" s="138">
        <f t="shared" ref="Y193:AE193" si="380">AF193*$C193</f>
        <v>0</v>
      </c>
      <c r="Z193" s="138">
        <f t="shared" si="380"/>
        <v>0</v>
      </c>
      <c r="AA193" s="138">
        <f t="shared" si="380"/>
        <v>0</v>
      </c>
      <c r="AB193" s="138">
        <f t="shared" si="380"/>
        <v>0</v>
      </c>
      <c r="AC193" s="138">
        <f t="shared" si="380"/>
        <v>0</v>
      </c>
      <c r="AD193" s="138">
        <f t="shared" si="380"/>
        <v>0</v>
      </c>
      <c r="AE193" s="138">
        <f t="shared" si="380"/>
        <v>0</v>
      </c>
      <c r="AF193" s="139"/>
      <c r="AG193" s="139"/>
      <c r="AH193" s="139"/>
      <c r="AI193" s="139"/>
      <c r="AJ193" s="139"/>
      <c r="AK193" s="139">
        <v>2.0</v>
      </c>
      <c r="AL193" s="139"/>
      <c r="AM193" s="138">
        <f t="shared" ref="AM193:AY193" si="381">AZ193*$C193</f>
        <v>0</v>
      </c>
      <c r="AN193" s="138">
        <f t="shared" si="381"/>
        <v>0</v>
      </c>
      <c r="AO193" s="138">
        <f t="shared" si="381"/>
        <v>0</v>
      </c>
      <c r="AP193" s="138">
        <f t="shared" si="381"/>
        <v>0</v>
      </c>
      <c r="AQ193" s="138">
        <f t="shared" si="381"/>
        <v>0</v>
      </c>
      <c r="AR193" s="138">
        <f t="shared" si="381"/>
        <v>0</v>
      </c>
      <c r="AS193" s="138">
        <f t="shared" si="381"/>
        <v>0</v>
      </c>
      <c r="AT193" s="138">
        <f t="shared" si="381"/>
        <v>0</v>
      </c>
      <c r="AU193" s="138">
        <f t="shared" si="381"/>
        <v>0</v>
      </c>
      <c r="AV193" s="138">
        <f t="shared" si="381"/>
        <v>0</v>
      </c>
      <c r="AW193" s="138">
        <f t="shared" si="381"/>
        <v>0</v>
      </c>
      <c r="AX193" s="138">
        <f t="shared" si="381"/>
        <v>0</v>
      </c>
      <c r="AY193" s="138">
        <f t="shared" si="381"/>
        <v>0</v>
      </c>
      <c r="AZ193" s="139"/>
      <c r="BA193" s="139"/>
      <c r="BB193" s="139"/>
      <c r="BC193" s="139"/>
      <c r="BD193" s="139"/>
      <c r="BE193" s="139"/>
      <c r="BF193" s="139"/>
      <c r="BG193" s="139">
        <v>2.0</v>
      </c>
      <c r="BH193" s="139"/>
      <c r="BI193" s="139"/>
      <c r="BJ193" s="139"/>
      <c r="BK193" s="140"/>
      <c r="BL193" s="139"/>
      <c r="BM193" s="6"/>
      <c r="BN193" s="138"/>
      <c r="BO193" s="138"/>
      <c r="BP193" s="6"/>
      <c r="BQ193" s="138">
        <v>1.51</v>
      </c>
      <c r="BR193" s="138">
        <f t="shared" si="372"/>
        <v>0</v>
      </c>
      <c r="BS193" s="138">
        <f t="shared" si="373"/>
        <v>0</v>
      </c>
      <c r="BT193" s="6"/>
      <c r="BU193" s="142">
        <f t="shared" si="311"/>
        <v>0</v>
      </c>
    </row>
    <row r="194" ht="14.25" customHeight="1">
      <c r="A194" s="195"/>
      <c r="B194" s="147"/>
      <c r="C194" s="196"/>
      <c r="D194" s="148"/>
      <c r="E194" s="147"/>
      <c r="F194" s="189"/>
      <c r="G194" s="126">
        <f t="shared" ref="G194:Q194" si="382">SUM(G188:G193)</f>
        <v>0</v>
      </c>
      <c r="H194" s="160">
        <f t="shared" si="382"/>
        <v>0</v>
      </c>
      <c r="I194" s="160">
        <f t="shared" si="382"/>
        <v>0</v>
      </c>
      <c r="J194" s="160">
        <f t="shared" si="382"/>
        <v>0</v>
      </c>
      <c r="K194" s="160">
        <f t="shared" si="382"/>
        <v>0</v>
      </c>
      <c r="L194" s="160">
        <f t="shared" si="382"/>
        <v>0</v>
      </c>
      <c r="M194" s="119">
        <f t="shared" si="382"/>
        <v>0</v>
      </c>
      <c r="N194" s="160">
        <f t="shared" si="382"/>
        <v>0</v>
      </c>
      <c r="O194" s="167">
        <f t="shared" si="382"/>
        <v>0</v>
      </c>
      <c r="P194" s="160">
        <f t="shared" si="382"/>
        <v>0</v>
      </c>
      <c r="Q194" s="160">
        <f t="shared" si="382"/>
        <v>0</v>
      </c>
      <c r="Y194" s="161">
        <f t="shared" ref="Y194:AE194" si="383">SUM(Y188:Y193)</f>
        <v>0</v>
      </c>
      <c r="Z194" s="161">
        <f t="shared" si="383"/>
        <v>0</v>
      </c>
      <c r="AA194" s="161">
        <f t="shared" si="383"/>
        <v>0</v>
      </c>
      <c r="AB194" s="161">
        <f t="shared" si="383"/>
        <v>0</v>
      </c>
      <c r="AC194" s="161">
        <f t="shared" si="383"/>
        <v>0</v>
      </c>
      <c r="AD194" s="161">
        <f t="shared" si="383"/>
        <v>0</v>
      </c>
      <c r="AE194" s="161">
        <f t="shared" si="383"/>
        <v>0</v>
      </c>
      <c r="AF194" s="138"/>
      <c r="AG194" s="138"/>
      <c r="AH194" s="138"/>
      <c r="AI194" s="138"/>
      <c r="AJ194" s="138"/>
      <c r="AK194" s="6"/>
      <c r="AL194" s="6"/>
      <c r="AM194" s="197">
        <f t="shared" ref="AM194:AY194" si="384">SUM(AM188:AM193)</f>
        <v>0</v>
      </c>
      <c r="AN194" s="197">
        <f t="shared" si="384"/>
        <v>0</v>
      </c>
      <c r="AO194" s="197">
        <f t="shared" si="384"/>
        <v>0</v>
      </c>
      <c r="AP194" s="197">
        <f t="shared" si="384"/>
        <v>0</v>
      </c>
      <c r="AQ194" s="197">
        <f t="shared" si="384"/>
        <v>0</v>
      </c>
      <c r="AR194" s="197">
        <f t="shared" si="384"/>
        <v>0</v>
      </c>
      <c r="AS194" s="197">
        <f t="shared" si="384"/>
        <v>0</v>
      </c>
      <c r="AT194" s="197">
        <f t="shared" si="384"/>
        <v>0</v>
      </c>
      <c r="AU194" s="197">
        <f t="shared" si="384"/>
        <v>0</v>
      </c>
      <c r="AV194" s="197">
        <f t="shared" si="384"/>
        <v>0</v>
      </c>
      <c r="AW194" s="197">
        <f t="shared" si="384"/>
        <v>0</v>
      </c>
      <c r="AX194" s="197">
        <f t="shared" si="384"/>
        <v>0</v>
      </c>
      <c r="AY194" s="197">
        <f t="shared" si="384"/>
        <v>0</v>
      </c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198"/>
      <c r="BM194" s="6"/>
      <c r="BN194" s="142"/>
      <c r="BO194" s="142"/>
      <c r="BP194" s="6"/>
      <c r="BQ194" s="138"/>
      <c r="BR194" s="138"/>
      <c r="BS194" s="138"/>
      <c r="BT194" s="6"/>
      <c r="BU194" s="142">
        <f t="shared" si="311"/>
        <v>0</v>
      </c>
    </row>
    <row r="195" ht="39.75" customHeight="1">
      <c r="A195" s="174" t="s">
        <v>240</v>
      </c>
      <c r="B195" s="146"/>
      <c r="C195" s="147"/>
      <c r="D195" s="148"/>
      <c r="E195" s="147"/>
      <c r="F195" s="148"/>
      <c r="G195" s="147"/>
      <c r="H195" s="175"/>
      <c r="I195" s="175"/>
      <c r="J195" s="175"/>
      <c r="K195" s="175"/>
      <c r="L195" s="175"/>
      <c r="M195" s="175"/>
      <c r="N195" s="175"/>
      <c r="O195" s="176"/>
      <c r="P195" s="175"/>
      <c r="Q195" s="175"/>
      <c r="R195" s="149"/>
      <c r="S195" s="149"/>
      <c r="T195" s="149"/>
      <c r="U195" s="149"/>
      <c r="V195" s="149"/>
      <c r="W195" s="149"/>
      <c r="X195" s="149"/>
      <c r="Y195" s="165" t="s">
        <v>16</v>
      </c>
      <c r="Z195" s="165" t="s">
        <v>17</v>
      </c>
      <c r="AA195" s="165" t="s">
        <v>18</v>
      </c>
      <c r="AB195" s="165" t="s">
        <v>19</v>
      </c>
      <c r="AC195" s="165" t="s">
        <v>20</v>
      </c>
      <c r="AD195" s="165" t="s">
        <v>21</v>
      </c>
      <c r="AE195" s="165" t="s">
        <v>22</v>
      </c>
      <c r="AF195" s="160" t="s">
        <v>16</v>
      </c>
      <c r="AG195" s="160" t="s">
        <v>17</v>
      </c>
      <c r="AH195" s="160" t="s">
        <v>18</v>
      </c>
      <c r="AI195" s="160" t="s">
        <v>19</v>
      </c>
      <c r="AJ195" s="160" t="s">
        <v>20</v>
      </c>
      <c r="AK195" s="160" t="s">
        <v>21</v>
      </c>
      <c r="AL195" s="160" t="s">
        <v>22</v>
      </c>
      <c r="AM195" s="165" t="s">
        <v>31</v>
      </c>
      <c r="AN195" s="165" t="s">
        <v>32</v>
      </c>
      <c r="AO195" s="165" t="s">
        <v>33</v>
      </c>
      <c r="AP195" s="165" t="s">
        <v>34</v>
      </c>
      <c r="AQ195" s="165" t="s">
        <v>35</v>
      </c>
      <c r="AR195" s="165" t="s">
        <v>36</v>
      </c>
      <c r="AS195" s="165" t="s">
        <v>37</v>
      </c>
      <c r="AT195" s="165" t="s">
        <v>38</v>
      </c>
      <c r="AU195" s="165" t="s">
        <v>39</v>
      </c>
      <c r="AV195" s="165" t="s">
        <v>40</v>
      </c>
      <c r="AW195" s="165" t="s">
        <v>41</v>
      </c>
      <c r="AX195" s="165" t="s">
        <v>42</v>
      </c>
      <c r="AY195" s="165" t="s">
        <v>43</v>
      </c>
      <c r="AZ195" s="160" t="s">
        <v>31</v>
      </c>
      <c r="BA195" s="160" t="s">
        <v>32</v>
      </c>
      <c r="BB195" s="160" t="s">
        <v>33</v>
      </c>
      <c r="BC195" s="160" t="s">
        <v>34</v>
      </c>
      <c r="BD195" s="160" t="s">
        <v>35</v>
      </c>
      <c r="BE195" s="160" t="s">
        <v>36</v>
      </c>
      <c r="BF195" s="160" t="s">
        <v>37</v>
      </c>
      <c r="BG195" s="160" t="s">
        <v>38</v>
      </c>
      <c r="BH195" s="160" t="s">
        <v>39</v>
      </c>
      <c r="BI195" s="160" t="s">
        <v>40</v>
      </c>
      <c r="BJ195" s="160" t="s">
        <v>41</v>
      </c>
      <c r="BK195" s="166" t="s">
        <v>42</v>
      </c>
      <c r="BL195" s="160" t="s">
        <v>43</v>
      </c>
      <c r="BM195" s="121"/>
      <c r="BN195" s="64"/>
      <c r="BO195" s="64"/>
      <c r="BP195" s="121"/>
      <c r="BQ195" s="152" t="s">
        <v>69</v>
      </c>
      <c r="BR195" s="152" t="s">
        <v>70</v>
      </c>
      <c r="BS195" s="152" t="s">
        <v>71</v>
      </c>
      <c r="BT195" s="121"/>
      <c r="BU195" s="147">
        <f t="shared" si="311"/>
        <v>0</v>
      </c>
    </row>
    <row r="196" ht="18.0" customHeight="1">
      <c r="A196" s="177" t="s">
        <v>211</v>
      </c>
      <c r="B196" s="178">
        <v>20.0</v>
      </c>
      <c r="C196" s="64">
        <f t="shared" ref="C196:C198" si="387">SUM(H196:Q196)</f>
        <v>0</v>
      </c>
      <c r="D196" s="179">
        <v>100.7</v>
      </c>
      <c r="E196" s="64" t="str">
        <f t="shared" ref="E196:E198" si="388">$D$5</f>
        <v/>
      </c>
      <c r="F196" s="126">
        <f t="shared" ref="F196:F198" si="389">D196*((100-E196)/100)</f>
        <v>100.7</v>
      </c>
      <c r="G196" s="64">
        <f t="shared" ref="G196:G198" si="390">C196*F196</f>
        <v>0</v>
      </c>
      <c r="H196" s="143"/>
      <c r="I196" s="129"/>
      <c r="J196" s="130"/>
      <c r="K196" s="131"/>
      <c r="L196" s="132"/>
      <c r="M196" s="133"/>
      <c r="N196" s="124"/>
      <c r="O196" s="135"/>
      <c r="P196" s="136"/>
      <c r="Q196" s="137"/>
      <c r="Y196" s="138">
        <f t="shared" ref="Y196:AE196" si="385">AF196*$C196</f>
        <v>0</v>
      </c>
      <c r="Z196" s="138">
        <f t="shared" si="385"/>
        <v>0</v>
      </c>
      <c r="AA196" s="138">
        <f t="shared" si="385"/>
        <v>0</v>
      </c>
      <c r="AB196" s="138">
        <f t="shared" si="385"/>
        <v>0</v>
      </c>
      <c r="AC196" s="138">
        <f t="shared" si="385"/>
        <v>0</v>
      </c>
      <c r="AD196" s="138">
        <f t="shared" si="385"/>
        <v>0</v>
      </c>
      <c r="AE196" s="138">
        <f t="shared" si="385"/>
        <v>0</v>
      </c>
      <c r="AF196" s="139"/>
      <c r="AG196" s="139">
        <v>20.0</v>
      </c>
      <c r="AH196" s="139"/>
      <c r="AI196" s="139"/>
      <c r="AJ196" s="139"/>
      <c r="AK196" s="139"/>
      <c r="AL196" s="139"/>
      <c r="AM196" s="138">
        <f t="shared" ref="AM196:AY196" si="386">AZ196*$C196</f>
        <v>0</v>
      </c>
      <c r="AN196" s="138">
        <f t="shared" si="386"/>
        <v>0</v>
      </c>
      <c r="AO196" s="138">
        <f t="shared" si="386"/>
        <v>0</v>
      </c>
      <c r="AP196" s="138">
        <f t="shared" si="386"/>
        <v>0</v>
      </c>
      <c r="AQ196" s="138">
        <f t="shared" si="386"/>
        <v>0</v>
      </c>
      <c r="AR196" s="138">
        <f t="shared" si="386"/>
        <v>0</v>
      </c>
      <c r="AS196" s="138">
        <f t="shared" si="386"/>
        <v>0</v>
      </c>
      <c r="AT196" s="138">
        <f t="shared" si="386"/>
        <v>0</v>
      </c>
      <c r="AU196" s="138">
        <f t="shared" si="386"/>
        <v>0</v>
      </c>
      <c r="AV196" s="138">
        <f t="shared" si="386"/>
        <v>0</v>
      </c>
      <c r="AW196" s="138">
        <f t="shared" si="386"/>
        <v>0</v>
      </c>
      <c r="AX196" s="138">
        <f t="shared" si="386"/>
        <v>0</v>
      </c>
      <c r="AY196" s="138">
        <f t="shared" si="386"/>
        <v>0</v>
      </c>
      <c r="AZ196" s="139">
        <v>20.0</v>
      </c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40"/>
      <c r="BL196" s="139"/>
      <c r="BM196" s="6"/>
      <c r="BN196" s="138"/>
      <c r="BO196" s="138"/>
      <c r="BP196" s="6"/>
      <c r="BQ196" s="138">
        <v>0.63</v>
      </c>
      <c r="BR196" s="138">
        <f t="shared" ref="BR196:BR198" si="393">C196</f>
        <v>0</v>
      </c>
      <c r="BS196" s="138">
        <f t="shared" ref="BS196:BS198" si="394">BQ196*BR196</f>
        <v>0</v>
      </c>
      <c r="BT196" s="6"/>
      <c r="BU196" s="142">
        <f t="shared" si="311"/>
        <v>0</v>
      </c>
    </row>
    <row r="197" ht="18.0" customHeight="1">
      <c r="A197" s="172" t="s">
        <v>227</v>
      </c>
      <c r="B197" s="178">
        <v>5.0</v>
      </c>
      <c r="C197" s="64">
        <f t="shared" si="387"/>
        <v>0</v>
      </c>
      <c r="D197" s="192">
        <v>190.8</v>
      </c>
      <c r="E197" s="64" t="str">
        <f t="shared" si="388"/>
        <v/>
      </c>
      <c r="F197" s="199">
        <f t="shared" si="389"/>
        <v>190.8</v>
      </c>
      <c r="G197" s="64">
        <f t="shared" si="390"/>
        <v>0</v>
      </c>
      <c r="H197" s="143"/>
      <c r="I197" s="129"/>
      <c r="J197" s="130"/>
      <c r="K197" s="131"/>
      <c r="L197" s="132"/>
      <c r="M197" s="133"/>
      <c r="N197" s="124"/>
      <c r="O197" s="135"/>
      <c r="P197" s="136"/>
      <c r="Q197" s="137"/>
      <c r="Y197" s="138">
        <f t="shared" ref="Y197:AE197" si="391">AF197*$C197</f>
        <v>0</v>
      </c>
      <c r="Z197" s="138">
        <f t="shared" si="391"/>
        <v>0</v>
      </c>
      <c r="AA197" s="138">
        <f t="shared" si="391"/>
        <v>0</v>
      </c>
      <c r="AB197" s="138">
        <f t="shared" si="391"/>
        <v>0</v>
      </c>
      <c r="AC197" s="138">
        <f t="shared" si="391"/>
        <v>0</v>
      </c>
      <c r="AD197" s="138">
        <f t="shared" si="391"/>
        <v>0</v>
      </c>
      <c r="AE197" s="138">
        <f t="shared" si="391"/>
        <v>0</v>
      </c>
      <c r="AF197" s="139"/>
      <c r="AG197" s="139"/>
      <c r="AH197" s="139"/>
      <c r="AI197" s="139"/>
      <c r="AJ197" s="139">
        <v>5.0</v>
      </c>
      <c r="AK197" s="139"/>
      <c r="AL197" s="139"/>
      <c r="AM197" s="138">
        <f t="shared" ref="AM197:AY197" si="392">AZ197*$C197</f>
        <v>0</v>
      </c>
      <c r="AN197" s="138">
        <f t="shared" si="392"/>
        <v>0</v>
      </c>
      <c r="AO197" s="138">
        <f t="shared" si="392"/>
        <v>0</v>
      </c>
      <c r="AP197" s="138">
        <f t="shared" si="392"/>
        <v>0</v>
      </c>
      <c r="AQ197" s="138">
        <f t="shared" si="392"/>
        <v>0</v>
      </c>
      <c r="AR197" s="138">
        <f t="shared" si="392"/>
        <v>0</v>
      </c>
      <c r="AS197" s="138">
        <f t="shared" si="392"/>
        <v>0</v>
      </c>
      <c r="AT197" s="138">
        <f t="shared" si="392"/>
        <v>0</v>
      </c>
      <c r="AU197" s="138">
        <f t="shared" si="392"/>
        <v>0</v>
      </c>
      <c r="AV197" s="138">
        <f t="shared" si="392"/>
        <v>0</v>
      </c>
      <c r="AW197" s="138">
        <f t="shared" si="392"/>
        <v>0</v>
      </c>
      <c r="AX197" s="138">
        <f t="shared" si="392"/>
        <v>0</v>
      </c>
      <c r="AY197" s="138">
        <f t="shared" si="392"/>
        <v>0</v>
      </c>
      <c r="AZ197" s="139"/>
      <c r="BA197" s="139"/>
      <c r="BB197" s="139"/>
      <c r="BC197" s="139">
        <v>4.0</v>
      </c>
      <c r="BD197" s="139">
        <v>1.0</v>
      </c>
      <c r="BE197" s="139"/>
      <c r="BF197" s="139"/>
      <c r="BG197" s="139"/>
      <c r="BH197" s="139"/>
      <c r="BI197" s="139"/>
      <c r="BJ197" s="139"/>
      <c r="BK197" s="140"/>
      <c r="BL197" s="139"/>
      <c r="BM197" s="6"/>
      <c r="BN197" s="138"/>
      <c r="BO197" s="138"/>
      <c r="BP197" s="6"/>
      <c r="BQ197" s="138">
        <v>2.53</v>
      </c>
      <c r="BR197" s="138">
        <f t="shared" si="393"/>
        <v>0</v>
      </c>
      <c r="BS197" s="138">
        <f t="shared" si="394"/>
        <v>0</v>
      </c>
      <c r="BT197" s="6"/>
      <c r="BU197" s="142">
        <f t="shared" si="311"/>
        <v>0</v>
      </c>
    </row>
    <row r="198" ht="18.0" customHeight="1">
      <c r="A198" s="172" t="s">
        <v>237</v>
      </c>
      <c r="B198" s="178">
        <v>2.0</v>
      </c>
      <c r="C198" s="200">
        <f t="shared" si="387"/>
        <v>0</v>
      </c>
      <c r="D198" s="179">
        <v>100.7</v>
      </c>
      <c r="E198" s="64" t="str">
        <f t="shared" si="388"/>
        <v/>
      </c>
      <c r="F198" s="126">
        <f t="shared" si="389"/>
        <v>100.7</v>
      </c>
      <c r="G198" s="124">
        <f t="shared" si="390"/>
        <v>0</v>
      </c>
      <c r="H198" s="194"/>
      <c r="I198" s="180"/>
      <c r="J198" s="181"/>
      <c r="K198" s="182"/>
      <c r="L198" s="183"/>
      <c r="M198" s="133"/>
      <c r="N198" s="184"/>
      <c r="O198" s="185"/>
      <c r="P198" s="186"/>
      <c r="Q198" s="187"/>
      <c r="Y198" s="138">
        <f t="shared" ref="Y198:AE198" si="395">AF198*$C198</f>
        <v>0</v>
      </c>
      <c r="Z198" s="138">
        <f t="shared" si="395"/>
        <v>0</v>
      </c>
      <c r="AA198" s="138">
        <f t="shared" si="395"/>
        <v>0</v>
      </c>
      <c r="AB198" s="138">
        <f t="shared" si="395"/>
        <v>0</v>
      </c>
      <c r="AC198" s="138">
        <f t="shared" si="395"/>
        <v>0</v>
      </c>
      <c r="AD198" s="138">
        <f t="shared" si="395"/>
        <v>0</v>
      </c>
      <c r="AE198" s="138">
        <f t="shared" si="395"/>
        <v>0</v>
      </c>
      <c r="AF198" s="139"/>
      <c r="AG198" s="139"/>
      <c r="AH198" s="139"/>
      <c r="AI198" s="139"/>
      <c r="AJ198" s="139">
        <v>2.0</v>
      </c>
      <c r="AK198" s="139"/>
      <c r="AL198" s="139"/>
      <c r="AM198" s="138">
        <f t="shared" ref="AM198:AY198" si="396">AZ198*$C198</f>
        <v>0</v>
      </c>
      <c r="AN198" s="138">
        <f t="shared" si="396"/>
        <v>0</v>
      </c>
      <c r="AO198" s="138">
        <f t="shared" si="396"/>
        <v>0</v>
      </c>
      <c r="AP198" s="138">
        <f t="shared" si="396"/>
        <v>0</v>
      </c>
      <c r="AQ198" s="138">
        <f t="shared" si="396"/>
        <v>0</v>
      </c>
      <c r="AR198" s="138">
        <f t="shared" si="396"/>
        <v>0</v>
      </c>
      <c r="AS198" s="138">
        <f t="shared" si="396"/>
        <v>0</v>
      </c>
      <c r="AT198" s="138">
        <f t="shared" si="396"/>
        <v>0</v>
      </c>
      <c r="AU198" s="138">
        <f t="shared" si="396"/>
        <v>0</v>
      </c>
      <c r="AV198" s="138">
        <f t="shared" si="396"/>
        <v>0</v>
      </c>
      <c r="AW198" s="138">
        <f t="shared" si="396"/>
        <v>0</v>
      </c>
      <c r="AX198" s="138">
        <f t="shared" si="396"/>
        <v>0</v>
      </c>
      <c r="AY198" s="138">
        <f t="shared" si="396"/>
        <v>0</v>
      </c>
      <c r="AZ198" s="139"/>
      <c r="BA198" s="139"/>
      <c r="BB198" s="139">
        <v>2.0</v>
      </c>
      <c r="BC198" s="139"/>
      <c r="BD198" s="139"/>
      <c r="BE198" s="139"/>
      <c r="BF198" s="139"/>
      <c r="BG198" s="139"/>
      <c r="BH198" s="139"/>
      <c r="BI198" s="139"/>
      <c r="BJ198" s="139"/>
      <c r="BK198" s="140"/>
      <c r="BL198" s="139"/>
      <c r="BM198" s="6"/>
      <c r="BN198" s="138"/>
      <c r="BO198" s="138"/>
      <c r="BP198" s="6"/>
      <c r="BQ198" s="138">
        <v>1.44</v>
      </c>
      <c r="BR198" s="138">
        <f t="shared" si="393"/>
        <v>0</v>
      </c>
      <c r="BS198" s="138">
        <f t="shared" si="394"/>
        <v>0</v>
      </c>
      <c r="BT198" s="6"/>
      <c r="BU198" s="142">
        <f t="shared" si="311"/>
        <v>0</v>
      </c>
    </row>
    <row r="199" ht="14.25" customHeight="1">
      <c r="A199" s="195"/>
      <c r="B199" s="147"/>
      <c r="C199" s="196"/>
      <c r="D199" s="148"/>
      <c r="E199" s="147"/>
      <c r="F199" s="189"/>
      <c r="G199" s="126">
        <f t="shared" ref="G199:Q199" si="397">SUM(G196:G198)</f>
        <v>0</v>
      </c>
      <c r="H199" s="160">
        <f t="shared" si="397"/>
        <v>0</v>
      </c>
      <c r="I199" s="167">
        <f t="shared" si="397"/>
        <v>0</v>
      </c>
      <c r="J199" s="160">
        <f t="shared" si="397"/>
        <v>0</v>
      </c>
      <c r="K199" s="160">
        <f t="shared" si="397"/>
        <v>0</v>
      </c>
      <c r="L199" s="160">
        <f t="shared" si="397"/>
        <v>0</v>
      </c>
      <c r="M199" s="119">
        <f t="shared" si="397"/>
        <v>0</v>
      </c>
      <c r="N199" s="160">
        <f t="shared" si="397"/>
        <v>0</v>
      </c>
      <c r="O199" s="167">
        <f t="shared" si="397"/>
        <v>0</v>
      </c>
      <c r="P199" s="160">
        <f t="shared" si="397"/>
        <v>0</v>
      </c>
      <c r="Q199" s="160">
        <f t="shared" si="397"/>
        <v>0</v>
      </c>
      <c r="Y199" s="161">
        <f t="shared" ref="Y199:AE199" si="398">SUM(Y196:Y198)</f>
        <v>0</v>
      </c>
      <c r="Z199" s="161">
        <f t="shared" si="398"/>
        <v>0</v>
      </c>
      <c r="AA199" s="161">
        <f t="shared" si="398"/>
        <v>0</v>
      </c>
      <c r="AB199" s="161">
        <f t="shared" si="398"/>
        <v>0</v>
      </c>
      <c r="AC199" s="161">
        <f t="shared" si="398"/>
        <v>0</v>
      </c>
      <c r="AD199" s="161">
        <f t="shared" si="398"/>
        <v>0</v>
      </c>
      <c r="AE199" s="161">
        <f t="shared" si="398"/>
        <v>0</v>
      </c>
      <c r="AF199" s="161"/>
      <c r="AG199" s="161"/>
      <c r="AH199" s="161"/>
      <c r="AI199" s="161"/>
      <c r="AJ199" s="161"/>
      <c r="AK199" s="161"/>
      <c r="AL199" s="161"/>
      <c r="AM199" s="161">
        <f t="shared" ref="AM199:AY199" si="399">SUM(AM196:AM198)</f>
        <v>0</v>
      </c>
      <c r="AN199" s="161">
        <f t="shared" si="399"/>
        <v>0</v>
      </c>
      <c r="AO199" s="161">
        <f t="shared" si="399"/>
        <v>0</v>
      </c>
      <c r="AP199" s="161">
        <f t="shared" si="399"/>
        <v>0</v>
      </c>
      <c r="AQ199" s="161">
        <f t="shared" si="399"/>
        <v>0</v>
      </c>
      <c r="AR199" s="161">
        <f t="shared" si="399"/>
        <v>0</v>
      </c>
      <c r="AS199" s="161">
        <f t="shared" si="399"/>
        <v>0</v>
      </c>
      <c r="AT199" s="161">
        <f t="shared" si="399"/>
        <v>0</v>
      </c>
      <c r="AU199" s="161">
        <f t="shared" si="399"/>
        <v>0</v>
      </c>
      <c r="AV199" s="161">
        <f t="shared" si="399"/>
        <v>0</v>
      </c>
      <c r="AW199" s="161">
        <f t="shared" si="399"/>
        <v>0</v>
      </c>
      <c r="AX199" s="161">
        <f t="shared" si="399"/>
        <v>0</v>
      </c>
      <c r="AY199" s="161">
        <f t="shared" si="399"/>
        <v>0</v>
      </c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40"/>
      <c r="BL199" s="139"/>
      <c r="BM199" s="6"/>
      <c r="BN199" s="138"/>
      <c r="BO199" s="138"/>
      <c r="BP199" s="6"/>
      <c r="BQ199" s="138"/>
      <c r="BR199" s="138"/>
      <c r="BS199" s="138"/>
      <c r="BT199" s="6"/>
      <c r="BU199" s="142">
        <f t="shared" si="311"/>
        <v>0</v>
      </c>
    </row>
    <row r="200" ht="39.75" customHeight="1">
      <c r="A200" s="174" t="s">
        <v>241</v>
      </c>
      <c r="B200" s="146"/>
      <c r="C200" s="147"/>
      <c r="D200" s="148"/>
      <c r="E200" s="147"/>
      <c r="F200" s="148"/>
      <c r="G200" s="147"/>
      <c r="H200" s="175"/>
      <c r="I200" s="175"/>
      <c r="J200" s="175"/>
      <c r="K200" s="175"/>
      <c r="L200" s="175"/>
      <c r="M200" s="175"/>
      <c r="N200" s="175"/>
      <c r="O200" s="176"/>
      <c r="P200" s="175"/>
      <c r="Q200" s="175"/>
      <c r="R200" s="149"/>
      <c r="S200" s="149"/>
      <c r="T200" s="149"/>
      <c r="U200" s="149"/>
      <c r="V200" s="149"/>
      <c r="W200" s="149"/>
      <c r="X200" s="149"/>
      <c r="Y200" s="165" t="s">
        <v>16</v>
      </c>
      <c r="Z200" s="165" t="s">
        <v>17</v>
      </c>
      <c r="AA200" s="165" t="s">
        <v>18</v>
      </c>
      <c r="AB200" s="165" t="s">
        <v>19</v>
      </c>
      <c r="AC200" s="165" t="s">
        <v>20</v>
      </c>
      <c r="AD200" s="165" t="s">
        <v>21</v>
      </c>
      <c r="AE200" s="165" t="s">
        <v>22</v>
      </c>
      <c r="AF200" s="160" t="s">
        <v>16</v>
      </c>
      <c r="AG200" s="160" t="s">
        <v>17</v>
      </c>
      <c r="AH200" s="160" t="s">
        <v>18</v>
      </c>
      <c r="AI200" s="160" t="s">
        <v>19</v>
      </c>
      <c r="AJ200" s="160" t="s">
        <v>20</v>
      </c>
      <c r="AK200" s="160" t="s">
        <v>21</v>
      </c>
      <c r="AL200" s="160" t="s">
        <v>22</v>
      </c>
      <c r="AM200" s="165" t="s">
        <v>31</v>
      </c>
      <c r="AN200" s="165" t="s">
        <v>32</v>
      </c>
      <c r="AO200" s="165" t="s">
        <v>33</v>
      </c>
      <c r="AP200" s="165" t="s">
        <v>34</v>
      </c>
      <c r="AQ200" s="165" t="s">
        <v>35</v>
      </c>
      <c r="AR200" s="165" t="s">
        <v>36</v>
      </c>
      <c r="AS200" s="165" t="s">
        <v>37</v>
      </c>
      <c r="AT200" s="165" t="s">
        <v>38</v>
      </c>
      <c r="AU200" s="165" t="s">
        <v>39</v>
      </c>
      <c r="AV200" s="165" t="s">
        <v>40</v>
      </c>
      <c r="AW200" s="165" t="s">
        <v>41</v>
      </c>
      <c r="AX200" s="165" t="s">
        <v>42</v>
      </c>
      <c r="AY200" s="165" t="s">
        <v>43</v>
      </c>
      <c r="AZ200" s="160" t="s">
        <v>31</v>
      </c>
      <c r="BA200" s="160" t="s">
        <v>32</v>
      </c>
      <c r="BB200" s="160" t="s">
        <v>33</v>
      </c>
      <c r="BC200" s="160" t="s">
        <v>34</v>
      </c>
      <c r="BD200" s="160" t="s">
        <v>35</v>
      </c>
      <c r="BE200" s="160" t="s">
        <v>36</v>
      </c>
      <c r="BF200" s="160" t="s">
        <v>37</v>
      </c>
      <c r="BG200" s="160" t="s">
        <v>38</v>
      </c>
      <c r="BH200" s="160" t="s">
        <v>39</v>
      </c>
      <c r="BI200" s="160" t="s">
        <v>40</v>
      </c>
      <c r="BJ200" s="160" t="s">
        <v>41</v>
      </c>
      <c r="BK200" s="166" t="s">
        <v>42</v>
      </c>
      <c r="BL200" s="160" t="s">
        <v>43</v>
      </c>
      <c r="BM200" s="121"/>
      <c r="BN200" s="64"/>
      <c r="BO200" s="64"/>
      <c r="BP200" s="121"/>
      <c r="BQ200" s="152" t="s">
        <v>69</v>
      </c>
      <c r="BR200" s="152" t="s">
        <v>70</v>
      </c>
      <c r="BS200" s="152" t="s">
        <v>71</v>
      </c>
      <c r="BT200" s="121"/>
      <c r="BU200" s="147">
        <f t="shared" si="311"/>
        <v>0</v>
      </c>
    </row>
    <row r="201" ht="18.0" customHeight="1">
      <c r="A201" s="177" t="s">
        <v>204</v>
      </c>
      <c r="B201" s="178">
        <v>10.0</v>
      </c>
      <c r="C201" s="64">
        <f t="shared" ref="C201:C213" si="402">SUM(H201:Q201)</f>
        <v>0</v>
      </c>
      <c r="D201" s="179">
        <v>84.8</v>
      </c>
      <c r="E201" s="64" t="str">
        <f t="shared" ref="E201:E213" si="403">$D$5</f>
        <v/>
      </c>
      <c r="F201" s="126">
        <f t="shared" ref="F201:F213" si="404">D201*((100-E201)/100)</f>
        <v>84.8</v>
      </c>
      <c r="G201" s="64">
        <f t="shared" ref="G201:G213" si="405">C201*F201</f>
        <v>0</v>
      </c>
      <c r="H201" s="143"/>
      <c r="I201" s="129"/>
      <c r="J201" s="130"/>
      <c r="K201" s="131"/>
      <c r="L201" s="132"/>
      <c r="M201" s="133"/>
      <c r="N201" s="124"/>
      <c r="O201" s="135"/>
      <c r="P201" s="136"/>
      <c r="Q201" s="137"/>
      <c r="Y201" s="138">
        <f t="shared" ref="Y201:AE201" si="400">AF201*$C201</f>
        <v>0</v>
      </c>
      <c r="Z201" s="138">
        <f t="shared" si="400"/>
        <v>0</v>
      </c>
      <c r="AA201" s="138">
        <f t="shared" si="400"/>
        <v>0</v>
      </c>
      <c r="AB201" s="138">
        <f t="shared" si="400"/>
        <v>0</v>
      </c>
      <c r="AC201" s="138">
        <f t="shared" si="400"/>
        <v>0</v>
      </c>
      <c r="AD201" s="138">
        <f t="shared" si="400"/>
        <v>0</v>
      </c>
      <c r="AE201" s="138">
        <f t="shared" si="400"/>
        <v>0</v>
      </c>
      <c r="AF201" s="139"/>
      <c r="AG201" s="139"/>
      <c r="AH201" s="139">
        <v>10.0</v>
      </c>
      <c r="AI201" s="139"/>
      <c r="AJ201" s="139"/>
      <c r="AK201" s="139"/>
      <c r="AL201" s="139"/>
      <c r="AM201" s="138">
        <f t="shared" ref="AM201:AY201" si="401">AZ201*$C201</f>
        <v>0</v>
      </c>
      <c r="AN201" s="138">
        <f t="shared" si="401"/>
        <v>0</v>
      </c>
      <c r="AO201" s="138">
        <f t="shared" si="401"/>
        <v>0</v>
      </c>
      <c r="AP201" s="138">
        <f t="shared" si="401"/>
        <v>0</v>
      </c>
      <c r="AQ201" s="138">
        <f t="shared" si="401"/>
        <v>0</v>
      </c>
      <c r="AR201" s="138">
        <f t="shared" si="401"/>
        <v>0</v>
      </c>
      <c r="AS201" s="138">
        <f t="shared" si="401"/>
        <v>0</v>
      </c>
      <c r="AT201" s="138">
        <f t="shared" si="401"/>
        <v>0</v>
      </c>
      <c r="AU201" s="138">
        <f t="shared" si="401"/>
        <v>0</v>
      </c>
      <c r="AV201" s="138">
        <f t="shared" si="401"/>
        <v>0</v>
      </c>
      <c r="AW201" s="138">
        <f t="shared" si="401"/>
        <v>0</v>
      </c>
      <c r="AX201" s="138">
        <f t="shared" si="401"/>
        <v>0</v>
      </c>
      <c r="AY201" s="138">
        <f t="shared" si="401"/>
        <v>0</v>
      </c>
      <c r="AZ201" s="139">
        <v>10.0</v>
      </c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40"/>
      <c r="BL201" s="139"/>
      <c r="BM201" s="6"/>
      <c r="BN201" s="138"/>
      <c r="BO201" s="138"/>
      <c r="BP201" s="6"/>
      <c r="BQ201" s="138">
        <v>1.1</v>
      </c>
      <c r="BR201" s="138">
        <f t="shared" ref="BR201:BR213" si="408">C201</f>
        <v>0</v>
      </c>
      <c r="BS201" s="138">
        <f t="shared" ref="BS201:BS213" si="409">BQ201*BR201</f>
        <v>0</v>
      </c>
      <c r="BT201" s="6"/>
      <c r="BU201" s="142">
        <f t="shared" si="311"/>
        <v>0</v>
      </c>
    </row>
    <row r="202" ht="18.0" customHeight="1">
      <c r="A202" s="177" t="s">
        <v>242</v>
      </c>
      <c r="B202" s="178">
        <v>10.0</v>
      </c>
      <c r="C202" s="64">
        <f t="shared" si="402"/>
        <v>0</v>
      </c>
      <c r="D202" s="179">
        <v>90.1</v>
      </c>
      <c r="E202" s="64" t="str">
        <f t="shared" si="403"/>
        <v/>
      </c>
      <c r="F202" s="126">
        <f t="shared" si="404"/>
        <v>90.1</v>
      </c>
      <c r="G202" s="64">
        <f t="shared" si="405"/>
        <v>0</v>
      </c>
      <c r="H202" s="143"/>
      <c r="I202" s="129"/>
      <c r="J202" s="130"/>
      <c r="K202" s="131"/>
      <c r="L202" s="132"/>
      <c r="M202" s="133"/>
      <c r="N202" s="124"/>
      <c r="O202" s="135"/>
      <c r="P202" s="136"/>
      <c r="Q202" s="137"/>
      <c r="Y202" s="138">
        <f t="shared" ref="Y202:AE202" si="406">AF202*$C202</f>
        <v>0</v>
      </c>
      <c r="Z202" s="138">
        <f t="shared" si="406"/>
        <v>0</v>
      </c>
      <c r="AA202" s="138">
        <f t="shared" si="406"/>
        <v>0</v>
      </c>
      <c r="AB202" s="138">
        <f t="shared" si="406"/>
        <v>0</v>
      </c>
      <c r="AC202" s="138">
        <f t="shared" si="406"/>
        <v>0</v>
      </c>
      <c r="AD202" s="138">
        <f t="shared" si="406"/>
        <v>0</v>
      </c>
      <c r="AE202" s="138">
        <f t="shared" si="406"/>
        <v>0</v>
      </c>
      <c r="AF202" s="139"/>
      <c r="AG202" s="139"/>
      <c r="AH202" s="139">
        <v>10.0</v>
      </c>
      <c r="AI202" s="139"/>
      <c r="AJ202" s="139"/>
      <c r="AK202" s="139"/>
      <c r="AL202" s="139"/>
      <c r="AM202" s="138">
        <f t="shared" ref="AM202:AY202" si="407">AZ202*$C202</f>
        <v>0</v>
      </c>
      <c r="AN202" s="138">
        <f t="shared" si="407"/>
        <v>0</v>
      </c>
      <c r="AO202" s="138">
        <f t="shared" si="407"/>
        <v>0</v>
      </c>
      <c r="AP202" s="138">
        <f t="shared" si="407"/>
        <v>0</v>
      </c>
      <c r="AQ202" s="138">
        <f t="shared" si="407"/>
        <v>0</v>
      </c>
      <c r="AR202" s="138">
        <f t="shared" si="407"/>
        <v>0</v>
      </c>
      <c r="AS202" s="138">
        <f t="shared" si="407"/>
        <v>0</v>
      </c>
      <c r="AT202" s="138">
        <f t="shared" si="407"/>
        <v>0</v>
      </c>
      <c r="AU202" s="138">
        <f t="shared" si="407"/>
        <v>0</v>
      </c>
      <c r="AV202" s="138">
        <f t="shared" si="407"/>
        <v>0</v>
      </c>
      <c r="AW202" s="138">
        <f t="shared" si="407"/>
        <v>0</v>
      </c>
      <c r="AX202" s="138">
        <f t="shared" si="407"/>
        <v>0</v>
      </c>
      <c r="AY202" s="138">
        <f t="shared" si="407"/>
        <v>0</v>
      </c>
      <c r="AZ202" s="139">
        <v>10.0</v>
      </c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40"/>
      <c r="BL202" s="139"/>
      <c r="BM202" s="6"/>
      <c r="BN202" s="138"/>
      <c r="BO202" s="138"/>
      <c r="BP202" s="6"/>
      <c r="BQ202" s="138">
        <v>1.21</v>
      </c>
      <c r="BR202" s="138">
        <f t="shared" si="408"/>
        <v>0</v>
      </c>
      <c r="BS202" s="138">
        <f t="shared" si="409"/>
        <v>0</v>
      </c>
      <c r="BT202" s="6"/>
      <c r="BU202" s="142">
        <f t="shared" si="311"/>
        <v>0</v>
      </c>
    </row>
    <row r="203" ht="18.0" customHeight="1">
      <c r="A203" s="177" t="s">
        <v>211</v>
      </c>
      <c r="B203" s="178">
        <v>20.0</v>
      </c>
      <c r="C203" s="64">
        <f t="shared" si="402"/>
        <v>0</v>
      </c>
      <c r="D203" s="179">
        <v>100.7</v>
      </c>
      <c r="E203" s="64" t="str">
        <f t="shared" si="403"/>
        <v/>
      </c>
      <c r="F203" s="126">
        <f t="shared" si="404"/>
        <v>100.7</v>
      </c>
      <c r="G203" s="64">
        <f t="shared" si="405"/>
        <v>0</v>
      </c>
      <c r="H203" s="143"/>
      <c r="I203" s="129"/>
      <c r="J203" s="130"/>
      <c r="K203" s="131"/>
      <c r="L203" s="132"/>
      <c r="M203" s="133"/>
      <c r="N203" s="124"/>
      <c r="O203" s="135"/>
      <c r="P203" s="136"/>
      <c r="Q203" s="137"/>
      <c r="Y203" s="138">
        <f t="shared" ref="Y203:AE203" si="410">AF203*$C203</f>
        <v>0</v>
      </c>
      <c r="Z203" s="138">
        <f t="shared" si="410"/>
        <v>0</v>
      </c>
      <c r="AA203" s="138">
        <f t="shared" si="410"/>
        <v>0</v>
      </c>
      <c r="AB203" s="138">
        <f t="shared" si="410"/>
        <v>0</v>
      </c>
      <c r="AC203" s="138">
        <f t="shared" si="410"/>
        <v>0</v>
      </c>
      <c r="AD203" s="138">
        <f t="shared" si="410"/>
        <v>0</v>
      </c>
      <c r="AE203" s="138">
        <f t="shared" si="410"/>
        <v>0</v>
      </c>
      <c r="AF203" s="139"/>
      <c r="AG203" s="139">
        <v>20.0</v>
      </c>
      <c r="AH203" s="139"/>
      <c r="AI203" s="139"/>
      <c r="AJ203" s="139"/>
      <c r="AK203" s="139"/>
      <c r="AL203" s="139"/>
      <c r="AM203" s="138">
        <f t="shared" ref="AM203:AY203" si="411">AZ203*$C203</f>
        <v>0</v>
      </c>
      <c r="AN203" s="138">
        <f t="shared" si="411"/>
        <v>0</v>
      </c>
      <c r="AO203" s="138">
        <f t="shared" si="411"/>
        <v>0</v>
      </c>
      <c r="AP203" s="138">
        <f t="shared" si="411"/>
        <v>0</v>
      </c>
      <c r="AQ203" s="138">
        <f t="shared" si="411"/>
        <v>0</v>
      </c>
      <c r="AR203" s="138">
        <f t="shared" si="411"/>
        <v>0</v>
      </c>
      <c r="AS203" s="138">
        <f t="shared" si="411"/>
        <v>0</v>
      </c>
      <c r="AT203" s="138">
        <f t="shared" si="411"/>
        <v>0</v>
      </c>
      <c r="AU203" s="138">
        <f t="shared" si="411"/>
        <v>0</v>
      </c>
      <c r="AV203" s="138">
        <f t="shared" si="411"/>
        <v>0</v>
      </c>
      <c r="AW203" s="138">
        <f t="shared" si="411"/>
        <v>0</v>
      </c>
      <c r="AX203" s="138">
        <f t="shared" si="411"/>
        <v>0</v>
      </c>
      <c r="AY203" s="138">
        <f t="shared" si="411"/>
        <v>0</v>
      </c>
      <c r="AZ203" s="139">
        <v>20.0</v>
      </c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40"/>
      <c r="BL203" s="139"/>
      <c r="BM203" s="6"/>
      <c r="BN203" s="138"/>
      <c r="BO203" s="138"/>
      <c r="BP203" s="6"/>
      <c r="BQ203" s="138">
        <v>0.7</v>
      </c>
      <c r="BR203" s="138">
        <f t="shared" si="408"/>
        <v>0</v>
      </c>
      <c r="BS203" s="138">
        <f t="shared" si="409"/>
        <v>0</v>
      </c>
      <c r="BT203" s="6"/>
      <c r="BU203" s="142">
        <f t="shared" si="311"/>
        <v>0</v>
      </c>
    </row>
    <row r="204" ht="18.0" customHeight="1">
      <c r="A204" s="177" t="s">
        <v>212</v>
      </c>
      <c r="B204" s="178">
        <v>20.0</v>
      </c>
      <c r="C204" s="64">
        <f t="shared" si="402"/>
        <v>0</v>
      </c>
      <c r="D204" s="179">
        <v>100.7</v>
      </c>
      <c r="E204" s="64" t="str">
        <f t="shared" si="403"/>
        <v/>
      </c>
      <c r="F204" s="126">
        <f t="shared" si="404"/>
        <v>100.7</v>
      </c>
      <c r="G204" s="64">
        <f t="shared" si="405"/>
        <v>0</v>
      </c>
      <c r="H204" s="143"/>
      <c r="I204" s="129"/>
      <c r="J204" s="130"/>
      <c r="K204" s="131"/>
      <c r="L204" s="132"/>
      <c r="M204" s="133"/>
      <c r="N204" s="124"/>
      <c r="O204" s="135"/>
      <c r="P204" s="136"/>
      <c r="Q204" s="137"/>
      <c r="Y204" s="138">
        <f t="shared" ref="Y204:AE204" si="412">AF204*$C204</f>
        <v>0</v>
      </c>
      <c r="Z204" s="138">
        <f t="shared" si="412"/>
        <v>0</v>
      </c>
      <c r="AA204" s="138">
        <f t="shared" si="412"/>
        <v>0</v>
      </c>
      <c r="AB204" s="138">
        <f t="shared" si="412"/>
        <v>0</v>
      </c>
      <c r="AC204" s="138">
        <f t="shared" si="412"/>
        <v>0</v>
      </c>
      <c r="AD204" s="138">
        <f t="shared" si="412"/>
        <v>0</v>
      </c>
      <c r="AE204" s="138">
        <f t="shared" si="412"/>
        <v>0</v>
      </c>
      <c r="AF204" s="139"/>
      <c r="AG204" s="139">
        <v>20.0</v>
      </c>
      <c r="AH204" s="139"/>
      <c r="AI204" s="139"/>
      <c r="AJ204" s="139"/>
      <c r="AK204" s="139"/>
      <c r="AL204" s="139"/>
      <c r="AM204" s="138">
        <f t="shared" ref="AM204:AY204" si="413">AZ204*$C204</f>
        <v>0</v>
      </c>
      <c r="AN204" s="138">
        <f t="shared" si="413"/>
        <v>0</v>
      </c>
      <c r="AO204" s="138">
        <f t="shared" si="413"/>
        <v>0</v>
      </c>
      <c r="AP204" s="138">
        <f t="shared" si="413"/>
        <v>0</v>
      </c>
      <c r="AQ204" s="138">
        <f t="shared" si="413"/>
        <v>0</v>
      </c>
      <c r="AR204" s="138">
        <f t="shared" si="413"/>
        <v>0</v>
      </c>
      <c r="AS204" s="138">
        <f t="shared" si="413"/>
        <v>0</v>
      </c>
      <c r="AT204" s="138">
        <f t="shared" si="413"/>
        <v>0</v>
      </c>
      <c r="AU204" s="138">
        <f t="shared" si="413"/>
        <v>0</v>
      </c>
      <c r="AV204" s="138">
        <f t="shared" si="413"/>
        <v>0</v>
      </c>
      <c r="AW204" s="138">
        <f t="shared" si="413"/>
        <v>0</v>
      </c>
      <c r="AX204" s="138">
        <f t="shared" si="413"/>
        <v>0</v>
      </c>
      <c r="AY204" s="138">
        <f t="shared" si="413"/>
        <v>0</v>
      </c>
      <c r="AZ204" s="139">
        <v>20.0</v>
      </c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40"/>
      <c r="BL204" s="139"/>
      <c r="BM204" s="6"/>
      <c r="BN204" s="138"/>
      <c r="BO204" s="138"/>
      <c r="BP204" s="6"/>
      <c r="BQ204" s="138">
        <v>0.7</v>
      </c>
      <c r="BR204" s="138">
        <f t="shared" si="408"/>
        <v>0</v>
      </c>
      <c r="BS204" s="138">
        <f t="shared" si="409"/>
        <v>0</v>
      </c>
      <c r="BT204" s="6"/>
      <c r="BU204" s="142">
        <f t="shared" si="311"/>
        <v>0</v>
      </c>
    </row>
    <row r="205" ht="18.0" customHeight="1">
      <c r="A205" s="177" t="s">
        <v>243</v>
      </c>
      <c r="B205" s="178">
        <v>10.0</v>
      </c>
      <c r="C205" s="64">
        <f t="shared" si="402"/>
        <v>0</v>
      </c>
      <c r="D205" s="179">
        <v>95.4</v>
      </c>
      <c r="E205" s="64" t="str">
        <f t="shared" si="403"/>
        <v/>
      </c>
      <c r="F205" s="126">
        <f t="shared" si="404"/>
        <v>95.4</v>
      </c>
      <c r="G205" s="64">
        <f t="shared" si="405"/>
        <v>0</v>
      </c>
      <c r="H205" s="143"/>
      <c r="I205" s="129"/>
      <c r="J205" s="130"/>
      <c r="K205" s="131"/>
      <c r="L205" s="132"/>
      <c r="M205" s="133"/>
      <c r="N205" s="124"/>
      <c r="O205" s="135"/>
      <c r="P205" s="136"/>
      <c r="Q205" s="137"/>
      <c r="Y205" s="138">
        <f t="shared" ref="Y205:AE205" si="414">AF205*$C205</f>
        <v>0</v>
      </c>
      <c r="Z205" s="138">
        <f t="shared" si="414"/>
        <v>0</v>
      </c>
      <c r="AA205" s="138">
        <f t="shared" si="414"/>
        <v>0</v>
      </c>
      <c r="AB205" s="138">
        <f t="shared" si="414"/>
        <v>0</v>
      </c>
      <c r="AC205" s="138">
        <f t="shared" si="414"/>
        <v>0</v>
      </c>
      <c r="AD205" s="138">
        <f t="shared" si="414"/>
        <v>0</v>
      </c>
      <c r="AE205" s="138">
        <f t="shared" si="414"/>
        <v>0</v>
      </c>
      <c r="AF205" s="139"/>
      <c r="AG205" s="139"/>
      <c r="AH205" s="139">
        <v>10.0</v>
      </c>
      <c r="AI205" s="139"/>
      <c r="AJ205" s="139"/>
      <c r="AK205" s="139"/>
      <c r="AL205" s="139"/>
      <c r="AM205" s="138">
        <f t="shared" ref="AM205:AY205" si="415">AZ205*$C205</f>
        <v>0</v>
      </c>
      <c r="AN205" s="138">
        <f t="shared" si="415"/>
        <v>0</v>
      </c>
      <c r="AO205" s="138">
        <f t="shared" si="415"/>
        <v>0</v>
      </c>
      <c r="AP205" s="138">
        <f t="shared" si="415"/>
        <v>0</v>
      </c>
      <c r="AQ205" s="138">
        <f t="shared" si="415"/>
        <v>0</v>
      </c>
      <c r="AR205" s="138">
        <f t="shared" si="415"/>
        <v>0</v>
      </c>
      <c r="AS205" s="138">
        <f t="shared" si="415"/>
        <v>0</v>
      </c>
      <c r="AT205" s="138">
        <f t="shared" si="415"/>
        <v>0</v>
      </c>
      <c r="AU205" s="138">
        <f t="shared" si="415"/>
        <v>0</v>
      </c>
      <c r="AV205" s="138">
        <f t="shared" si="415"/>
        <v>0</v>
      </c>
      <c r="AW205" s="138">
        <f t="shared" si="415"/>
        <v>0</v>
      </c>
      <c r="AX205" s="138">
        <f t="shared" si="415"/>
        <v>0</v>
      </c>
      <c r="AY205" s="138">
        <f t="shared" si="415"/>
        <v>0</v>
      </c>
      <c r="AZ205" s="139">
        <v>10.0</v>
      </c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40"/>
      <c r="BL205" s="139"/>
      <c r="BM205" s="6"/>
      <c r="BN205" s="138"/>
      <c r="BO205" s="138"/>
      <c r="BP205" s="6"/>
      <c r="BQ205" s="138">
        <v>0.88</v>
      </c>
      <c r="BR205" s="138">
        <f t="shared" si="408"/>
        <v>0</v>
      </c>
      <c r="BS205" s="138">
        <f t="shared" si="409"/>
        <v>0</v>
      </c>
      <c r="BT205" s="6"/>
      <c r="BU205" s="142">
        <f t="shared" si="311"/>
        <v>0</v>
      </c>
    </row>
    <row r="206" ht="18.0" customHeight="1">
      <c r="A206" s="172" t="s">
        <v>244</v>
      </c>
      <c r="B206" s="178">
        <v>5.0</v>
      </c>
      <c r="C206" s="64">
        <f t="shared" si="402"/>
        <v>0</v>
      </c>
      <c r="D206" s="179">
        <v>84.8</v>
      </c>
      <c r="E206" s="64" t="str">
        <f t="shared" si="403"/>
        <v/>
      </c>
      <c r="F206" s="126">
        <f t="shared" si="404"/>
        <v>84.8</v>
      </c>
      <c r="G206" s="64">
        <f t="shared" si="405"/>
        <v>0</v>
      </c>
      <c r="H206" s="143"/>
      <c r="I206" s="129"/>
      <c r="J206" s="130"/>
      <c r="K206" s="131"/>
      <c r="L206" s="132"/>
      <c r="M206" s="133"/>
      <c r="N206" s="124"/>
      <c r="O206" s="135"/>
      <c r="P206" s="136"/>
      <c r="Q206" s="137"/>
      <c r="Y206" s="138">
        <f t="shared" ref="Y206:AE206" si="416">AF206*$C206</f>
        <v>0</v>
      </c>
      <c r="Z206" s="138">
        <f t="shared" si="416"/>
        <v>0</v>
      </c>
      <c r="AA206" s="138">
        <f t="shared" si="416"/>
        <v>0</v>
      </c>
      <c r="AB206" s="138">
        <f t="shared" si="416"/>
        <v>0</v>
      </c>
      <c r="AC206" s="138">
        <f t="shared" si="416"/>
        <v>0</v>
      </c>
      <c r="AD206" s="138">
        <f t="shared" si="416"/>
        <v>0</v>
      </c>
      <c r="AE206" s="138">
        <f t="shared" si="416"/>
        <v>0</v>
      </c>
      <c r="AF206" s="139"/>
      <c r="AG206" s="139"/>
      <c r="AH206" s="139">
        <v>4.0</v>
      </c>
      <c r="AI206" s="139">
        <v>1.0</v>
      </c>
      <c r="AJ206" s="139"/>
      <c r="AK206" s="139">
        <v>5.0</v>
      </c>
      <c r="AL206" s="139"/>
      <c r="AM206" s="138">
        <f t="shared" ref="AM206:AY206" si="417">AZ206*$C206</f>
        <v>0</v>
      </c>
      <c r="AN206" s="138">
        <f t="shared" si="417"/>
        <v>0</v>
      </c>
      <c r="AO206" s="138">
        <f t="shared" si="417"/>
        <v>0</v>
      </c>
      <c r="AP206" s="138">
        <f t="shared" si="417"/>
        <v>0</v>
      </c>
      <c r="AQ206" s="138">
        <f t="shared" si="417"/>
        <v>0</v>
      </c>
      <c r="AR206" s="138">
        <f t="shared" si="417"/>
        <v>0</v>
      </c>
      <c r="AS206" s="138">
        <f t="shared" si="417"/>
        <v>0</v>
      </c>
      <c r="AT206" s="138">
        <f t="shared" si="417"/>
        <v>0</v>
      </c>
      <c r="AU206" s="138">
        <f t="shared" si="417"/>
        <v>0</v>
      </c>
      <c r="AV206" s="138">
        <f t="shared" si="417"/>
        <v>0</v>
      </c>
      <c r="AW206" s="138">
        <f t="shared" si="417"/>
        <v>0</v>
      </c>
      <c r="AX206" s="138">
        <f t="shared" si="417"/>
        <v>0</v>
      </c>
      <c r="AY206" s="138">
        <f t="shared" si="417"/>
        <v>0</v>
      </c>
      <c r="AZ206" s="139">
        <v>5.0</v>
      </c>
      <c r="BA206" s="139"/>
      <c r="BB206" s="139"/>
      <c r="BC206" s="139"/>
      <c r="BD206" s="139"/>
      <c r="BE206" s="139"/>
      <c r="BF206" s="139"/>
      <c r="BG206" s="139"/>
      <c r="BH206" s="139"/>
      <c r="BI206" s="139"/>
      <c r="BJ206" s="139"/>
      <c r="BK206" s="140"/>
      <c r="BL206" s="139"/>
      <c r="BM206" s="6"/>
      <c r="BN206" s="138"/>
      <c r="BO206" s="138"/>
      <c r="BP206" s="6"/>
      <c r="BQ206" s="138">
        <v>1.31</v>
      </c>
      <c r="BR206" s="138">
        <f t="shared" si="408"/>
        <v>0</v>
      </c>
      <c r="BS206" s="138">
        <f t="shared" si="409"/>
        <v>0</v>
      </c>
      <c r="BT206" s="6"/>
      <c r="BU206" s="142">
        <f t="shared" si="311"/>
        <v>0</v>
      </c>
    </row>
    <row r="207" ht="18.0" customHeight="1">
      <c r="A207" s="172" t="s">
        <v>245</v>
      </c>
      <c r="B207" s="178">
        <v>1.0</v>
      </c>
      <c r="C207" s="64">
        <f t="shared" si="402"/>
        <v>0</v>
      </c>
      <c r="D207" s="179">
        <v>132.5</v>
      </c>
      <c r="E207" s="64" t="str">
        <f t="shared" si="403"/>
        <v/>
      </c>
      <c r="F207" s="126">
        <f t="shared" si="404"/>
        <v>132.5</v>
      </c>
      <c r="G207" s="64">
        <f t="shared" si="405"/>
        <v>0</v>
      </c>
      <c r="H207" s="143"/>
      <c r="I207" s="129"/>
      <c r="J207" s="130"/>
      <c r="K207" s="131"/>
      <c r="L207" s="132"/>
      <c r="M207" s="133"/>
      <c r="N207" s="124"/>
      <c r="O207" s="135"/>
      <c r="P207" s="136"/>
      <c r="Q207" s="137"/>
      <c r="Y207" s="138">
        <f t="shared" ref="Y207:AE207" si="418">AF207*$C207</f>
        <v>0</v>
      </c>
      <c r="Z207" s="138">
        <f t="shared" si="418"/>
        <v>0</v>
      </c>
      <c r="AA207" s="138">
        <f t="shared" si="418"/>
        <v>0</v>
      </c>
      <c r="AB207" s="138">
        <f t="shared" si="418"/>
        <v>0</v>
      </c>
      <c r="AC207" s="138">
        <f t="shared" si="418"/>
        <v>0</v>
      </c>
      <c r="AD207" s="138">
        <f t="shared" si="418"/>
        <v>0</v>
      </c>
      <c r="AE207" s="138">
        <f t="shared" si="418"/>
        <v>0</v>
      </c>
      <c r="AF207" s="139"/>
      <c r="AG207" s="139"/>
      <c r="AH207" s="139"/>
      <c r="AI207" s="139"/>
      <c r="AJ207" s="139"/>
      <c r="AK207" s="139"/>
      <c r="AL207" s="139">
        <v>1.0</v>
      </c>
      <c r="AM207" s="138">
        <f t="shared" ref="AM207:AY207" si="419">AZ207*$C207</f>
        <v>0</v>
      </c>
      <c r="AN207" s="138">
        <f t="shared" si="419"/>
        <v>0</v>
      </c>
      <c r="AO207" s="138">
        <f t="shared" si="419"/>
        <v>0</v>
      </c>
      <c r="AP207" s="138">
        <f t="shared" si="419"/>
        <v>0</v>
      </c>
      <c r="AQ207" s="138">
        <f t="shared" si="419"/>
        <v>0</v>
      </c>
      <c r="AR207" s="138">
        <f t="shared" si="419"/>
        <v>0</v>
      </c>
      <c r="AS207" s="138">
        <f t="shared" si="419"/>
        <v>0</v>
      </c>
      <c r="AT207" s="138">
        <f t="shared" si="419"/>
        <v>0</v>
      </c>
      <c r="AU207" s="138">
        <f t="shared" si="419"/>
        <v>0</v>
      </c>
      <c r="AV207" s="138">
        <f t="shared" si="419"/>
        <v>0</v>
      </c>
      <c r="AW207" s="138">
        <f t="shared" si="419"/>
        <v>0</v>
      </c>
      <c r="AX207" s="138">
        <f t="shared" si="419"/>
        <v>0</v>
      </c>
      <c r="AY207" s="138">
        <f t="shared" si="419"/>
        <v>0</v>
      </c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>
        <v>1.0</v>
      </c>
      <c r="BK207" s="140"/>
      <c r="BL207" s="139"/>
      <c r="BM207" s="6"/>
      <c r="BN207" s="138"/>
      <c r="BO207" s="138"/>
      <c r="BP207" s="6"/>
      <c r="BQ207" s="138">
        <v>2.56</v>
      </c>
      <c r="BR207" s="138">
        <f t="shared" si="408"/>
        <v>0</v>
      </c>
      <c r="BS207" s="138">
        <f t="shared" si="409"/>
        <v>0</v>
      </c>
      <c r="BT207" s="6"/>
      <c r="BU207" s="142">
        <f t="shared" si="311"/>
        <v>0</v>
      </c>
    </row>
    <row r="208" ht="18.0" customHeight="1">
      <c r="A208" s="172" t="s">
        <v>246</v>
      </c>
      <c r="B208" s="178">
        <v>1.0</v>
      </c>
      <c r="C208" s="64">
        <f t="shared" si="402"/>
        <v>0</v>
      </c>
      <c r="D208" s="179">
        <v>132.5</v>
      </c>
      <c r="E208" s="64" t="str">
        <f t="shared" si="403"/>
        <v/>
      </c>
      <c r="F208" s="126">
        <f t="shared" si="404"/>
        <v>132.5</v>
      </c>
      <c r="G208" s="64">
        <f t="shared" si="405"/>
        <v>0</v>
      </c>
      <c r="H208" s="143"/>
      <c r="I208" s="180"/>
      <c r="J208" s="181"/>
      <c r="K208" s="182"/>
      <c r="L208" s="183"/>
      <c r="M208" s="133"/>
      <c r="N208" s="184"/>
      <c r="O208" s="185"/>
      <c r="P208" s="186"/>
      <c r="Q208" s="187"/>
      <c r="Y208" s="138">
        <f t="shared" ref="Y208:AE208" si="420">AF208*$C208</f>
        <v>0</v>
      </c>
      <c r="Z208" s="138">
        <f t="shared" si="420"/>
        <v>0</v>
      </c>
      <c r="AA208" s="138">
        <f t="shared" si="420"/>
        <v>0</v>
      </c>
      <c r="AB208" s="138">
        <f t="shared" si="420"/>
        <v>0</v>
      </c>
      <c r="AC208" s="138">
        <f t="shared" si="420"/>
        <v>0</v>
      </c>
      <c r="AD208" s="138">
        <f t="shared" si="420"/>
        <v>0</v>
      </c>
      <c r="AE208" s="138">
        <f t="shared" si="420"/>
        <v>0</v>
      </c>
      <c r="AF208" s="139"/>
      <c r="AG208" s="139"/>
      <c r="AH208" s="139"/>
      <c r="AI208" s="139"/>
      <c r="AJ208" s="139"/>
      <c r="AK208" s="139"/>
      <c r="AL208" s="139">
        <v>1.0</v>
      </c>
      <c r="AM208" s="138">
        <f t="shared" ref="AM208:AY208" si="421">AZ208*$C208</f>
        <v>0</v>
      </c>
      <c r="AN208" s="138">
        <f t="shared" si="421"/>
        <v>0</v>
      </c>
      <c r="AO208" s="138">
        <f t="shared" si="421"/>
        <v>0</v>
      </c>
      <c r="AP208" s="138">
        <f t="shared" si="421"/>
        <v>0</v>
      </c>
      <c r="AQ208" s="138">
        <f t="shared" si="421"/>
        <v>0</v>
      </c>
      <c r="AR208" s="138">
        <f t="shared" si="421"/>
        <v>0</v>
      </c>
      <c r="AS208" s="138">
        <f t="shared" si="421"/>
        <v>0</v>
      </c>
      <c r="AT208" s="138">
        <f t="shared" si="421"/>
        <v>0</v>
      </c>
      <c r="AU208" s="138">
        <f t="shared" si="421"/>
        <v>0</v>
      </c>
      <c r="AV208" s="138">
        <f t="shared" si="421"/>
        <v>0</v>
      </c>
      <c r="AW208" s="138">
        <f t="shared" si="421"/>
        <v>0</v>
      </c>
      <c r="AX208" s="138">
        <f t="shared" si="421"/>
        <v>0</v>
      </c>
      <c r="AY208" s="138">
        <f t="shared" si="421"/>
        <v>0</v>
      </c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>
        <v>1.0</v>
      </c>
      <c r="BJ208" s="139"/>
      <c r="BK208" s="140"/>
      <c r="BL208" s="139"/>
      <c r="BM208" s="6"/>
      <c r="BN208" s="138"/>
      <c r="BO208" s="138"/>
      <c r="BP208" s="6"/>
      <c r="BQ208" s="138">
        <v>2.58</v>
      </c>
      <c r="BR208" s="138">
        <f t="shared" si="408"/>
        <v>0</v>
      </c>
      <c r="BS208" s="138">
        <f t="shared" si="409"/>
        <v>0</v>
      </c>
      <c r="BT208" s="6"/>
      <c r="BU208" s="142">
        <f t="shared" si="311"/>
        <v>0</v>
      </c>
    </row>
    <row r="209" ht="18.0" customHeight="1">
      <c r="A209" s="172" t="s">
        <v>231</v>
      </c>
      <c r="B209" s="178">
        <v>20.0</v>
      </c>
      <c r="C209" s="64">
        <f t="shared" si="402"/>
        <v>0</v>
      </c>
      <c r="D209" s="179">
        <v>90.1</v>
      </c>
      <c r="E209" s="64" t="str">
        <f t="shared" si="403"/>
        <v/>
      </c>
      <c r="F209" s="126">
        <f t="shared" si="404"/>
        <v>90.1</v>
      </c>
      <c r="G209" s="64">
        <f t="shared" si="405"/>
        <v>0</v>
      </c>
      <c r="H209" s="143"/>
      <c r="I209" s="180"/>
      <c r="J209" s="181"/>
      <c r="K209" s="182"/>
      <c r="L209" s="183"/>
      <c r="M209" s="133"/>
      <c r="N209" s="184"/>
      <c r="O209" s="185"/>
      <c r="P209" s="186"/>
      <c r="Q209" s="187"/>
      <c r="Y209" s="138">
        <f t="shared" ref="Y209:AE209" si="422">AF209*$C209</f>
        <v>0</v>
      </c>
      <c r="Z209" s="138">
        <f t="shared" si="422"/>
        <v>0</v>
      </c>
      <c r="AA209" s="138">
        <f t="shared" si="422"/>
        <v>0</v>
      </c>
      <c r="AB209" s="138">
        <f t="shared" si="422"/>
        <v>0</v>
      </c>
      <c r="AC209" s="138">
        <f t="shared" si="422"/>
        <v>0</v>
      </c>
      <c r="AD209" s="138">
        <f t="shared" si="422"/>
        <v>0</v>
      </c>
      <c r="AE209" s="138">
        <f t="shared" si="422"/>
        <v>0</v>
      </c>
      <c r="AF209" s="139"/>
      <c r="AG209" s="139">
        <v>20.0</v>
      </c>
      <c r="AH209" s="139"/>
      <c r="AI209" s="139"/>
      <c r="AJ209" s="139"/>
      <c r="AK209" s="139"/>
      <c r="AL209" s="139"/>
      <c r="AM209" s="138">
        <f t="shared" ref="AM209:AY209" si="423">AZ209*$C209</f>
        <v>0</v>
      </c>
      <c r="AN209" s="138">
        <f t="shared" si="423"/>
        <v>0</v>
      </c>
      <c r="AO209" s="138">
        <f t="shared" si="423"/>
        <v>0</v>
      </c>
      <c r="AP209" s="138">
        <f t="shared" si="423"/>
        <v>0</v>
      </c>
      <c r="AQ209" s="138">
        <f t="shared" si="423"/>
        <v>0</v>
      </c>
      <c r="AR209" s="138">
        <f t="shared" si="423"/>
        <v>0</v>
      </c>
      <c r="AS209" s="138">
        <f t="shared" si="423"/>
        <v>0</v>
      </c>
      <c r="AT209" s="138">
        <f t="shared" si="423"/>
        <v>0</v>
      </c>
      <c r="AU209" s="138">
        <f t="shared" si="423"/>
        <v>0</v>
      </c>
      <c r="AV209" s="138">
        <f t="shared" si="423"/>
        <v>0</v>
      </c>
      <c r="AW209" s="138">
        <f t="shared" si="423"/>
        <v>0</v>
      </c>
      <c r="AX209" s="138">
        <f t="shared" si="423"/>
        <v>0</v>
      </c>
      <c r="AY209" s="138">
        <f t="shared" si="423"/>
        <v>0</v>
      </c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J209" s="139"/>
      <c r="BK209" s="140"/>
      <c r="BL209" s="139"/>
      <c r="BM209" s="6"/>
      <c r="BN209" s="138">
        <v>40.0</v>
      </c>
      <c r="BO209" s="138"/>
      <c r="BP209" s="6"/>
      <c r="BQ209" s="138">
        <v>0.7</v>
      </c>
      <c r="BR209" s="138">
        <f t="shared" si="408"/>
        <v>0</v>
      </c>
      <c r="BS209" s="138">
        <f t="shared" si="409"/>
        <v>0</v>
      </c>
      <c r="BT209" s="6"/>
      <c r="BU209" s="142">
        <f t="shared" si="311"/>
        <v>0</v>
      </c>
    </row>
    <row r="210" ht="18.0" customHeight="1">
      <c r="A210" s="172" t="s">
        <v>247</v>
      </c>
      <c r="B210" s="178">
        <v>10.0</v>
      </c>
      <c r="C210" s="64">
        <f t="shared" si="402"/>
        <v>0</v>
      </c>
      <c r="D210" s="179">
        <v>95.4</v>
      </c>
      <c r="E210" s="64" t="str">
        <f t="shared" si="403"/>
        <v/>
      </c>
      <c r="F210" s="126">
        <f t="shared" si="404"/>
        <v>95.4</v>
      </c>
      <c r="G210" s="64">
        <f t="shared" si="405"/>
        <v>0</v>
      </c>
      <c r="H210" s="143"/>
      <c r="I210" s="180"/>
      <c r="J210" s="181"/>
      <c r="K210" s="182"/>
      <c r="L210" s="183"/>
      <c r="M210" s="133"/>
      <c r="N210" s="184"/>
      <c r="O210" s="185"/>
      <c r="P210" s="186"/>
      <c r="Q210" s="187"/>
      <c r="Y210" s="138">
        <f t="shared" ref="Y210:AE210" si="424">AF210*$C210</f>
        <v>0</v>
      </c>
      <c r="Z210" s="138">
        <f t="shared" si="424"/>
        <v>0</v>
      </c>
      <c r="AA210" s="138">
        <f t="shared" si="424"/>
        <v>0</v>
      </c>
      <c r="AB210" s="138">
        <f t="shared" si="424"/>
        <v>0</v>
      </c>
      <c r="AC210" s="138">
        <f t="shared" si="424"/>
        <v>0</v>
      </c>
      <c r="AD210" s="138">
        <f t="shared" si="424"/>
        <v>0</v>
      </c>
      <c r="AE210" s="138">
        <f t="shared" si="424"/>
        <v>0</v>
      </c>
      <c r="AF210" s="139"/>
      <c r="AG210" s="139"/>
      <c r="AH210" s="139">
        <v>10.0</v>
      </c>
      <c r="AI210" s="139"/>
      <c r="AJ210" s="139"/>
      <c r="AK210" s="139"/>
      <c r="AL210" s="139"/>
      <c r="AM210" s="138">
        <f t="shared" ref="AM210:AY210" si="425">AZ210*$C210</f>
        <v>0</v>
      </c>
      <c r="AN210" s="138">
        <f t="shared" si="425"/>
        <v>0</v>
      </c>
      <c r="AO210" s="138">
        <f t="shared" si="425"/>
        <v>0</v>
      </c>
      <c r="AP210" s="138">
        <f t="shared" si="425"/>
        <v>0</v>
      </c>
      <c r="AQ210" s="138">
        <f t="shared" si="425"/>
        <v>0</v>
      </c>
      <c r="AR210" s="138">
        <f t="shared" si="425"/>
        <v>0</v>
      </c>
      <c r="AS210" s="138">
        <f t="shared" si="425"/>
        <v>0</v>
      </c>
      <c r="AT210" s="138">
        <f t="shared" si="425"/>
        <v>0</v>
      </c>
      <c r="AU210" s="138">
        <f t="shared" si="425"/>
        <v>0</v>
      </c>
      <c r="AV210" s="138">
        <f t="shared" si="425"/>
        <v>0</v>
      </c>
      <c r="AW210" s="138">
        <f t="shared" si="425"/>
        <v>0</v>
      </c>
      <c r="AX210" s="138">
        <f t="shared" si="425"/>
        <v>0</v>
      </c>
      <c r="AY210" s="138">
        <f t="shared" si="425"/>
        <v>0</v>
      </c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40"/>
      <c r="BL210" s="139"/>
      <c r="BM210" s="6"/>
      <c r="BN210" s="138">
        <v>20.0</v>
      </c>
      <c r="BO210" s="138"/>
      <c r="BP210" s="6"/>
      <c r="BQ210" s="138">
        <v>1.0</v>
      </c>
      <c r="BR210" s="138">
        <f t="shared" si="408"/>
        <v>0</v>
      </c>
      <c r="BS210" s="138">
        <f t="shared" si="409"/>
        <v>0</v>
      </c>
      <c r="BT210" s="6"/>
      <c r="BU210" s="142">
        <f t="shared" si="311"/>
        <v>0</v>
      </c>
    </row>
    <row r="211" ht="18.0" customHeight="1">
      <c r="A211" s="172" t="s">
        <v>248</v>
      </c>
      <c r="B211" s="178">
        <v>20.0</v>
      </c>
      <c r="C211" s="64">
        <f t="shared" si="402"/>
        <v>0</v>
      </c>
      <c r="D211" s="179">
        <v>95.4</v>
      </c>
      <c r="E211" s="64" t="str">
        <f t="shared" si="403"/>
        <v/>
      </c>
      <c r="F211" s="126">
        <f t="shared" si="404"/>
        <v>95.4</v>
      </c>
      <c r="G211" s="64">
        <f t="shared" si="405"/>
        <v>0</v>
      </c>
      <c r="H211" s="143"/>
      <c r="I211" s="180"/>
      <c r="J211" s="181"/>
      <c r="K211" s="182"/>
      <c r="L211" s="183"/>
      <c r="M211" s="133"/>
      <c r="N211" s="184"/>
      <c r="O211" s="185"/>
      <c r="P211" s="186"/>
      <c r="Q211" s="187"/>
      <c r="Y211" s="138">
        <f t="shared" ref="Y211:AE211" si="426">AF211*$C211</f>
        <v>0</v>
      </c>
      <c r="Z211" s="138">
        <f t="shared" si="426"/>
        <v>0</v>
      </c>
      <c r="AA211" s="138">
        <f t="shared" si="426"/>
        <v>0</v>
      </c>
      <c r="AB211" s="138">
        <f t="shared" si="426"/>
        <v>0</v>
      </c>
      <c r="AC211" s="138">
        <f t="shared" si="426"/>
        <v>0</v>
      </c>
      <c r="AD211" s="138">
        <f t="shared" si="426"/>
        <v>0</v>
      </c>
      <c r="AE211" s="138">
        <f t="shared" si="426"/>
        <v>0</v>
      </c>
      <c r="AF211" s="139"/>
      <c r="AG211" s="139">
        <v>20.0</v>
      </c>
      <c r="AH211" s="139"/>
      <c r="AI211" s="139"/>
      <c r="AJ211" s="139"/>
      <c r="AK211" s="139"/>
      <c r="AL211" s="139"/>
      <c r="AM211" s="138">
        <f t="shared" ref="AM211:AY211" si="427">AZ211*$C211</f>
        <v>0</v>
      </c>
      <c r="AN211" s="138">
        <f t="shared" si="427"/>
        <v>0</v>
      </c>
      <c r="AO211" s="138">
        <f t="shared" si="427"/>
        <v>0</v>
      </c>
      <c r="AP211" s="138">
        <f t="shared" si="427"/>
        <v>0</v>
      </c>
      <c r="AQ211" s="138">
        <f t="shared" si="427"/>
        <v>0</v>
      </c>
      <c r="AR211" s="138">
        <f t="shared" si="427"/>
        <v>0</v>
      </c>
      <c r="AS211" s="138">
        <f t="shared" si="427"/>
        <v>0</v>
      </c>
      <c r="AT211" s="138">
        <f t="shared" si="427"/>
        <v>0</v>
      </c>
      <c r="AU211" s="138">
        <f t="shared" si="427"/>
        <v>0</v>
      </c>
      <c r="AV211" s="138">
        <f t="shared" si="427"/>
        <v>0</v>
      </c>
      <c r="AW211" s="138">
        <f t="shared" si="427"/>
        <v>0</v>
      </c>
      <c r="AX211" s="138">
        <f t="shared" si="427"/>
        <v>0</v>
      </c>
      <c r="AY211" s="138">
        <f t="shared" si="427"/>
        <v>0</v>
      </c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  <c r="BJ211" s="139"/>
      <c r="BK211" s="140"/>
      <c r="BL211" s="139"/>
      <c r="BM211" s="6"/>
      <c r="BN211" s="138">
        <v>40.0</v>
      </c>
      <c r="BO211" s="138"/>
      <c r="BP211" s="6"/>
      <c r="BQ211" s="138">
        <v>0.62</v>
      </c>
      <c r="BR211" s="138">
        <f t="shared" si="408"/>
        <v>0</v>
      </c>
      <c r="BS211" s="138">
        <f t="shared" si="409"/>
        <v>0</v>
      </c>
      <c r="BT211" s="6"/>
      <c r="BU211" s="142">
        <f t="shared" si="311"/>
        <v>0</v>
      </c>
    </row>
    <row r="212" ht="18.0" customHeight="1">
      <c r="A212" s="172" t="s">
        <v>249</v>
      </c>
      <c r="B212" s="178">
        <v>1.0</v>
      </c>
      <c r="C212" s="64">
        <f t="shared" si="402"/>
        <v>0</v>
      </c>
      <c r="D212" s="179">
        <v>174.9</v>
      </c>
      <c r="E212" s="64" t="str">
        <f t="shared" si="403"/>
        <v/>
      </c>
      <c r="F212" s="126">
        <f t="shared" si="404"/>
        <v>174.9</v>
      </c>
      <c r="G212" s="64">
        <f t="shared" si="405"/>
        <v>0</v>
      </c>
      <c r="H212" s="143"/>
      <c r="I212" s="180"/>
      <c r="J212" s="181"/>
      <c r="K212" s="182"/>
      <c r="L212" s="183"/>
      <c r="M212" s="133"/>
      <c r="N212" s="184"/>
      <c r="O212" s="185"/>
      <c r="P212" s="186"/>
      <c r="Q212" s="187"/>
      <c r="Y212" s="138">
        <f t="shared" ref="Y212:AE212" si="428">AF212*$C212</f>
        <v>0</v>
      </c>
      <c r="Z212" s="138">
        <f t="shared" si="428"/>
        <v>0</v>
      </c>
      <c r="AA212" s="138">
        <f t="shared" si="428"/>
        <v>0</v>
      </c>
      <c r="AB212" s="138">
        <f t="shared" si="428"/>
        <v>0</v>
      </c>
      <c r="AC212" s="138">
        <f t="shared" si="428"/>
        <v>0</v>
      </c>
      <c r="AD212" s="138">
        <f t="shared" si="428"/>
        <v>0</v>
      </c>
      <c r="AE212" s="138">
        <f t="shared" si="428"/>
        <v>0</v>
      </c>
      <c r="AF212" s="139"/>
      <c r="AG212" s="139"/>
      <c r="AH212" s="139"/>
      <c r="AI212" s="139"/>
      <c r="AJ212" s="139"/>
      <c r="AK212" s="139"/>
      <c r="AL212" s="139">
        <v>1.0</v>
      </c>
      <c r="AM212" s="138">
        <f t="shared" ref="AM212:AX212" si="429">AZ212*$C212</f>
        <v>0</v>
      </c>
      <c r="AN212" s="138">
        <f t="shared" si="429"/>
        <v>0</v>
      </c>
      <c r="AO212" s="138">
        <f t="shared" si="429"/>
        <v>0</v>
      </c>
      <c r="AP212" s="138">
        <f t="shared" si="429"/>
        <v>0</v>
      </c>
      <c r="AQ212" s="138">
        <f t="shared" si="429"/>
        <v>0</v>
      </c>
      <c r="AR212" s="138">
        <f t="shared" si="429"/>
        <v>0</v>
      </c>
      <c r="AS212" s="138">
        <f t="shared" si="429"/>
        <v>0</v>
      </c>
      <c r="AT212" s="138">
        <f t="shared" si="429"/>
        <v>0</v>
      </c>
      <c r="AU212" s="138">
        <f t="shared" si="429"/>
        <v>0</v>
      </c>
      <c r="AV212" s="138">
        <f t="shared" si="429"/>
        <v>0</v>
      </c>
      <c r="AW212" s="138">
        <f t="shared" si="429"/>
        <v>0</v>
      </c>
      <c r="AX212" s="138">
        <f t="shared" si="429"/>
        <v>0</v>
      </c>
      <c r="AY212" s="138">
        <v>0.0</v>
      </c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40"/>
      <c r="BL212" s="139"/>
      <c r="BM212" s="6"/>
      <c r="BN212" s="138">
        <v>8.0</v>
      </c>
      <c r="BO212" s="138"/>
      <c r="BP212" s="6"/>
      <c r="BQ212" s="138">
        <v>3.195</v>
      </c>
      <c r="BR212" s="138">
        <f t="shared" si="408"/>
        <v>0</v>
      </c>
      <c r="BS212" s="138">
        <f t="shared" si="409"/>
        <v>0</v>
      </c>
      <c r="BT212" s="6"/>
      <c r="BU212" s="142">
        <f t="shared" si="311"/>
        <v>0</v>
      </c>
    </row>
    <row r="213" ht="18.0" customHeight="1">
      <c r="A213" s="172" t="s">
        <v>250</v>
      </c>
      <c r="B213" s="178">
        <v>1.0</v>
      </c>
      <c r="C213" s="64">
        <f t="shared" si="402"/>
        <v>0</v>
      </c>
      <c r="D213" s="179">
        <v>132.5</v>
      </c>
      <c r="E213" s="64" t="str">
        <f t="shared" si="403"/>
        <v/>
      </c>
      <c r="F213" s="126">
        <f t="shared" si="404"/>
        <v>132.5</v>
      </c>
      <c r="G213" s="64">
        <f t="shared" si="405"/>
        <v>0</v>
      </c>
      <c r="H213" s="143"/>
      <c r="I213" s="180"/>
      <c r="J213" s="181"/>
      <c r="K213" s="182"/>
      <c r="L213" s="183"/>
      <c r="M213" s="133"/>
      <c r="N213" s="184"/>
      <c r="O213" s="185"/>
      <c r="P213" s="186"/>
      <c r="Q213" s="187"/>
      <c r="Y213" s="138">
        <f t="shared" ref="Y213:AE213" si="430">AF213*$C213</f>
        <v>0</v>
      </c>
      <c r="Z213" s="138">
        <f t="shared" si="430"/>
        <v>0</v>
      </c>
      <c r="AA213" s="138">
        <f t="shared" si="430"/>
        <v>0</v>
      </c>
      <c r="AB213" s="138">
        <f t="shared" si="430"/>
        <v>0</v>
      </c>
      <c r="AC213" s="138">
        <f t="shared" si="430"/>
        <v>0</v>
      </c>
      <c r="AD213" s="138">
        <f t="shared" si="430"/>
        <v>0</v>
      </c>
      <c r="AE213" s="138">
        <f t="shared" si="430"/>
        <v>0</v>
      </c>
      <c r="AF213" s="139"/>
      <c r="AG213" s="139"/>
      <c r="AH213" s="139"/>
      <c r="AI213" s="139"/>
      <c r="AJ213" s="139"/>
      <c r="AK213" s="139"/>
      <c r="AL213" s="139">
        <v>1.0</v>
      </c>
      <c r="AM213" s="138">
        <f t="shared" ref="AM213:AY213" si="431">AZ213*$C213</f>
        <v>0</v>
      </c>
      <c r="AN213" s="138">
        <f t="shared" si="431"/>
        <v>0</v>
      </c>
      <c r="AO213" s="138">
        <f t="shared" si="431"/>
        <v>0</v>
      </c>
      <c r="AP213" s="138">
        <f t="shared" si="431"/>
        <v>0</v>
      </c>
      <c r="AQ213" s="138">
        <f t="shared" si="431"/>
        <v>0</v>
      </c>
      <c r="AR213" s="138">
        <f t="shared" si="431"/>
        <v>0</v>
      </c>
      <c r="AS213" s="138">
        <f t="shared" si="431"/>
        <v>0</v>
      </c>
      <c r="AT213" s="138">
        <f t="shared" si="431"/>
        <v>0</v>
      </c>
      <c r="AU213" s="138">
        <f t="shared" si="431"/>
        <v>0</v>
      </c>
      <c r="AV213" s="138">
        <f t="shared" si="431"/>
        <v>0</v>
      </c>
      <c r="AW213" s="138">
        <f t="shared" si="431"/>
        <v>0</v>
      </c>
      <c r="AX213" s="138">
        <f t="shared" si="431"/>
        <v>0</v>
      </c>
      <c r="AY213" s="138">
        <f t="shared" si="431"/>
        <v>0</v>
      </c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  <c r="BJ213" s="139"/>
      <c r="BK213" s="140"/>
      <c r="BL213" s="139"/>
      <c r="BM213" s="6"/>
      <c r="BN213" s="138">
        <v>8.0</v>
      </c>
      <c r="BO213" s="138"/>
      <c r="BP213" s="6"/>
      <c r="BQ213" s="138">
        <v>2.65</v>
      </c>
      <c r="BR213" s="138">
        <f t="shared" si="408"/>
        <v>0</v>
      </c>
      <c r="BS213" s="138">
        <f t="shared" si="409"/>
        <v>0</v>
      </c>
      <c r="BT213" s="6"/>
      <c r="BU213" s="142">
        <f t="shared" si="311"/>
        <v>0</v>
      </c>
    </row>
    <row r="214" ht="14.25" customHeight="1">
      <c r="A214" s="188"/>
      <c r="B214" s="147"/>
      <c r="C214" s="147"/>
      <c r="D214" s="148"/>
      <c r="E214" s="147"/>
      <c r="F214" s="189"/>
      <c r="G214" s="126">
        <f t="shared" ref="G214:Q214" si="432">SUM(G201:G213)</f>
        <v>0</v>
      </c>
      <c r="H214" s="160">
        <f t="shared" si="432"/>
        <v>0</v>
      </c>
      <c r="I214" s="160">
        <f t="shared" si="432"/>
        <v>0</v>
      </c>
      <c r="J214" s="160">
        <f t="shared" si="432"/>
        <v>0</v>
      </c>
      <c r="K214" s="160">
        <f t="shared" si="432"/>
        <v>0</v>
      </c>
      <c r="L214" s="160">
        <f t="shared" si="432"/>
        <v>0</v>
      </c>
      <c r="M214" s="119">
        <f t="shared" si="432"/>
        <v>0</v>
      </c>
      <c r="N214" s="160">
        <f t="shared" si="432"/>
        <v>0</v>
      </c>
      <c r="O214" s="167">
        <f t="shared" si="432"/>
        <v>0</v>
      </c>
      <c r="P214" s="160">
        <f t="shared" si="432"/>
        <v>0</v>
      </c>
      <c r="Q214" s="160">
        <f t="shared" si="432"/>
        <v>0</v>
      </c>
      <c r="Y214" s="190">
        <f t="shared" ref="Y214:AE214" si="433">SUM(Y201:Y213)</f>
        <v>0</v>
      </c>
      <c r="Z214" s="190">
        <f t="shared" si="433"/>
        <v>0</v>
      </c>
      <c r="AA214" s="190">
        <f t="shared" si="433"/>
        <v>0</v>
      </c>
      <c r="AB214" s="190">
        <f t="shared" si="433"/>
        <v>0</v>
      </c>
      <c r="AC214" s="190">
        <f t="shared" si="433"/>
        <v>0</v>
      </c>
      <c r="AD214" s="190">
        <f t="shared" si="433"/>
        <v>0</v>
      </c>
      <c r="AE214" s="190">
        <f t="shared" si="433"/>
        <v>0</v>
      </c>
      <c r="AF214" s="161"/>
      <c r="AG214" s="161"/>
      <c r="AH214" s="161"/>
      <c r="AI214" s="161"/>
      <c r="AJ214" s="161"/>
      <c r="AK214" s="161"/>
      <c r="AL214" s="161"/>
      <c r="AM214" s="161">
        <f t="shared" ref="AM214:AY214" si="434">SUM(AM201:AM213)</f>
        <v>0</v>
      </c>
      <c r="AN214" s="161">
        <f t="shared" si="434"/>
        <v>0</v>
      </c>
      <c r="AO214" s="161">
        <f t="shared" si="434"/>
        <v>0</v>
      </c>
      <c r="AP214" s="161">
        <f t="shared" si="434"/>
        <v>0</v>
      </c>
      <c r="AQ214" s="161">
        <f t="shared" si="434"/>
        <v>0</v>
      </c>
      <c r="AR214" s="161">
        <f t="shared" si="434"/>
        <v>0</v>
      </c>
      <c r="AS214" s="161">
        <f t="shared" si="434"/>
        <v>0</v>
      </c>
      <c r="AT214" s="161">
        <f t="shared" si="434"/>
        <v>0</v>
      </c>
      <c r="AU214" s="161">
        <f t="shared" si="434"/>
        <v>0</v>
      </c>
      <c r="AV214" s="161">
        <f t="shared" si="434"/>
        <v>0</v>
      </c>
      <c r="AW214" s="161">
        <f t="shared" si="434"/>
        <v>0</v>
      </c>
      <c r="AX214" s="161">
        <f t="shared" si="434"/>
        <v>0</v>
      </c>
      <c r="AY214" s="161">
        <f t="shared" si="434"/>
        <v>0</v>
      </c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2"/>
      <c r="BL214" s="161"/>
      <c r="BM214" s="6"/>
      <c r="BN214" s="138"/>
      <c r="BO214" s="138"/>
      <c r="BP214" s="6"/>
      <c r="BQ214" s="138"/>
      <c r="BR214" s="138"/>
      <c r="BS214" s="138"/>
      <c r="BT214" s="6"/>
      <c r="BU214" s="142">
        <f t="shared" si="311"/>
        <v>0</v>
      </c>
    </row>
    <row r="215" ht="39.75" customHeight="1">
      <c r="A215" s="201" t="s">
        <v>251</v>
      </c>
      <c r="B215" s="146"/>
      <c r="C215" s="147"/>
      <c r="D215" s="148"/>
      <c r="E215" s="147"/>
      <c r="F215" s="148"/>
      <c r="G215" s="147"/>
      <c r="H215" s="175"/>
      <c r="I215" s="175"/>
      <c r="J215" s="175"/>
      <c r="K215" s="175"/>
      <c r="L215" s="175"/>
      <c r="M215" s="175"/>
      <c r="N215" s="175"/>
      <c r="O215" s="176"/>
      <c r="P215" s="175"/>
      <c r="Q215" s="175"/>
      <c r="R215" s="149"/>
      <c r="S215" s="149"/>
      <c r="T215" s="149"/>
      <c r="U215" s="149"/>
      <c r="V215" s="149"/>
      <c r="W215" s="149"/>
      <c r="X215" s="149"/>
      <c r="Y215" s="165" t="s">
        <v>16</v>
      </c>
      <c r="Z215" s="165" t="s">
        <v>17</v>
      </c>
      <c r="AA215" s="165" t="s">
        <v>18</v>
      </c>
      <c r="AB215" s="165" t="s">
        <v>19</v>
      </c>
      <c r="AC215" s="165" t="s">
        <v>20</v>
      </c>
      <c r="AD215" s="165" t="s">
        <v>21</v>
      </c>
      <c r="AE215" s="165" t="s">
        <v>22</v>
      </c>
      <c r="AF215" s="160" t="s">
        <v>16</v>
      </c>
      <c r="AG215" s="160" t="s">
        <v>17</v>
      </c>
      <c r="AH215" s="160" t="s">
        <v>18</v>
      </c>
      <c r="AI215" s="160" t="s">
        <v>19</v>
      </c>
      <c r="AJ215" s="160" t="s">
        <v>20</v>
      </c>
      <c r="AK215" s="160" t="s">
        <v>21</v>
      </c>
      <c r="AL215" s="160" t="s">
        <v>22</v>
      </c>
      <c r="AM215" s="165" t="s">
        <v>31</v>
      </c>
      <c r="AN215" s="165" t="s">
        <v>32</v>
      </c>
      <c r="AO215" s="165" t="s">
        <v>33</v>
      </c>
      <c r="AP215" s="165" t="s">
        <v>34</v>
      </c>
      <c r="AQ215" s="165" t="s">
        <v>35</v>
      </c>
      <c r="AR215" s="165" t="s">
        <v>36</v>
      </c>
      <c r="AS215" s="165" t="s">
        <v>37</v>
      </c>
      <c r="AT215" s="165" t="s">
        <v>38</v>
      </c>
      <c r="AU215" s="165" t="s">
        <v>39</v>
      </c>
      <c r="AV215" s="165" t="s">
        <v>40</v>
      </c>
      <c r="AW215" s="165" t="s">
        <v>41</v>
      </c>
      <c r="AX215" s="165" t="s">
        <v>42</v>
      </c>
      <c r="AY215" s="165" t="s">
        <v>43</v>
      </c>
      <c r="AZ215" s="160" t="s">
        <v>31</v>
      </c>
      <c r="BA215" s="160" t="s">
        <v>32</v>
      </c>
      <c r="BB215" s="160" t="s">
        <v>33</v>
      </c>
      <c r="BC215" s="160" t="s">
        <v>34</v>
      </c>
      <c r="BD215" s="160" t="s">
        <v>35</v>
      </c>
      <c r="BE215" s="160" t="s">
        <v>36</v>
      </c>
      <c r="BF215" s="160" t="s">
        <v>37</v>
      </c>
      <c r="BG215" s="160" t="s">
        <v>38</v>
      </c>
      <c r="BH215" s="160" t="s">
        <v>39</v>
      </c>
      <c r="BI215" s="160" t="s">
        <v>40</v>
      </c>
      <c r="BJ215" s="160" t="s">
        <v>41</v>
      </c>
      <c r="BK215" s="166" t="s">
        <v>42</v>
      </c>
      <c r="BL215" s="160" t="s">
        <v>43</v>
      </c>
      <c r="BM215" s="121"/>
      <c r="BN215" s="64"/>
      <c r="BO215" s="64"/>
      <c r="BP215" s="121"/>
      <c r="BQ215" s="152" t="s">
        <v>69</v>
      </c>
      <c r="BR215" s="152" t="s">
        <v>70</v>
      </c>
      <c r="BS215" s="152" t="s">
        <v>71</v>
      </c>
      <c r="BT215" s="121"/>
      <c r="BU215" s="147">
        <f t="shared" si="311"/>
        <v>0</v>
      </c>
    </row>
    <row r="216" ht="18.0" customHeight="1">
      <c r="A216" s="153" t="s">
        <v>252</v>
      </c>
      <c r="B216" s="124">
        <v>5.0</v>
      </c>
      <c r="C216" s="124">
        <f>SUM(H216:Q216)</f>
        <v>0</v>
      </c>
      <c r="D216" s="179">
        <v>127.2</v>
      </c>
      <c r="E216" s="64" t="str">
        <f>$D$5</f>
        <v/>
      </c>
      <c r="F216" s="160">
        <f>D216*((100-E216)/100)</f>
        <v>127.2</v>
      </c>
      <c r="G216" s="64">
        <f>C216*F216</f>
        <v>0</v>
      </c>
      <c r="H216" s="143"/>
      <c r="I216" s="129"/>
      <c r="J216" s="130"/>
      <c r="K216" s="131"/>
      <c r="L216" s="132"/>
      <c r="M216" s="133"/>
      <c r="N216" s="124"/>
      <c r="O216" s="135"/>
      <c r="P216" s="136"/>
      <c r="Q216" s="137"/>
      <c r="Y216" s="138">
        <f t="shared" ref="Y216:AE216" si="435">AF216*$C216</f>
        <v>0</v>
      </c>
      <c r="Z216" s="138">
        <f t="shared" si="435"/>
        <v>0</v>
      </c>
      <c r="AA216" s="138">
        <f t="shared" si="435"/>
        <v>0</v>
      </c>
      <c r="AB216" s="138">
        <f t="shared" si="435"/>
        <v>0</v>
      </c>
      <c r="AC216" s="138">
        <f t="shared" si="435"/>
        <v>0</v>
      </c>
      <c r="AD216" s="138">
        <f t="shared" si="435"/>
        <v>0</v>
      </c>
      <c r="AE216" s="138">
        <f t="shared" si="435"/>
        <v>0</v>
      </c>
      <c r="AF216" s="139"/>
      <c r="AG216" s="139"/>
      <c r="AH216" s="139"/>
      <c r="AI216" s="139">
        <v>5.0</v>
      </c>
      <c r="AJ216" s="139"/>
      <c r="AK216" s="139"/>
      <c r="AL216" s="139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39"/>
      <c r="BA216" s="139"/>
      <c r="BB216" s="139"/>
      <c r="BC216" s="139"/>
      <c r="BD216" s="139"/>
      <c r="BE216" s="139">
        <v>1.0</v>
      </c>
      <c r="BF216" s="139"/>
      <c r="BG216" s="139">
        <v>4.0</v>
      </c>
      <c r="BH216" s="139"/>
      <c r="BI216" s="139"/>
      <c r="BJ216" s="139"/>
      <c r="BK216" s="140"/>
      <c r="BL216" s="139"/>
      <c r="BM216" s="6"/>
      <c r="BN216" s="138"/>
      <c r="BO216" s="138"/>
      <c r="BP216" s="6"/>
      <c r="BQ216" s="138">
        <v>2.16</v>
      </c>
      <c r="BR216" s="138">
        <f>C216</f>
        <v>0</v>
      </c>
      <c r="BS216" s="138">
        <f>BQ216*BR216</f>
        <v>0</v>
      </c>
      <c r="BT216" s="6"/>
      <c r="BU216" s="142">
        <f t="shared" si="311"/>
        <v>0</v>
      </c>
    </row>
    <row r="217" ht="14.25" customHeight="1">
      <c r="A217" s="188"/>
      <c r="B217" s="147"/>
      <c r="C217" s="147"/>
      <c r="D217" s="148"/>
      <c r="E217" s="147"/>
      <c r="F217" s="148"/>
      <c r="G217" s="126">
        <f t="shared" ref="G217:Q217" si="436">SUM(G216)</f>
        <v>0</v>
      </c>
      <c r="H217" s="160">
        <f t="shared" si="436"/>
        <v>0</v>
      </c>
      <c r="I217" s="160">
        <f t="shared" si="436"/>
        <v>0</v>
      </c>
      <c r="J217" s="160">
        <f t="shared" si="436"/>
        <v>0</v>
      </c>
      <c r="K217" s="160">
        <f t="shared" si="436"/>
        <v>0</v>
      </c>
      <c r="L217" s="160">
        <f t="shared" si="436"/>
        <v>0</v>
      </c>
      <c r="M217" s="119">
        <f t="shared" si="436"/>
        <v>0</v>
      </c>
      <c r="N217" s="160">
        <f t="shared" si="436"/>
        <v>0</v>
      </c>
      <c r="O217" s="167">
        <f t="shared" si="436"/>
        <v>0</v>
      </c>
      <c r="P217" s="160">
        <f t="shared" si="436"/>
        <v>0</v>
      </c>
      <c r="Q217" s="160">
        <f t="shared" si="436"/>
        <v>0</v>
      </c>
      <c r="Y217" s="160">
        <f t="shared" ref="Y217:AE217" si="437">SUM(Y216)</f>
        <v>0</v>
      </c>
      <c r="Z217" s="160">
        <f t="shared" si="437"/>
        <v>0</v>
      </c>
      <c r="AA217" s="160">
        <f t="shared" si="437"/>
        <v>0</v>
      </c>
      <c r="AB217" s="160">
        <f t="shared" si="437"/>
        <v>0</v>
      </c>
      <c r="AC217" s="160">
        <f t="shared" si="437"/>
        <v>0</v>
      </c>
      <c r="AD217" s="160">
        <f t="shared" si="437"/>
        <v>0</v>
      </c>
      <c r="AE217" s="160">
        <f t="shared" si="437"/>
        <v>0</v>
      </c>
      <c r="AF217" s="161"/>
      <c r="AG217" s="161"/>
      <c r="AH217" s="161"/>
      <c r="AI217" s="161"/>
      <c r="AJ217" s="161"/>
      <c r="AK217" s="161"/>
      <c r="AL217" s="161"/>
      <c r="AM217" s="160">
        <f t="shared" ref="AM217:AY217" si="438">SUM(AM216)</f>
        <v>0</v>
      </c>
      <c r="AN217" s="160">
        <f t="shared" si="438"/>
        <v>0</v>
      </c>
      <c r="AO217" s="160">
        <f t="shared" si="438"/>
        <v>0</v>
      </c>
      <c r="AP217" s="160">
        <f t="shared" si="438"/>
        <v>0</v>
      </c>
      <c r="AQ217" s="160">
        <f t="shared" si="438"/>
        <v>0</v>
      </c>
      <c r="AR217" s="160">
        <f t="shared" si="438"/>
        <v>0</v>
      </c>
      <c r="AS217" s="160">
        <f t="shared" si="438"/>
        <v>0</v>
      </c>
      <c r="AT217" s="160">
        <f t="shared" si="438"/>
        <v>0</v>
      </c>
      <c r="AU217" s="160">
        <f t="shared" si="438"/>
        <v>0</v>
      </c>
      <c r="AV217" s="160">
        <f t="shared" si="438"/>
        <v>0</v>
      </c>
      <c r="AW217" s="160">
        <f t="shared" si="438"/>
        <v>0</v>
      </c>
      <c r="AX217" s="160">
        <f t="shared" si="438"/>
        <v>0</v>
      </c>
      <c r="AY217" s="160">
        <f t="shared" si="438"/>
        <v>0</v>
      </c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6"/>
      <c r="BN217" s="142"/>
      <c r="BO217" s="142"/>
      <c r="BP217" s="6"/>
      <c r="BQ217" s="138"/>
      <c r="BR217" s="138"/>
      <c r="BS217" s="138"/>
      <c r="BT217" s="6"/>
      <c r="BU217" s="142">
        <f t="shared" si="311"/>
        <v>0</v>
      </c>
    </row>
    <row r="218" ht="14.25" customHeight="1">
      <c r="A218" s="147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202"/>
      <c r="N218" s="147"/>
      <c r="O218" s="147"/>
      <c r="P218" s="147"/>
      <c r="Q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142"/>
      <c r="BO218" s="142"/>
      <c r="BP218" s="6"/>
      <c r="BQ218" s="142"/>
      <c r="BR218" s="142"/>
      <c r="BS218" s="142"/>
      <c r="BT218" s="6"/>
      <c r="BU218" s="142"/>
    </row>
    <row r="219" ht="14.25" customHeight="1">
      <c r="A219" s="147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202"/>
      <c r="N219" s="147"/>
      <c r="O219" s="147"/>
      <c r="P219" s="147"/>
      <c r="Q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142"/>
      <c r="BO219" s="142"/>
      <c r="BP219" s="6"/>
      <c r="BQ219" s="142"/>
      <c r="BR219" s="142" t="s">
        <v>253</v>
      </c>
      <c r="BS219" s="142">
        <f>SUM(BS216:BS218,BS201:BS213,BS196:BS198,BS188:BS193,BS181:BS185,BS178,BS156:BS175,BS147:BS153,BS132:BS144,BS16:BS129)</f>
        <v>0</v>
      </c>
      <c r="BT219" s="6" t="s">
        <v>254</v>
      </c>
      <c r="BU219" s="142">
        <f>SUM(BU147:BU218,BU16:BU145)</f>
        <v>0</v>
      </c>
    </row>
    <row r="220" ht="14.25" customHeight="1">
      <c r="A220" s="203"/>
      <c r="B220" s="203"/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4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55"/>
      <c r="BH220" s="55"/>
      <c r="BI220" s="205"/>
      <c r="BJ220" s="55"/>
      <c r="BK220" s="55"/>
      <c r="BL220" s="55"/>
      <c r="BM220" s="205"/>
      <c r="BN220" s="55"/>
      <c r="BO220" s="40"/>
    </row>
    <row r="221" ht="14.25" customHeight="1">
      <c r="A221" s="203"/>
      <c r="B221" s="203"/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4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55"/>
      <c r="BH221" s="55"/>
      <c r="BI221" s="205"/>
      <c r="BJ221" s="55"/>
      <c r="BK221" s="55"/>
      <c r="BL221" s="55"/>
      <c r="BM221" s="205"/>
      <c r="BN221" s="55"/>
      <c r="BO221" s="40"/>
    </row>
    <row r="222" ht="14.25" customHeight="1">
      <c r="A222" s="203"/>
      <c r="B222" s="203"/>
      <c r="C222" s="203"/>
      <c r="D222" s="203"/>
      <c r="E222" s="203"/>
      <c r="F222" s="203"/>
      <c r="G222" s="203"/>
      <c r="H222" s="203"/>
      <c r="I222" s="203"/>
      <c r="J222" s="203"/>
      <c r="K222" s="203"/>
      <c r="L222" s="203"/>
      <c r="M222" s="204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55"/>
      <c r="BH222" s="55"/>
      <c r="BI222" s="205"/>
      <c r="BJ222" s="55"/>
      <c r="BK222" s="55"/>
      <c r="BL222" s="55"/>
      <c r="BM222" s="205"/>
      <c r="BN222" s="55"/>
      <c r="BO222" s="40"/>
    </row>
    <row r="223" ht="14.25" customHeight="1">
      <c r="A223" s="203"/>
      <c r="B223" s="203"/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4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55"/>
      <c r="BH223" s="55"/>
      <c r="BI223" s="205"/>
      <c r="BJ223" s="55"/>
      <c r="BK223" s="55"/>
      <c r="BL223" s="55"/>
      <c r="BM223" s="205"/>
      <c r="BN223" s="55"/>
      <c r="BO223" s="40"/>
    </row>
    <row r="224" ht="14.25" customHeight="1">
      <c r="A224" s="203"/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4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55"/>
      <c r="BH224" s="55"/>
      <c r="BI224" s="205"/>
      <c r="BJ224" s="55"/>
      <c r="BK224" s="55"/>
      <c r="BL224" s="55"/>
      <c r="BM224" s="205"/>
      <c r="BN224" s="55"/>
      <c r="BO224" s="40"/>
    </row>
    <row r="225" ht="14.25" customHeight="1">
      <c r="A225" s="203"/>
      <c r="B225" s="203"/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4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55"/>
      <c r="BH225" s="55"/>
      <c r="BI225" s="205"/>
      <c r="BJ225" s="55"/>
      <c r="BK225" s="55"/>
      <c r="BL225" s="55"/>
      <c r="BM225" s="205"/>
      <c r="BN225" s="55"/>
      <c r="BO225" s="40"/>
    </row>
    <row r="226" ht="14.25" customHeight="1">
      <c r="A226" s="203"/>
      <c r="B226" s="203"/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4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55"/>
      <c r="BH226" s="55"/>
      <c r="BI226" s="205"/>
      <c r="BJ226" s="55"/>
      <c r="BK226" s="55"/>
      <c r="BL226" s="55"/>
      <c r="BM226" s="205"/>
      <c r="BN226" s="55"/>
      <c r="BO226" s="40"/>
    </row>
    <row r="227" ht="14.25" customHeight="1">
      <c r="A227" s="203"/>
      <c r="B227" s="203"/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4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55"/>
      <c r="BH227" s="55"/>
      <c r="BI227" s="205"/>
      <c r="BJ227" s="55"/>
      <c r="BK227" s="55"/>
      <c r="BL227" s="55"/>
      <c r="BM227" s="205"/>
      <c r="BN227" s="55"/>
      <c r="BO227" s="40"/>
    </row>
    <row r="228" ht="14.25" customHeight="1">
      <c r="A228" s="203"/>
      <c r="B228" s="203"/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4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55"/>
      <c r="BH228" s="55"/>
      <c r="BI228" s="205"/>
      <c r="BJ228" s="55"/>
      <c r="BK228" s="55"/>
      <c r="BL228" s="55"/>
      <c r="BM228" s="205"/>
      <c r="BN228" s="55"/>
      <c r="BO228" s="40"/>
    </row>
    <row r="229" ht="14.25" customHeight="1">
      <c r="A229" s="203"/>
      <c r="B229" s="203"/>
      <c r="C229" s="203"/>
      <c r="D229" s="203"/>
      <c r="E229" s="203"/>
      <c r="F229" s="203"/>
      <c r="G229" s="203"/>
      <c r="H229" s="203"/>
      <c r="I229" s="203"/>
      <c r="J229" s="203"/>
      <c r="K229" s="203"/>
      <c r="L229" s="203"/>
      <c r="M229" s="204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55"/>
      <c r="BH229" s="55"/>
      <c r="BI229" s="205"/>
      <c r="BJ229" s="55"/>
      <c r="BK229" s="55"/>
      <c r="BL229" s="55"/>
      <c r="BM229" s="205"/>
      <c r="BN229" s="55"/>
      <c r="BO229" s="40"/>
    </row>
    <row r="230" ht="14.25" customHeight="1">
      <c r="A230" s="203"/>
      <c r="B230" s="203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4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55"/>
      <c r="BH230" s="55"/>
      <c r="BI230" s="205"/>
      <c r="BJ230" s="55"/>
      <c r="BK230" s="55"/>
      <c r="BL230" s="55"/>
      <c r="BM230" s="205"/>
      <c r="BN230" s="55"/>
      <c r="BO230" s="40"/>
    </row>
    <row r="231" ht="14.25" customHeight="1">
      <c r="A231" s="203"/>
      <c r="B231" s="203"/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4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55"/>
      <c r="BH231" s="55"/>
      <c r="BI231" s="205"/>
      <c r="BJ231" s="55"/>
      <c r="BK231" s="55"/>
      <c r="BL231" s="55"/>
      <c r="BM231" s="205"/>
      <c r="BN231" s="55"/>
      <c r="BO231" s="40"/>
    </row>
    <row r="232" ht="14.25" customHeight="1">
      <c r="A232" s="203"/>
      <c r="B232" s="203"/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4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55"/>
      <c r="BH232" s="55"/>
      <c r="BI232" s="205"/>
      <c r="BJ232" s="55"/>
      <c r="BK232" s="55"/>
      <c r="BL232" s="55"/>
      <c r="BM232" s="205"/>
      <c r="BN232" s="55"/>
      <c r="BO232" s="40"/>
    </row>
    <row r="233" ht="14.25" customHeight="1">
      <c r="A233" s="203"/>
      <c r="B233" s="203"/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4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55"/>
      <c r="BH233" s="55"/>
      <c r="BI233" s="205"/>
      <c r="BJ233" s="55"/>
      <c r="BK233" s="55"/>
      <c r="BL233" s="55"/>
      <c r="BM233" s="205"/>
      <c r="BN233" s="55"/>
      <c r="BO233" s="40"/>
    </row>
    <row r="234" ht="14.25" customHeight="1">
      <c r="A234" s="203"/>
      <c r="B234" s="203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4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55"/>
      <c r="BH234" s="55"/>
      <c r="BI234" s="205"/>
      <c r="BJ234" s="55"/>
      <c r="BK234" s="55"/>
      <c r="BL234" s="55"/>
      <c r="BM234" s="205"/>
      <c r="BN234" s="55"/>
      <c r="BO234" s="40"/>
    </row>
    <row r="235" ht="14.25" customHeight="1">
      <c r="A235" s="203"/>
      <c r="B235" s="203"/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  <c r="M235" s="204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55"/>
      <c r="BH235" s="55"/>
      <c r="BI235" s="205"/>
      <c r="BJ235" s="55"/>
      <c r="BK235" s="55"/>
      <c r="BL235" s="55"/>
      <c r="BM235" s="205"/>
      <c r="BN235" s="55"/>
      <c r="BO235" s="40"/>
    </row>
    <row r="236" ht="14.25" customHeight="1">
      <c r="A236" s="203"/>
      <c r="B236" s="203"/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4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3"/>
      <c r="AE236" s="203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55"/>
      <c r="BH236" s="55"/>
      <c r="BI236" s="205"/>
      <c r="BJ236" s="55"/>
      <c r="BK236" s="55"/>
      <c r="BL236" s="55"/>
      <c r="BM236" s="205"/>
      <c r="BN236" s="55"/>
      <c r="BO236" s="40"/>
    </row>
    <row r="237" ht="14.25" customHeight="1">
      <c r="A237" s="203"/>
      <c r="B237" s="203"/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4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3"/>
      <c r="AD237" s="203"/>
      <c r="AE237" s="203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55"/>
      <c r="BH237" s="55"/>
      <c r="BI237" s="205"/>
      <c r="BJ237" s="55"/>
      <c r="BK237" s="55"/>
      <c r="BL237" s="55"/>
      <c r="BM237" s="205"/>
      <c r="BN237" s="55"/>
      <c r="BO237" s="40"/>
    </row>
    <row r="238" ht="14.25" customHeight="1">
      <c r="A238" s="203"/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4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203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55"/>
      <c r="BH238" s="55"/>
      <c r="BI238" s="205"/>
      <c r="BJ238" s="55"/>
      <c r="BK238" s="55"/>
      <c r="BL238" s="55"/>
      <c r="BM238" s="205"/>
      <c r="BN238" s="55"/>
      <c r="BO238" s="40"/>
    </row>
    <row r="239" ht="14.25" customHeight="1">
      <c r="A239" s="203"/>
      <c r="B239" s="203"/>
      <c r="C239" s="203"/>
      <c r="D239" s="203"/>
      <c r="E239" s="203"/>
      <c r="F239" s="203"/>
      <c r="G239" s="203"/>
      <c r="H239" s="203"/>
      <c r="I239" s="203"/>
      <c r="J239" s="203"/>
      <c r="K239" s="203"/>
      <c r="L239" s="203"/>
      <c r="M239" s="204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  <c r="AA239" s="203"/>
      <c r="AB239" s="203"/>
      <c r="AC239" s="203"/>
      <c r="AD239" s="203"/>
      <c r="AE239" s="203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55"/>
      <c r="BH239" s="55"/>
      <c r="BI239" s="205"/>
      <c r="BJ239" s="55"/>
      <c r="BK239" s="55"/>
      <c r="BL239" s="55"/>
      <c r="BM239" s="205"/>
      <c r="BN239" s="55"/>
      <c r="BO239" s="40"/>
    </row>
    <row r="240" ht="14.25" customHeight="1">
      <c r="A240" s="203"/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4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3"/>
      <c r="AD240" s="203"/>
      <c r="AE240" s="203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55"/>
      <c r="BH240" s="55"/>
      <c r="BI240" s="205"/>
      <c r="BJ240" s="55"/>
      <c r="BK240" s="55"/>
      <c r="BL240" s="55"/>
      <c r="BM240" s="205"/>
      <c r="BN240" s="55"/>
      <c r="BO240" s="40"/>
    </row>
    <row r="241" ht="14.25" customHeight="1">
      <c r="A241" s="203"/>
      <c r="B241" s="203"/>
      <c r="C241" s="203"/>
      <c r="D241" s="203"/>
      <c r="E241" s="203"/>
      <c r="F241" s="203"/>
      <c r="G241" s="203"/>
      <c r="H241" s="203"/>
      <c r="I241" s="203"/>
      <c r="J241" s="203"/>
      <c r="K241" s="203"/>
      <c r="L241" s="203"/>
      <c r="M241" s="204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  <c r="AE241" s="203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55"/>
      <c r="BH241" s="55"/>
      <c r="BI241" s="205"/>
      <c r="BJ241" s="55"/>
      <c r="BK241" s="55"/>
      <c r="BL241" s="55"/>
      <c r="BM241" s="205"/>
      <c r="BN241" s="55"/>
      <c r="BO241" s="40"/>
    </row>
    <row r="242" ht="14.25" customHeight="1">
      <c r="A242" s="203"/>
      <c r="B242" s="203"/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4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55"/>
      <c r="BH242" s="55"/>
      <c r="BI242" s="205"/>
      <c r="BJ242" s="55"/>
      <c r="BK242" s="55"/>
      <c r="BL242" s="55"/>
      <c r="BM242" s="205"/>
      <c r="BN242" s="55"/>
      <c r="BO242" s="40"/>
    </row>
    <row r="243" ht="14.25" customHeight="1">
      <c r="A243" s="203"/>
      <c r="B243" s="203"/>
      <c r="C243" s="203"/>
      <c r="D243" s="203"/>
      <c r="E243" s="203"/>
      <c r="F243" s="203"/>
      <c r="G243" s="203"/>
      <c r="H243" s="203"/>
      <c r="I243" s="203"/>
      <c r="J243" s="203"/>
      <c r="K243" s="203"/>
      <c r="L243" s="203"/>
      <c r="M243" s="204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55"/>
      <c r="BH243" s="55"/>
      <c r="BI243" s="205"/>
      <c r="BJ243" s="55"/>
      <c r="BK243" s="55"/>
      <c r="BL243" s="55"/>
      <c r="BM243" s="205"/>
      <c r="BN243" s="55"/>
      <c r="BO243" s="40"/>
    </row>
    <row r="244" ht="14.25" customHeight="1">
      <c r="A244" s="203"/>
      <c r="B244" s="203"/>
      <c r="C244" s="203"/>
      <c r="D244" s="203"/>
      <c r="E244" s="203"/>
      <c r="F244" s="203"/>
      <c r="G244" s="203"/>
      <c r="H244" s="203"/>
      <c r="I244" s="203"/>
      <c r="J244" s="203"/>
      <c r="K244" s="203"/>
      <c r="L244" s="203"/>
      <c r="M244" s="204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55"/>
      <c r="BH244" s="55"/>
      <c r="BI244" s="205"/>
      <c r="BJ244" s="55"/>
      <c r="BK244" s="55"/>
      <c r="BL244" s="55"/>
      <c r="BM244" s="205"/>
      <c r="BN244" s="55"/>
      <c r="BO244" s="40"/>
    </row>
    <row r="245" ht="14.25" customHeight="1">
      <c r="A245" s="203"/>
      <c r="B245" s="203"/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4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55"/>
      <c r="BH245" s="55"/>
      <c r="BI245" s="205"/>
      <c r="BJ245" s="55"/>
      <c r="BK245" s="55"/>
      <c r="BL245" s="55"/>
      <c r="BM245" s="205"/>
      <c r="BN245" s="55"/>
      <c r="BO245" s="40"/>
    </row>
    <row r="246" ht="14.25" customHeight="1">
      <c r="A246" s="203"/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4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55"/>
      <c r="BH246" s="55"/>
      <c r="BI246" s="205"/>
      <c r="BJ246" s="55"/>
      <c r="BK246" s="55"/>
      <c r="BL246" s="55"/>
      <c r="BM246" s="205"/>
      <c r="BN246" s="55"/>
      <c r="BO246" s="40"/>
    </row>
    <row r="247" ht="14.25" customHeight="1">
      <c r="A247" s="203"/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4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55"/>
      <c r="BH247" s="55"/>
      <c r="BI247" s="205"/>
      <c r="BJ247" s="55"/>
      <c r="BK247" s="55"/>
      <c r="BL247" s="55"/>
      <c r="BM247" s="205"/>
      <c r="BN247" s="55"/>
      <c r="BO247" s="40"/>
    </row>
    <row r="248" ht="14.25" customHeight="1">
      <c r="A248" s="203"/>
      <c r="B248" s="203"/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4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55"/>
      <c r="BH248" s="55"/>
      <c r="BI248" s="205"/>
      <c r="BJ248" s="55"/>
      <c r="BK248" s="55"/>
      <c r="BL248" s="55"/>
      <c r="BM248" s="205"/>
      <c r="BN248" s="55"/>
      <c r="BO248" s="40"/>
    </row>
    <row r="249" ht="14.25" customHeight="1">
      <c r="A249" s="203"/>
      <c r="B249" s="203"/>
      <c r="C249" s="203"/>
      <c r="D249" s="203"/>
      <c r="E249" s="203"/>
      <c r="F249" s="203"/>
      <c r="G249" s="203"/>
      <c r="H249" s="203"/>
      <c r="I249" s="203"/>
      <c r="J249" s="203"/>
      <c r="K249" s="203"/>
      <c r="L249" s="203"/>
      <c r="M249" s="204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  <c r="AA249" s="203"/>
      <c r="AB249" s="203"/>
      <c r="AC249" s="203"/>
      <c r="AD249" s="203"/>
      <c r="AE249" s="203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55"/>
      <c r="BH249" s="55"/>
      <c r="BI249" s="205"/>
      <c r="BJ249" s="55"/>
      <c r="BK249" s="55"/>
      <c r="BL249" s="55"/>
      <c r="BM249" s="205"/>
      <c r="BN249" s="55"/>
      <c r="BO249" s="40"/>
    </row>
    <row r="250" ht="14.25" customHeight="1">
      <c r="A250" s="203"/>
      <c r="B250" s="203"/>
      <c r="C250" s="203"/>
      <c r="D250" s="203"/>
      <c r="E250" s="203"/>
      <c r="F250" s="203"/>
      <c r="G250" s="203"/>
      <c r="H250" s="203"/>
      <c r="I250" s="203"/>
      <c r="J250" s="203"/>
      <c r="K250" s="203"/>
      <c r="L250" s="203"/>
      <c r="M250" s="204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55"/>
      <c r="BH250" s="55"/>
      <c r="BI250" s="205"/>
      <c r="BJ250" s="55"/>
      <c r="BK250" s="55"/>
      <c r="BL250" s="55"/>
      <c r="BM250" s="205"/>
      <c r="BN250" s="55"/>
      <c r="BO250" s="40"/>
    </row>
    <row r="251" ht="14.25" customHeight="1">
      <c r="A251" s="203"/>
      <c r="B251" s="203"/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4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3"/>
      <c r="AD251" s="203"/>
      <c r="AE251" s="203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55"/>
      <c r="BH251" s="55"/>
      <c r="BI251" s="205"/>
      <c r="BJ251" s="55"/>
      <c r="BK251" s="55"/>
      <c r="BL251" s="55"/>
      <c r="BM251" s="205"/>
      <c r="BN251" s="55"/>
      <c r="BO251" s="40"/>
    </row>
    <row r="252" ht="14.25" customHeight="1">
      <c r="A252" s="203"/>
      <c r="B252" s="203"/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4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203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55"/>
      <c r="BH252" s="55"/>
      <c r="BI252" s="205"/>
      <c r="BJ252" s="55"/>
      <c r="BK252" s="55"/>
      <c r="BL252" s="55"/>
      <c r="BM252" s="205"/>
      <c r="BN252" s="55"/>
      <c r="BO252" s="40"/>
    </row>
    <row r="253" ht="14.25" customHeight="1">
      <c r="A253" s="203"/>
      <c r="B253" s="203"/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4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3"/>
      <c r="AD253" s="203"/>
      <c r="AE253" s="203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55"/>
      <c r="BH253" s="55"/>
      <c r="BI253" s="205"/>
      <c r="BJ253" s="55"/>
      <c r="BK253" s="55"/>
      <c r="BL253" s="55"/>
      <c r="BM253" s="205"/>
      <c r="BN253" s="55"/>
      <c r="BO253" s="40"/>
    </row>
    <row r="254" ht="14.25" customHeight="1">
      <c r="A254" s="203"/>
      <c r="B254" s="203"/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4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  <c r="AA254" s="203"/>
      <c r="AB254" s="203"/>
      <c r="AC254" s="203"/>
      <c r="AD254" s="203"/>
      <c r="AE254" s="203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55"/>
      <c r="BH254" s="55"/>
      <c r="BI254" s="205"/>
      <c r="BJ254" s="55"/>
      <c r="BK254" s="55"/>
      <c r="BL254" s="55"/>
      <c r="BM254" s="205"/>
      <c r="BN254" s="55"/>
      <c r="BO254" s="40"/>
    </row>
    <row r="255" ht="14.25" customHeight="1">
      <c r="A255" s="203"/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4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  <c r="AA255" s="203"/>
      <c r="AB255" s="203"/>
      <c r="AC255" s="203"/>
      <c r="AD255" s="203"/>
      <c r="AE255" s="203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55"/>
      <c r="BH255" s="55"/>
      <c r="BI255" s="205"/>
      <c r="BJ255" s="55"/>
      <c r="BK255" s="55"/>
      <c r="BL255" s="55"/>
      <c r="BM255" s="205"/>
      <c r="BN255" s="55"/>
      <c r="BO255" s="40"/>
    </row>
    <row r="256" ht="14.25" customHeight="1">
      <c r="A256" s="203"/>
      <c r="B256" s="203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4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  <c r="AA256" s="203"/>
      <c r="AB256" s="203"/>
      <c r="AC256" s="203"/>
      <c r="AD256" s="203"/>
      <c r="AE256" s="203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55"/>
      <c r="BH256" s="55"/>
      <c r="BI256" s="205"/>
      <c r="BJ256" s="55"/>
      <c r="BK256" s="55"/>
      <c r="BL256" s="55"/>
      <c r="BM256" s="205"/>
      <c r="BN256" s="55"/>
      <c r="BO256" s="40"/>
    </row>
    <row r="257" ht="14.25" customHeight="1">
      <c r="A257" s="203"/>
      <c r="B257" s="203"/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4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3"/>
      <c r="AE257" s="203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55"/>
      <c r="BH257" s="55"/>
      <c r="BI257" s="205"/>
      <c r="BJ257" s="55"/>
      <c r="BK257" s="55"/>
      <c r="BL257" s="55"/>
      <c r="BM257" s="205"/>
      <c r="BN257" s="55"/>
      <c r="BO257" s="40"/>
    </row>
    <row r="258" ht="14.25" customHeight="1">
      <c r="A258" s="203"/>
      <c r="B258" s="203"/>
      <c r="C258" s="203"/>
      <c r="D258" s="203"/>
      <c r="E258" s="203"/>
      <c r="F258" s="203"/>
      <c r="G258" s="203"/>
      <c r="H258" s="203"/>
      <c r="I258" s="203"/>
      <c r="J258" s="203"/>
      <c r="K258" s="203"/>
      <c r="L258" s="203"/>
      <c r="M258" s="204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  <c r="AE258" s="203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55"/>
      <c r="BH258" s="55"/>
      <c r="BI258" s="205"/>
      <c r="BJ258" s="55"/>
      <c r="BK258" s="55"/>
      <c r="BL258" s="55"/>
      <c r="BM258" s="205"/>
      <c r="BN258" s="55"/>
      <c r="BO258" s="40"/>
    </row>
    <row r="259" ht="14.25" customHeight="1">
      <c r="A259" s="203"/>
      <c r="B259" s="203"/>
      <c r="C259" s="203"/>
      <c r="D259" s="203"/>
      <c r="E259" s="203"/>
      <c r="F259" s="203"/>
      <c r="G259" s="203"/>
      <c r="H259" s="203"/>
      <c r="I259" s="203"/>
      <c r="J259" s="203"/>
      <c r="K259" s="203"/>
      <c r="L259" s="203"/>
      <c r="M259" s="204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3"/>
      <c r="AD259" s="203"/>
      <c r="AE259" s="203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55"/>
      <c r="BH259" s="55"/>
      <c r="BI259" s="205"/>
      <c r="BJ259" s="55"/>
      <c r="BK259" s="55"/>
      <c r="BL259" s="55"/>
      <c r="BM259" s="205"/>
      <c r="BN259" s="55"/>
      <c r="BO259" s="40"/>
    </row>
    <row r="260" ht="14.25" customHeight="1">
      <c r="A260" s="203"/>
      <c r="B260" s="203"/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4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55"/>
      <c r="BH260" s="55"/>
      <c r="BI260" s="205"/>
      <c r="BJ260" s="55"/>
      <c r="BK260" s="55"/>
      <c r="BL260" s="55"/>
      <c r="BM260" s="205"/>
      <c r="BN260" s="55"/>
      <c r="BO260" s="40"/>
    </row>
    <row r="261" ht="14.25" customHeight="1">
      <c r="A261" s="203"/>
      <c r="B261" s="203"/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4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203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55"/>
      <c r="BH261" s="55"/>
      <c r="BI261" s="205"/>
      <c r="BJ261" s="55"/>
      <c r="BK261" s="55"/>
      <c r="BL261" s="55"/>
      <c r="BM261" s="205"/>
      <c r="BN261" s="55"/>
      <c r="BO261" s="40"/>
    </row>
    <row r="262" ht="14.25" customHeight="1">
      <c r="A262" s="203"/>
      <c r="B262" s="203"/>
      <c r="C262" s="203"/>
      <c r="D262" s="203"/>
      <c r="E262" s="203"/>
      <c r="F262" s="203"/>
      <c r="G262" s="203"/>
      <c r="H262" s="203"/>
      <c r="I262" s="203"/>
      <c r="J262" s="203"/>
      <c r="K262" s="203"/>
      <c r="L262" s="203"/>
      <c r="M262" s="204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3"/>
      <c r="AD262" s="203"/>
      <c r="AE262" s="203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55"/>
      <c r="BH262" s="55"/>
      <c r="BI262" s="205"/>
      <c r="BJ262" s="55"/>
      <c r="BK262" s="55"/>
      <c r="BL262" s="55"/>
      <c r="BM262" s="205"/>
      <c r="BN262" s="55"/>
      <c r="BO262" s="40"/>
    </row>
    <row r="263" ht="14.25" customHeight="1">
      <c r="A263" s="203"/>
      <c r="B263" s="203"/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4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55"/>
      <c r="BH263" s="55"/>
      <c r="BI263" s="205"/>
      <c r="BJ263" s="55"/>
      <c r="BK263" s="55"/>
      <c r="BL263" s="55"/>
      <c r="BM263" s="205"/>
      <c r="BN263" s="55"/>
      <c r="BO263" s="40"/>
    </row>
    <row r="264" ht="14.25" customHeight="1">
      <c r="A264" s="203"/>
      <c r="B264" s="203"/>
      <c r="C264" s="203"/>
      <c r="D264" s="203"/>
      <c r="E264" s="203"/>
      <c r="F264" s="203"/>
      <c r="G264" s="203"/>
      <c r="H264" s="203"/>
      <c r="I264" s="203"/>
      <c r="J264" s="203"/>
      <c r="K264" s="203"/>
      <c r="L264" s="203"/>
      <c r="M264" s="204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  <c r="AA264" s="203"/>
      <c r="AB264" s="203"/>
      <c r="AC264" s="203"/>
      <c r="AD264" s="203"/>
      <c r="AE264" s="203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55"/>
      <c r="BH264" s="55"/>
      <c r="BI264" s="205"/>
      <c r="BJ264" s="55"/>
      <c r="BK264" s="55"/>
      <c r="BL264" s="55"/>
      <c r="BM264" s="205"/>
      <c r="BN264" s="55"/>
      <c r="BO264" s="40"/>
    </row>
    <row r="265" ht="14.25" customHeight="1">
      <c r="A265" s="203"/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4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3"/>
      <c r="AD265" s="203"/>
      <c r="AE265" s="203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55"/>
      <c r="BH265" s="55"/>
      <c r="BI265" s="205"/>
      <c r="BJ265" s="55"/>
      <c r="BK265" s="55"/>
      <c r="BL265" s="55"/>
      <c r="BM265" s="205"/>
      <c r="BN265" s="55"/>
      <c r="BO265" s="40"/>
    </row>
    <row r="266" ht="14.25" customHeight="1">
      <c r="A266" s="203"/>
      <c r="B266" s="203"/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4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55"/>
      <c r="BH266" s="55"/>
      <c r="BI266" s="205"/>
      <c r="BJ266" s="55"/>
      <c r="BK266" s="55"/>
      <c r="BL266" s="55"/>
      <c r="BM266" s="205"/>
      <c r="BN266" s="55"/>
      <c r="BO266" s="40"/>
    </row>
    <row r="267" ht="14.25" customHeight="1">
      <c r="A267" s="203"/>
      <c r="B267" s="203"/>
      <c r="C267" s="203"/>
      <c r="D267" s="203"/>
      <c r="E267" s="203"/>
      <c r="F267" s="203"/>
      <c r="G267" s="203"/>
      <c r="H267" s="203"/>
      <c r="I267" s="203"/>
      <c r="J267" s="203"/>
      <c r="K267" s="203"/>
      <c r="L267" s="203"/>
      <c r="M267" s="204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3"/>
      <c r="AD267" s="203"/>
      <c r="AE267" s="203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55"/>
      <c r="BH267" s="55"/>
      <c r="BI267" s="205"/>
      <c r="BJ267" s="55"/>
      <c r="BK267" s="55"/>
      <c r="BL267" s="55"/>
      <c r="BM267" s="205"/>
      <c r="BN267" s="55"/>
      <c r="BO267" s="40"/>
    </row>
    <row r="268" ht="14.25" customHeight="1">
      <c r="A268" s="203"/>
      <c r="B268" s="203"/>
      <c r="C268" s="203"/>
      <c r="D268" s="203"/>
      <c r="E268" s="203"/>
      <c r="F268" s="203"/>
      <c r="G268" s="203"/>
      <c r="H268" s="203"/>
      <c r="I268" s="203"/>
      <c r="J268" s="203"/>
      <c r="K268" s="203"/>
      <c r="L268" s="203"/>
      <c r="M268" s="204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203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55"/>
      <c r="BH268" s="55"/>
      <c r="BI268" s="205"/>
      <c r="BJ268" s="55"/>
      <c r="BK268" s="55"/>
      <c r="BL268" s="55"/>
      <c r="BM268" s="205"/>
      <c r="BN268" s="55"/>
      <c r="BO268" s="40"/>
    </row>
    <row r="269" ht="14.25" customHeight="1">
      <c r="A269" s="203"/>
      <c r="B269" s="203"/>
      <c r="C269" s="203"/>
      <c r="D269" s="203"/>
      <c r="E269" s="203"/>
      <c r="F269" s="203"/>
      <c r="G269" s="203"/>
      <c r="H269" s="203"/>
      <c r="I269" s="203"/>
      <c r="J269" s="203"/>
      <c r="K269" s="203"/>
      <c r="L269" s="203"/>
      <c r="M269" s="204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203"/>
      <c r="AD269" s="203"/>
      <c r="AE269" s="203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55"/>
      <c r="BH269" s="55"/>
      <c r="BI269" s="205"/>
      <c r="BJ269" s="55"/>
      <c r="BK269" s="55"/>
      <c r="BL269" s="55"/>
      <c r="BM269" s="205"/>
      <c r="BN269" s="55"/>
      <c r="BO269" s="40"/>
    </row>
    <row r="270" ht="14.25" customHeight="1">
      <c r="A270" s="203"/>
      <c r="B270" s="203"/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4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55"/>
      <c r="BH270" s="55"/>
      <c r="BI270" s="205"/>
      <c r="BJ270" s="55"/>
      <c r="BK270" s="55"/>
      <c r="BL270" s="55"/>
      <c r="BM270" s="205"/>
      <c r="BN270" s="55"/>
      <c r="BO270" s="40"/>
    </row>
    <row r="271" ht="14.25" customHeight="1">
      <c r="A271" s="203"/>
      <c r="B271" s="203"/>
      <c r="C271" s="203"/>
      <c r="D271" s="203"/>
      <c r="E271" s="203"/>
      <c r="F271" s="203"/>
      <c r="G271" s="203"/>
      <c r="H271" s="203"/>
      <c r="I271" s="203"/>
      <c r="J271" s="203"/>
      <c r="K271" s="203"/>
      <c r="L271" s="203"/>
      <c r="M271" s="204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3"/>
      <c r="Z271" s="203"/>
      <c r="AA271" s="203"/>
      <c r="AB271" s="203"/>
      <c r="AC271" s="203"/>
      <c r="AD271" s="203"/>
      <c r="AE271" s="203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55"/>
      <c r="BH271" s="55"/>
      <c r="BI271" s="205"/>
      <c r="BJ271" s="55"/>
      <c r="BK271" s="55"/>
      <c r="BL271" s="55"/>
      <c r="BM271" s="205"/>
      <c r="BN271" s="55"/>
      <c r="BO271" s="40"/>
    </row>
    <row r="272" ht="14.25" customHeight="1">
      <c r="A272" s="203"/>
      <c r="B272" s="203"/>
      <c r="C272" s="203"/>
      <c r="D272" s="203"/>
      <c r="E272" s="203"/>
      <c r="F272" s="203"/>
      <c r="G272" s="203"/>
      <c r="H272" s="203"/>
      <c r="I272" s="203"/>
      <c r="J272" s="203"/>
      <c r="K272" s="203"/>
      <c r="L272" s="203"/>
      <c r="M272" s="204"/>
      <c r="N272" s="203"/>
      <c r="O272" s="203"/>
      <c r="P272" s="203"/>
      <c r="Q272" s="203"/>
      <c r="R272" s="203"/>
      <c r="S272" s="203"/>
      <c r="T272" s="203"/>
      <c r="U272" s="203"/>
      <c r="V272" s="203"/>
      <c r="W272" s="203"/>
      <c r="X272" s="203"/>
      <c r="Y272" s="203"/>
      <c r="Z272" s="203"/>
      <c r="AA272" s="203"/>
      <c r="AB272" s="203"/>
      <c r="AC272" s="203"/>
      <c r="AD272" s="203"/>
      <c r="AE272" s="203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55"/>
      <c r="BH272" s="55"/>
      <c r="BI272" s="205"/>
      <c r="BJ272" s="55"/>
      <c r="BK272" s="55"/>
      <c r="BL272" s="55"/>
      <c r="BM272" s="205"/>
      <c r="BN272" s="55"/>
      <c r="BO272" s="40"/>
    </row>
    <row r="273" ht="14.25" customHeight="1">
      <c r="A273" s="203"/>
      <c r="B273" s="203"/>
      <c r="C273" s="203"/>
      <c r="D273" s="203"/>
      <c r="E273" s="203"/>
      <c r="F273" s="203"/>
      <c r="G273" s="203"/>
      <c r="H273" s="203"/>
      <c r="I273" s="203"/>
      <c r="J273" s="203"/>
      <c r="K273" s="203"/>
      <c r="L273" s="203"/>
      <c r="M273" s="204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3"/>
      <c r="AE273" s="203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55"/>
      <c r="BH273" s="55"/>
      <c r="BI273" s="205"/>
      <c r="BJ273" s="55"/>
      <c r="BK273" s="55"/>
      <c r="BL273" s="55"/>
      <c r="BM273" s="205"/>
      <c r="BN273" s="55"/>
      <c r="BO273" s="40"/>
    </row>
    <row r="274" ht="14.25" customHeight="1">
      <c r="A274" s="203"/>
      <c r="B274" s="203"/>
      <c r="C274" s="203"/>
      <c r="D274" s="203"/>
      <c r="E274" s="203"/>
      <c r="F274" s="203"/>
      <c r="G274" s="203"/>
      <c r="H274" s="203"/>
      <c r="I274" s="203"/>
      <c r="J274" s="203"/>
      <c r="K274" s="203"/>
      <c r="L274" s="203"/>
      <c r="M274" s="204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3"/>
      <c r="AD274" s="203"/>
      <c r="AE274" s="203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55"/>
      <c r="BH274" s="55"/>
      <c r="BI274" s="205"/>
      <c r="BJ274" s="55"/>
      <c r="BK274" s="55"/>
      <c r="BL274" s="55"/>
      <c r="BM274" s="205"/>
      <c r="BN274" s="55"/>
      <c r="BO274" s="40"/>
    </row>
    <row r="275" ht="14.25" customHeight="1">
      <c r="A275" s="203"/>
      <c r="B275" s="203"/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4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203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55"/>
      <c r="BH275" s="55"/>
      <c r="BI275" s="205"/>
      <c r="BJ275" s="55"/>
      <c r="BK275" s="55"/>
      <c r="BL275" s="55"/>
      <c r="BM275" s="205"/>
      <c r="BN275" s="55"/>
      <c r="BO275" s="40"/>
    </row>
    <row r="276" ht="14.25" customHeight="1">
      <c r="A276" s="203"/>
      <c r="B276" s="203"/>
      <c r="C276" s="203"/>
      <c r="D276" s="203"/>
      <c r="E276" s="203"/>
      <c r="F276" s="203"/>
      <c r="G276" s="203"/>
      <c r="H276" s="203"/>
      <c r="I276" s="203"/>
      <c r="J276" s="203"/>
      <c r="K276" s="203"/>
      <c r="L276" s="203"/>
      <c r="M276" s="204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  <c r="AE276" s="203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55"/>
      <c r="BH276" s="55"/>
      <c r="BI276" s="205"/>
      <c r="BJ276" s="55"/>
      <c r="BK276" s="55"/>
      <c r="BL276" s="55"/>
      <c r="BM276" s="205"/>
      <c r="BN276" s="55"/>
      <c r="BO276" s="40"/>
    </row>
    <row r="277" ht="14.25" customHeight="1">
      <c r="A277" s="203"/>
      <c r="B277" s="203"/>
      <c r="C277" s="203"/>
      <c r="D277" s="203"/>
      <c r="E277" s="203"/>
      <c r="F277" s="203"/>
      <c r="G277" s="203"/>
      <c r="H277" s="203"/>
      <c r="I277" s="203"/>
      <c r="J277" s="203"/>
      <c r="K277" s="203"/>
      <c r="L277" s="203"/>
      <c r="M277" s="204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  <c r="AA277" s="203"/>
      <c r="AB277" s="203"/>
      <c r="AC277" s="203"/>
      <c r="AD277" s="203"/>
      <c r="AE277" s="203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55"/>
      <c r="BH277" s="55"/>
      <c r="BI277" s="205"/>
      <c r="BJ277" s="55"/>
      <c r="BK277" s="55"/>
      <c r="BL277" s="55"/>
      <c r="BM277" s="205"/>
      <c r="BN277" s="55"/>
      <c r="BO277" s="40"/>
    </row>
    <row r="278" ht="14.25" customHeight="1">
      <c r="A278" s="203"/>
      <c r="B278" s="203"/>
      <c r="C278" s="203"/>
      <c r="D278" s="203"/>
      <c r="E278" s="203"/>
      <c r="F278" s="203"/>
      <c r="G278" s="203"/>
      <c r="H278" s="203"/>
      <c r="I278" s="203"/>
      <c r="J278" s="203"/>
      <c r="K278" s="203"/>
      <c r="L278" s="203"/>
      <c r="M278" s="204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  <c r="AA278" s="203"/>
      <c r="AB278" s="203"/>
      <c r="AC278" s="203"/>
      <c r="AD278" s="203"/>
      <c r="AE278" s="203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55"/>
      <c r="BH278" s="55"/>
      <c r="BI278" s="205"/>
      <c r="BJ278" s="55"/>
      <c r="BK278" s="55"/>
      <c r="BL278" s="55"/>
      <c r="BM278" s="205"/>
      <c r="BN278" s="55"/>
      <c r="BO278" s="40"/>
    </row>
    <row r="279" ht="14.25" customHeight="1">
      <c r="A279" s="203"/>
      <c r="B279" s="203"/>
      <c r="C279" s="203"/>
      <c r="D279" s="203"/>
      <c r="E279" s="203"/>
      <c r="F279" s="203"/>
      <c r="G279" s="203"/>
      <c r="H279" s="203"/>
      <c r="I279" s="203"/>
      <c r="J279" s="203"/>
      <c r="K279" s="203"/>
      <c r="L279" s="203"/>
      <c r="M279" s="204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  <c r="AA279" s="203"/>
      <c r="AB279" s="203"/>
      <c r="AC279" s="203"/>
      <c r="AD279" s="203"/>
      <c r="AE279" s="203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55"/>
      <c r="BH279" s="55"/>
      <c r="BI279" s="205"/>
      <c r="BJ279" s="55"/>
      <c r="BK279" s="55"/>
      <c r="BL279" s="55"/>
      <c r="BM279" s="205"/>
      <c r="BN279" s="55"/>
      <c r="BO279" s="40"/>
    </row>
    <row r="280" ht="14.25" customHeight="1">
      <c r="A280" s="203"/>
      <c r="B280" s="203"/>
      <c r="C280" s="203"/>
      <c r="D280" s="203"/>
      <c r="E280" s="203"/>
      <c r="F280" s="203"/>
      <c r="G280" s="203"/>
      <c r="H280" s="203"/>
      <c r="I280" s="203"/>
      <c r="J280" s="203"/>
      <c r="K280" s="203"/>
      <c r="L280" s="203"/>
      <c r="M280" s="204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3"/>
      <c r="AE280" s="203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55"/>
      <c r="BH280" s="55"/>
      <c r="BI280" s="205"/>
      <c r="BJ280" s="55"/>
      <c r="BK280" s="55"/>
      <c r="BL280" s="55"/>
      <c r="BM280" s="205"/>
      <c r="BN280" s="55"/>
      <c r="BO280" s="40"/>
    </row>
    <row r="281" ht="14.25" customHeight="1">
      <c r="A281" s="203"/>
      <c r="B281" s="203"/>
      <c r="C281" s="203"/>
      <c r="D281" s="203"/>
      <c r="E281" s="203"/>
      <c r="F281" s="203"/>
      <c r="G281" s="203"/>
      <c r="H281" s="203"/>
      <c r="I281" s="203"/>
      <c r="J281" s="203"/>
      <c r="K281" s="203"/>
      <c r="L281" s="203"/>
      <c r="M281" s="204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3"/>
      <c r="AD281" s="203"/>
      <c r="AE281" s="203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55"/>
      <c r="BH281" s="55"/>
      <c r="BI281" s="205"/>
      <c r="BJ281" s="55"/>
      <c r="BK281" s="55"/>
      <c r="BL281" s="55"/>
      <c r="BM281" s="205"/>
      <c r="BN281" s="55"/>
      <c r="BO281" s="40"/>
    </row>
    <row r="282" ht="14.25" customHeight="1">
      <c r="A282" s="203"/>
      <c r="B282" s="203"/>
      <c r="C282" s="203"/>
      <c r="D282" s="203"/>
      <c r="E282" s="203"/>
      <c r="F282" s="203"/>
      <c r="G282" s="203"/>
      <c r="H282" s="203"/>
      <c r="I282" s="203"/>
      <c r="J282" s="203"/>
      <c r="K282" s="203"/>
      <c r="L282" s="203"/>
      <c r="M282" s="204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203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55"/>
      <c r="BH282" s="55"/>
      <c r="BI282" s="205"/>
      <c r="BJ282" s="55"/>
      <c r="BK282" s="55"/>
      <c r="BL282" s="55"/>
      <c r="BM282" s="205"/>
      <c r="BN282" s="55"/>
      <c r="BO282" s="40"/>
    </row>
    <row r="283" ht="14.25" customHeight="1">
      <c r="A283" s="203"/>
      <c r="B283" s="203"/>
      <c r="C283" s="203"/>
      <c r="D283" s="203"/>
      <c r="E283" s="203"/>
      <c r="F283" s="203"/>
      <c r="G283" s="203"/>
      <c r="H283" s="203"/>
      <c r="I283" s="203"/>
      <c r="J283" s="203"/>
      <c r="K283" s="203"/>
      <c r="L283" s="203"/>
      <c r="M283" s="204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3"/>
      <c r="AD283" s="203"/>
      <c r="AE283" s="203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55"/>
      <c r="BH283" s="55"/>
      <c r="BI283" s="205"/>
      <c r="BJ283" s="55"/>
      <c r="BK283" s="55"/>
      <c r="BL283" s="55"/>
      <c r="BM283" s="205"/>
      <c r="BN283" s="55"/>
      <c r="BO283" s="40"/>
    </row>
    <row r="284" ht="14.25" customHeight="1">
      <c r="A284" s="203"/>
      <c r="B284" s="203"/>
      <c r="C284" s="203"/>
      <c r="D284" s="203"/>
      <c r="E284" s="203"/>
      <c r="F284" s="203"/>
      <c r="G284" s="203"/>
      <c r="H284" s="203"/>
      <c r="I284" s="203"/>
      <c r="J284" s="203"/>
      <c r="K284" s="203"/>
      <c r="L284" s="203"/>
      <c r="M284" s="204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3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55"/>
      <c r="BH284" s="55"/>
      <c r="BI284" s="205"/>
      <c r="BJ284" s="55"/>
      <c r="BK284" s="55"/>
      <c r="BL284" s="55"/>
      <c r="BM284" s="205"/>
      <c r="BN284" s="55"/>
      <c r="BO284" s="40"/>
    </row>
    <row r="285" ht="14.25" customHeight="1">
      <c r="A285" s="203"/>
      <c r="B285" s="203"/>
      <c r="C285" s="203"/>
      <c r="D285" s="203"/>
      <c r="E285" s="203"/>
      <c r="F285" s="203"/>
      <c r="G285" s="203"/>
      <c r="H285" s="203"/>
      <c r="I285" s="203"/>
      <c r="J285" s="203"/>
      <c r="K285" s="203"/>
      <c r="L285" s="203"/>
      <c r="M285" s="204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3"/>
      <c r="AD285" s="203"/>
      <c r="AE285" s="203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55"/>
      <c r="BH285" s="55"/>
      <c r="BI285" s="205"/>
      <c r="BJ285" s="55"/>
      <c r="BK285" s="55"/>
      <c r="BL285" s="55"/>
      <c r="BM285" s="205"/>
      <c r="BN285" s="55"/>
      <c r="BO285" s="40"/>
    </row>
    <row r="286" ht="14.25" customHeight="1">
      <c r="A286" s="203"/>
      <c r="B286" s="203"/>
      <c r="C286" s="203"/>
      <c r="D286" s="203"/>
      <c r="E286" s="203"/>
      <c r="F286" s="203"/>
      <c r="G286" s="203"/>
      <c r="H286" s="203"/>
      <c r="I286" s="203"/>
      <c r="J286" s="203"/>
      <c r="K286" s="203"/>
      <c r="L286" s="203"/>
      <c r="M286" s="204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55"/>
      <c r="BH286" s="55"/>
      <c r="BI286" s="205"/>
      <c r="BJ286" s="55"/>
      <c r="BK286" s="55"/>
      <c r="BL286" s="55"/>
      <c r="BM286" s="205"/>
      <c r="BN286" s="55"/>
      <c r="BO286" s="40"/>
    </row>
    <row r="287" ht="14.25" customHeight="1">
      <c r="A287" s="203"/>
      <c r="B287" s="203"/>
      <c r="C287" s="203"/>
      <c r="D287" s="203"/>
      <c r="E287" s="203"/>
      <c r="F287" s="203"/>
      <c r="G287" s="203"/>
      <c r="H287" s="203"/>
      <c r="I287" s="203"/>
      <c r="J287" s="203"/>
      <c r="K287" s="203"/>
      <c r="L287" s="203"/>
      <c r="M287" s="204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3"/>
      <c r="AE287" s="203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55"/>
      <c r="BH287" s="55"/>
      <c r="BI287" s="205"/>
      <c r="BJ287" s="55"/>
      <c r="BK287" s="55"/>
      <c r="BL287" s="55"/>
      <c r="BM287" s="205"/>
      <c r="BN287" s="55"/>
      <c r="BO287" s="40"/>
    </row>
    <row r="288" ht="14.25" customHeight="1">
      <c r="A288" s="203"/>
      <c r="B288" s="203"/>
      <c r="C288" s="203"/>
      <c r="D288" s="203"/>
      <c r="E288" s="203"/>
      <c r="F288" s="203"/>
      <c r="G288" s="203"/>
      <c r="H288" s="203"/>
      <c r="I288" s="203"/>
      <c r="J288" s="203"/>
      <c r="K288" s="203"/>
      <c r="L288" s="203"/>
      <c r="M288" s="204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203"/>
      <c r="AE288" s="203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55"/>
      <c r="BH288" s="55"/>
      <c r="BI288" s="205"/>
      <c r="BJ288" s="55"/>
      <c r="BK288" s="55"/>
      <c r="BL288" s="55"/>
      <c r="BM288" s="205"/>
      <c r="BN288" s="55"/>
      <c r="BO288" s="40"/>
    </row>
    <row r="289" ht="14.25" customHeight="1">
      <c r="A289" s="203"/>
      <c r="B289" s="203"/>
      <c r="C289" s="203"/>
      <c r="D289" s="203"/>
      <c r="E289" s="203"/>
      <c r="F289" s="203"/>
      <c r="G289" s="203"/>
      <c r="H289" s="203"/>
      <c r="I289" s="203"/>
      <c r="J289" s="203"/>
      <c r="K289" s="203"/>
      <c r="L289" s="203"/>
      <c r="M289" s="204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203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55"/>
      <c r="BH289" s="55"/>
      <c r="BI289" s="205"/>
      <c r="BJ289" s="55"/>
      <c r="BK289" s="55"/>
      <c r="BL289" s="55"/>
      <c r="BM289" s="205"/>
      <c r="BN289" s="55"/>
      <c r="BO289" s="40"/>
    </row>
    <row r="290" ht="14.25" customHeight="1">
      <c r="A290" s="203"/>
      <c r="B290" s="203"/>
      <c r="C290" s="203"/>
      <c r="D290" s="203"/>
      <c r="E290" s="203"/>
      <c r="F290" s="203"/>
      <c r="G290" s="203"/>
      <c r="H290" s="203"/>
      <c r="I290" s="203"/>
      <c r="J290" s="203"/>
      <c r="K290" s="203"/>
      <c r="L290" s="203"/>
      <c r="M290" s="204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3"/>
      <c r="AD290" s="203"/>
      <c r="AE290" s="203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55"/>
      <c r="BH290" s="55"/>
      <c r="BI290" s="205"/>
      <c r="BJ290" s="55"/>
      <c r="BK290" s="55"/>
      <c r="BL290" s="55"/>
      <c r="BM290" s="205"/>
      <c r="BN290" s="55"/>
      <c r="BO290" s="40"/>
    </row>
    <row r="291" ht="14.25" customHeight="1">
      <c r="A291" s="203"/>
      <c r="B291" s="203"/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4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3"/>
      <c r="AD291" s="203"/>
      <c r="AE291" s="203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55"/>
      <c r="BH291" s="55"/>
      <c r="BI291" s="205"/>
      <c r="BJ291" s="55"/>
      <c r="BK291" s="55"/>
      <c r="BL291" s="55"/>
      <c r="BM291" s="205"/>
      <c r="BN291" s="55"/>
      <c r="BO291" s="40"/>
    </row>
    <row r="292" ht="14.25" customHeight="1">
      <c r="A292" s="203"/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4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3"/>
      <c r="AD292" s="203"/>
      <c r="AE292" s="203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55"/>
      <c r="BH292" s="55"/>
      <c r="BI292" s="205"/>
      <c r="BJ292" s="55"/>
      <c r="BK292" s="55"/>
      <c r="BL292" s="55"/>
      <c r="BM292" s="205"/>
      <c r="BN292" s="55"/>
      <c r="BO292" s="40"/>
    </row>
    <row r="293" ht="14.25" customHeight="1">
      <c r="A293" s="203"/>
      <c r="B293" s="203"/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4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3"/>
      <c r="AD293" s="203"/>
      <c r="AE293" s="203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55"/>
      <c r="BH293" s="55"/>
      <c r="BI293" s="205"/>
      <c r="BJ293" s="55"/>
      <c r="BK293" s="55"/>
      <c r="BL293" s="55"/>
      <c r="BM293" s="205"/>
      <c r="BN293" s="55"/>
      <c r="BO293" s="40"/>
    </row>
    <row r="294" ht="14.25" customHeight="1">
      <c r="A294" s="203"/>
      <c r="B294" s="203"/>
      <c r="C294" s="203"/>
      <c r="D294" s="203"/>
      <c r="E294" s="203"/>
      <c r="F294" s="203"/>
      <c r="G294" s="203"/>
      <c r="H294" s="203"/>
      <c r="I294" s="203"/>
      <c r="J294" s="203"/>
      <c r="K294" s="203"/>
      <c r="L294" s="203"/>
      <c r="M294" s="204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3"/>
      <c r="AE294" s="203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55"/>
      <c r="BH294" s="55"/>
      <c r="BI294" s="205"/>
      <c r="BJ294" s="55"/>
      <c r="BK294" s="55"/>
      <c r="BL294" s="55"/>
      <c r="BM294" s="205"/>
      <c r="BN294" s="55"/>
      <c r="BO294" s="40"/>
    </row>
    <row r="295" ht="14.25" customHeight="1">
      <c r="A295" s="203"/>
      <c r="B295" s="203"/>
      <c r="C295" s="203"/>
      <c r="D295" s="203"/>
      <c r="E295" s="203"/>
      <c r="F295" s="203"/>
      <c r="G295" s="203"/>
      <c r="H295" s="203"/>
      <c r="I295" s="203"/>
      <c r="J295" s="203"/>
      <c r="K295" s="203"/>
      <c r="L295" s="203"/>
      <c r="M295" s="204"/>
      <c r="N295" s="203"/>
      <c r="O295" s="203"/>
      <c r="P295" s="203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3"/>
      <c r="AD295" s="203"/>
      <c r="AE295" s="203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55"/>
      <c r="BH295" s="55"/>
      <c r="BI295" s="205"/>
      <c r="BJ295" s="55"/>
      <c r="BK295" s="55"/>
      <c r="BL295" s="55"/>
      <c r="BM295" s="205"/>
      <c r="BN295" s="55"/>
      <c r="BO295" s="40"/>
    </row>
    <row r="296" ht="14.25" customHeight="1">
      <c r="A296" s="203"/>
      <c r="B296" s="203"/>
      <c r="C296" s="203"/>
      <c r="D296" s="203"/>
      <c r="E296" s="203"/>
      <c r="F296" s="203"/>
      <c r="G296" s="203"/>
      <c r="H296" s="203"/>
      <c r="I296" s="203"/>
      <c r="J296" s="203"/>
      <c r="K296" s="203"/>
      <c r="L296" s="203"/>
      <c r="M296" s="204"/>
      <c r="N296" s="203"/>
      <c r="O296" s="203"/>
      <c r="P296" s="203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3"/>
      <c r="AD296" s="203"/>
      <c r="AE296" s="203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55"/>
      <c r="BH296" s="55"/>
      <c r="BI296" s="205"/>
      <c r="BJ296" s="55"/>
      <c r="BK296" s="55"/>
      <c r="BL296" s="55"/>
      <c r="BM296" s="205"/>
      <c r="BN296" s="55"/>
      <c r="BO296" s="40"/>
    </row>
    <row r="297" ht="14.25" customHeight="1">
      <c r="A297" s="203"/>
      <c r="B297" s="203"/>
      <c r="C297" s="203"/>
      <c r="D297" s="203"/>
      <c r="E297" s="203"/>
      <c r="F297" s="203"/>
      <c r="G297" s="203"/>
      <c r="H297" s="203"/>
      <c r="I297" s="203"/>
      <c r="J297" s="203"/>
      <c r="K297" s="203"/>
      <c r="L297" s="203"/>
      <c r="M297" s="204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3"/>
      <c r="AD297" s="203"/>
      <c r="AE297" s="203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55"/>
      <c r="BH297" s="55"/>
      <c r="BI297" s="205"/>
      <c r="BJ297" s="55"/>
      <c r="BK297" s="55"/>
      <c r="BL297" s="55"/>
      <c r="BM297" s="205"/>
      <c r="BN297" s="55"/>
      <c r="BO297" s="40"/>
    </row>
    <row r="298" ht="14.25" customHeight="1">
      <c r="A298" s="203"/>
      <c r="B298" s="203"/>
      <c r="C298" s="203"/>
      <c r="D298" s="203"/>
      <c r="E298" s="203"/>
      <c r="F298" s="203"/>
      <c r="G298" s="203"/>
      <c r="H298" s="203"/>
      <c r="I298" s="203"/>
      <c r="J298" s="203"/>
      <c r="K298" s="203"/>
      <c r="L298" s="203"/>
      <c r="M298" s="204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3"/>
      <c r="AD298" s="203"/>
      <c r="AE298" s="203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55"/>
      <c r="BH298" s="55"/>
      <c r="BI298" s="205"/>
      <c r="BJ298" s="55"/>
      <c r="BK298" s="55"/>
      <c r="BL298" s="55"/>
      <c r="BM298" s="205"/>
      <c r="BN298" s="55"/>
      <c r="BO298" s="40"/>
    </row>
    <row r="299" ht="14.25" customHeight="1">
      <c r="A299" s="203"/>
      <c r="B299" s="203"/>
      <c r="C299" s="203"/>
      <c r="D299" s="203"/>
      <c r="E299" s="203"/>
      <c r="F299" s="203"/>
      <c r="G299" s="203"/>
      <c r="H299" s="203"/>
      <c r="I299" s="203"/>
      <c r="J299" s="203"/>
      <c r="K299" s="203"/>
      <c r="L299" s="203"/>
      <c r="M299" s="204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3"/>
      <c r="AD299" s="203"/>
      <c r="AE299" s="203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55"/>
      <c r="BH299" s="55"/>
      <c r="BI299" s="205"/>
      <c r="BJ299" s="55"/>
      <c r="BK299" s="55"/>
      <c r="BL299" s="55"/>
      <c r="BM299" s="205"/>
      <c r="BN299" s="55"/>
      <c r="BO299" s="40"/>
    </row>
    <row r="300" ht="14.25" customHeight="1">
      <c r="A300" s="203"/>
      <c r="B300" s="203"/>
      <c r="C300" s="203"/>
      <c r="D300" s="203"/>
      <c r="E300" s="203"/>
      <c r="F300" s="203"/>
      <c r="G300" s="203"/>
      <c r="H300" s="203"/>
      <c r="I300" s="203"/>
      <c r="J300" s="203"/>
      <c r="K300" s="203"/>
      <c r="L300" s="203"/>
      <c r="M300" s="204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3"/>
      <c r="AD300" s="203"/>
      <c r="AE300" s="203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55"/>
      <c r="BH300" s="55"/>
      <c r="BI300" s="205"/>
      <c r="BJ300" s="55"/>
      <c r="BK300" s="55"/>
      <c r="BL300" s="55"/>
      <c r="BM300" s="205"/>
      <c r="BN300" s="55"/>
      <c r="BO300" s="40"/>
    </row>
    <row r="301" ht="14.25" customHeight="1">
      <c r="A301" s="203"/>
      <c r="B301" s="203"/>
      <c r="C301" s="203"/>
      <c r="D301" s="203"/>
      <c r="E301" s="203"/>
      <c r="F301" s="203"/>
      <c r="G301" s="203"/>
      <c r="H301" s="203"/>
      <c r="I301" s="203"/>
      <c r="J301" s="203"/>
      <c r="K301" s="203"/>
      <c r="L301" s="203"/>
      <c r="M301" s="204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3"/>
      <c r="AD301" s="203"/>
      <c r="AE301" s="203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55"/>
      <c r="BH301" s="55"/>
      <c r="BI301" s="205"/>
      <c r="BJ301" s="55"/>
      <c r="BK301" s="55"/>
      <c r="BL301" s="55"/>
      <c r="BM301" s="205"/>
      <c r="BN301" s="55"/>
      <c r="BO301" s="40"/>
    </row>
    <row r="302" ht="14.25" customHeight="1">
      <c r="A302" s="203"/>
      <c r="B302" s="203"/>
      <c r="C302" s="203"/>
      <c r="D302" s="203"/>
      <c r="E302" s="203"/>
      <c r="F302" s="203"/>
      <c r="G302" s="203"/>
      <c r="H302" s="203"/>
      <c r="I302" s="203"/>
      <c r="J302" s="203"/>
      <c r="K302" s="203"/>
      <c r="L302" s="203"/>
      <c r="M302" s="204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3"/>
      <c r="AD302" s="203"/>
      <c r="AE302" s="203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55"/>
      <c r="BH302" s="55"/>
      <c r="BI302" s="205"/>
      <c r="BJ302" s="55"/>
      <c r="BK302" s="55"/>
      <c r="BL302" s="55"/>
      <c r="BM302" s="205"/>
      <c r="BN302" s="55"/>
      <c r="BO302" s="40"/>
    </row>
    <row r="303" ht="14.25" customHeight="1">
      <c r="A303" s="203"/>
      <c r="B303" s="203"/>
      <c r="C303" s="203"/>
      <c r="D303" s="203"/>
      <c r="E303" s="203"/>
      <c r="F303" s="203"/>
      <c r="G303" s="203"/>
      <c r="H303" s="203"/>
      <c r="I303" s="203"/>
      <c r="J303" s="203"/>
      <c r="K303" s="203"/>
      <c r="L303" s="203"/>
      <c r="M303" s="204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3"/>
      <c r="AD303" s="203"/>
      <c r="AE303" s="203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55"/>
      <c r="BH303" s="55"/>
      <c r="BI303" s="205"/>
      <c r="BJ303" s="55"/>
      <c r="BK303" s="55"/>
      <c r="BL303" s="55"/>
      <c r="BM303" s="205"/>
      <c r="BN303" s="55"/>
      <c r="BO303" s="40"/>
    </row>
    <row r="304" ht="14.25" customHeight="1">
      <c r="A304" s="203"/>
      <c r="B304" s="203"/>
      <c r="C304" s="203"/>
      <c r="D304" s="203"/>
      <c r="E304" s="203"/>
      <c r="F304" s="203"/>
      <c r="G304" s="203"/>
      <c r="H304" s="203"/>
      <c r="I304" s="203"/>
      <c r="J304" s="203"/>
      <c r="K304" s="203"/>
      <c r="L304" s="203"/>
      <c r="M304" s="204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3"/>
      <c r="AD304" s="203"/>
      <c r="AE304" s="203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55"/>
      <c r="BH304" s="55"/>
      <c r="BI304" s="205"/>
      <c r="BJ304" s="55"/>
      <c r="BK304" s="55"/>
      <c r="BL304" s="55"/>
      <c r="BM304" s="205"/>
      <c r="BN304" s="55"/>
      <c r="BO304" s="40"/>
    </row>
    <row r="305" ht="14.25" customHeight="1">
      <c r="A305" s="203"/>
      <c r="B305" s="203"/>
      <c r="C305" s="203"/>
      <c r="D305" s="203"/>
      <c r="E305" s="203"/>
      <c r="F305" s="203"/>
      <c r="G305" s="203"/>
      <c r="H305" s="203"/>
      <c r="I305" s="203"/>
      <c r="J305" s="203"/>
      <c r="K305" s="203"/>
      <c r="L305" s="203"/>
      <c r="M305" s="204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  <c r="AB305" s="203"/>
      <c r="AC305" s="203"/>
      <c r="AD305" s="203"/>
      <c r="AE305" s="203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55"/>
      <c r="BH305" s="55"/>
      <c r="BI305" s="205"/>
      <c r="BJ305" s="55"/>
      <c r="BK305" s="55"/>
      <c r="BL305" s="55"/>
      <c r="BM305" s="205"/>
      <c r="BN305" s="55"/>
      <c r="BO305" s="40"/>
    </row>
    <row r="306" ht="14.25" customHeight="1">
      <c r="A306" s="203"/>
      <c r="B306" s="203"/>
      <c r="C306" s="203"/>
      <c r="D306" s="203"/>
      <c r="E306" s="203"/>
      <c r="F306" s="203"/>
      <c r="G306" s="203"/>
      <c r="H306" s="203"/>
      <c r="I306" s="203"/>
      <c r="J306" s="203"/>
      <c r="K306" s="203"/>
      <c r="L306" s="203"/>
      <c r="M306" s="204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3"/>
      <c r="AD306" s="203"/>
      <c r="AE306" s="203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55"/>
      <c r="BH306" s="55"/>
      <c r="BI306" s="205"/>
      <c r="BJ306" s="55"/>
      <c r="BK306" s="55"/>
      <c r="BL306" s="55"/>
      <c r="BM306" s="205"/>
      <c r="BN306" s="55"/>
      <c r="BO306" s="40"/>
    </row>
    <row r="307" ht="14.25" customHeight="1">
      <c r="A307" s="203"/>
      <c r="B307" s="203"/>
      <c r="C307" s="203"/>
      <c r="D307" s="203"/>
      <c r="E307" s="203"/>
      <c r="F307" s="203"/>
      <c r="G307" s="203"/>
      <c r="H307" s="203"/>
      <c r="I307" s="203"/>
      <c r="J307" s="203"/>
      <c r="K307" s="203"/>
      <c r="L307" s="203"/>
      <c r="M307" s="204"/>
      <c r="N307" s="203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  <c r="AB307" s="203"/>
      <c r="AC307" s="203"/>
      <c r="AD307" s="203"/>
      <c r="AE307" s="203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55"/>
      <c r="BH307" s="55"/>
      <c r="BI307" s="205"/>
      <c r="BJ307" s="55"/>
      <c r="BK307" s="55"/>
      <c r="BL307" s="55"/>
      <c r="BM307" s="205"/>
      <c r="BN307" s="55"/>
      <c r="BO307" s="40"/>
    </row>
    <row r="308" ht="14.25" customHeight="1">
      <c r="A308" s="203"/>
      <c r="B308" s="203"/>
      <c r="C308" s="203"/>
      <c r="D308" s="203"/>
      <c r="E308" s="203"/>
      <c r="F308" s="203"/>
      <c r="G308" s="203"/>
      <c r="H308" s="203"/>
      <c r="I308" s="203"/>
      <c r="J308" s="203"/>
      <c r="K308" s="203"/>
      <c r="L308" s="203"/>
      <c r="M308" s="204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3"/>
      <c r="AD308" s="203"/>
      <c r="AE308" s="203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55"/>
      <c r="BH308" s="55"/>
      <c r="BI308" s="205"/>
      <c r="BJ308" s="55"/>
      <c r="BK308" s="55"/>
      <c r="BL308" s="55"/>
      <c r="BM308" s="205"/>
      <c r="BN308" s="55"/>
      <c r="BO308" s="40"/>
    </row>
    <row r="309" ht="14.25" customHeight="1">
      <c r="A309" s="203"/>
      <c r="B309" s="203"/>
      <c r="C309" s="203"/>
      <c r="D309" s="203"/>
      <c r="E309" s="203"/>
      <c r="F309" s="203"/>
      <c r="G309" s="203"/>
      <c r="H309" s="203"/>
      <c r="I309" s="203"/>
      <c r="J309" s="203"/>
      <c r="K309" s="203"/>
      <c r="L309" s="203"/>
      <c r="M309" s="204"/>
      <c r="N309" s="203"/>
      <c r="O309" s="203"/>
      <c r="P309" s="203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3"/>
      <c r="AD309" s="203"/>
      <c r="AE309" s="203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55"/>
      <c r="BH309" s="55"/>
      <c r="BI309" s="205"/>
      <c r="BJ309" s="55"/>
      <c r="BK309" s="55"/>
      <c r="BL309" s="55"/>
      <c r="BM309" s="205"/>
      <c r="BN309" s="55"/>
      <c r="BO309" s="40"/>
    </row>
    <row r="310" ht="14.25" customHeight="1">
      <c r="A310" s="203"/>
      <c r="B310" s="203"/>
      <c r="C310" s="203"/>
      <c r="D310" s="203"/>
      <c r="E310" s="203"/>
      <c r="F310" s="203"/>
      <c r="G310" s="203"/>
      <c r="H310" s="203"/>
      <c r="I310" s="203"/>
      <c r="J310" s="203"/>
      <c r="K310" s="203"/>
      <c r="L310" s="203"/>
      <c r="M310" s="204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3"/>
      <c r="AD310" s="203"/>
      <c r="AE310" s="203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55"/>
      <c r="BH310" s="55"/>
      <c r="BI310" s="205"/>
      <c r="BJ310" s="55"/>
      <c r="BK310" s="55"/>
      <c r="BL310" s="55"/>
      <c r="BM310" s="205"/>
      <c r="BN310" s="55"/>
      <c r="BO310" s="40"/>
    </row>
    <row r="311" ht="14.25" customHeight="1">
      <c r="A311" s="203"/>
      <c r="B311" s="203"/>
      <c r="C311" s="203"/>
      <c r="D311" s="203"/>
      <c r="E311" s="203"/>
      <c r="F311" s="203"/>
      <c r="G311" s="203"/>
      <c r="H311" s="203"/>
      <c r="I311" s="203"/>
      <c r="J311" s="203"/>
      <c r="K311" s="203"/>
      <c r="L311" s="203"/>
      <c r="M311" s="204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3"/>
      <c r="AD311" s="203"/>
      <c r="AE311" s="203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55"/>
      <c r="BH311" s="55"/>
      <c r="BI311" s="205"/>
      <c r="BJ311" s="55"/>
      <c r="BK311" s="55"/>
      <c r="BL311" s="55"/>
      <c r="BM311" s="205"/>
      <c r="BN311" s="55"/>
      <c r="BO311" s="40"/>
    </row>
    <row r="312" ht="14.25" customHeight="1">
      <c r="A312" s="203"/>
      <c r="B312" s="203"/>
      <c r="C312" s="203"/>
      <c r="D312" s="203"/>
      <c r="E312" s="203"/>
      <c r="F312" s="203"/>
      <c r="G312" s="203"/>
      <c r="H312" s="203"/>
      <c r="I312" s="203"/>
      <c r="J312" s="203"/>
      <c r="K312" s="203"/>
      <c r="L312" s="203"/>
      <c r="M312" s="204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3"/>
      <c r="AD312" s="203"/>
      <c r="AE312" s="203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55"/>
      <c r="BH312" s="55"/>
      <c r="BI312" s="205"/>
      <c r="BJ312" s="55"/>
      <c r="BK312" s="55"/>
      <c r="BL312" s="55"/>
      <c r="BM312" s="205"/>
      <c r="BN312" s="55"/>
      <c r="BO312" s="40"/>
    </row>
    <row r="313" ht="14.25" customHeight="1">
      <c r="A313" s="203"/>
      <c r="B313" s="203"/>
      <c r="C313" s="203"/>
      <c r="D313" s="203"/>
      <c r="E313" s="203"/>
      <c r="F313" s="203"/>
      <c r="G313" s="203"/>
      <c r="H313" s="203"/>
      <c r="I313" s="203"/>
      <c r="J313" s="203"/>
      <c r="K313" s="203"/>
      <c r="L313" s="203"/>
      <c r="M313" s="204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3"/>
      <c r="AD313" s="203"/>
      <c r="AE313" s="203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55"/>
      <c r="BH313" s="55"/>
      <c r="BI313" s="205"/>
      <c r="BJ313" s="55"/>
      <c r="BK313" s="55"/>
      <c r="BL313" s="55"/>
      <c r="BM313" s="205"/>
      <c r="BN313" s="55"/>
      <c r="BO313" s="40"/>
    </row>
    <row r="314" ht="14.25" customHeight="1">
      <c r="A314" s="203"/>
      <c r="B314" s="203"/>
      <c r="C314" s="203"/>
      <c r="D314" s="203"/>
      <c r="E314" s="203"/>
      <c r="F314" s="203"/>
      <c r="G314" s="203"/>
      <c r="H314" s="203"/>
      <c r="I314" s="203"/>
      <c r="J314" s="203"/>
      <c r="K314" s="203"/>
      <c r="L314" s="203"/>
      <c r="M314" s="204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3"/>
      <c r="AD314" s="203"/>
      <c r="AE314" s="203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55"/>
      <c r="BH314" s="55"/>
      <c r="BI314" s="205"/>
      <c r="BJ314" s="55"/>
      <c r="BK314" s="55"/>
      <c r="BL314" s="55"/>
      <c r="BM314" s="205"/>
      <c r="BN314" s="55"/>
      <c r="BO314" s="40"/>
    </row>
    <row r="315" ht="14.25" customHeight="1">
      <c r="A315" s="203"/>
      <c r="B315" s="203"/>
      <c r="C315" s="203"/>
      <c r="D315" s="203"/>
      <c r="E315" s="203"/>
      <c r="F315" s="203"/>
      <c r="G315" s="203"/>
      <c r="H315" s="203"/>
      <c r="I315" s="203"/>
      <c r="J315" s="203"/>
      <c r="K315" s="203"/>
      <c r="L315" s="203"/>
      <c r="M315" s="204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3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55"/>
      <c r="BH315" s="55"/>
      <c r="BI315" s="205"/>
      <c r="BJ315" s="55"/>
      <c r="BK315" s="55"/>
      <c r="BL315" s="55"/>
      <c r="BM315" s="205"/>
      <c r="BN315" s="55"/>
      <c r="BO315" s="40"/>
    </row>
    <row r="316" ht="14.25" customHeight="1">
      <c r="A316" s="203"/>
      <c r="B316" s="203"/>
      <c r="C316" s="203"/>
      <c r="D316" s="203"/>
      <c r="E316" s="203"/>
      <c r="F316" s="203"/>
      <c r="G316" s="203"/>
      <c r="H316" s="203"/>
      <c r="I316" s="203"/>
      <c r="J316" s="203"/>
      <c r="K316" s="203"/>
      <c r="L316" s="203"/>
      <c r="M316" s="204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  <c r="AE316" s="203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55"/>
      <c r="BH316" s="55"/>
      <c r="BI316" s="205"/>
      <c r="BJ316" s="55"/>
      <c r="BK316" s="55"/>
      <c r="BL316" s="55"/>
      <c r="BM316" s="205"/>
      <c r="BN316" s="55"/>
      <c r="BO316" s="40"/>
    </row>
    <row r="317" ht="14.25" customHeight="1">
      <c r="A317" s="203"/>
      <c r="B317" s="203"/>
      <c r="C317" s="203"/>
      <c r="D317" s="203"/>
      <c r="E317" s="203"/>
      <c r="F317" s="203"/>
      <c r="G317" s="203"/>
      <c r="H317" s="203"/>
      <c r="I317" s="203"/>
      <c r="J317" s="203"/>
      <c r="K317" s="203"/>
      <c r="L317" s="203"/>
      <c r="M317" s="204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3"/>
      <c r="AD317" s="203"/>
      <c r="AE317" s="203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55"/>
      <c r="BH317" s="55"/>
      <c r="BI317" s="205"/>
      <c r="BJ317" s="55"/>
      <c r="BK317" s="55"/>
      <c r="BL317" s="55"/>
      <c r="BM317" s="205"/>
      <c r="BN317" s="55"/>
      <c r="BO317" s="40"/>
    </row>
    <row r="318" ht="14.25" customHeight="1">
      <c r="A318" s="203"/>
      <c r="B318" s="203"/>
      <c r="C318" s="203"/>
      <c r="D318" s="203"/>
      <c r="E318" s="203"/>
      <c r="F318" s="203"/>
      <c r="G318" s="203"/>
      <c r="H318" s="203"/>
      <c r="I318" s="203"/>
      <c r="J318" s="203"/>
      <c r="K318" s="203"/>
      <c r="L318" s="203"/>
      <c r="M318" s="204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3"/>
      <c r="AD318" s="203"/>
      <c r="AE318" s="203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55"/>
      <c r="BH318" s="55"/>
      <c r="BI318" s="205"/>
      <c r="BJ318" s="55"/>
      <c r="BK318" s="55"/>
      <c r="BL318" s="55"/>
      <c r="BM318" s="205"/>
      <c r="BN318" s="55"/>
      <c r="BO318" s="40"/>
    </row>
    <row r="319" ht="14.25" customHeight="1">
      <c r="A319" s="203"/>
      <c r="B319" s="203"/>
      <c r="C319" s="203"/>
      <c r="D319" s="203"/>
      <c r="E319" s="203"/>
      <c r="F319" s="203"/>
      <c r="G319" s="203"/>
      <c r="H319" s="203"/>
      <c r="I319" s="203"/>
      <c r="J319" s="203"/>
      <c r="K319" s="203"/>
      <c r="L319" s="203"/>
      <c r="M319" s="204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3"/>
      <c r="AD319" s="203"/>
      <c r="AE319" s="203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55"/>
      <c r="BH319" s="55"/>
      <c r="BI319" s="205"/>
      <c r="BJ319" s="55"/>
      <c r="BK319" s="55"/>
      <c r="BL319" s="55"/>
      <c r="BM319" s="205"/>
      <c r="BN319" s="55"/>
      <c r="BO319" s="40"/>
    </row>
    <row r="320" ht="14.25" customHeight="1">
      <c r="A320" s="203"/>
      <c r="B320" s="203"/>
      <c r="C320" s="203"/>
      <c r="D320" s="203"/>
      <c r="E320" s="203"/>
      <c r="F320" s="203"/>
      <c r="G320" s="203"/>
      <c r="H320" s="203"/>
      <c r="I320" s="203"/>
      <c r="J320" s="203"/>
      <c r="K320" s="203"/>
      <c r="L320" s="203"/>
      <c r="M320" s="204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3"/>
      <c r="AD320" s="203"/>
      <c r="AE320" s="203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55"/>
      <c r="BH320" s="55"/>
      <c r="BI320" s="205"/>
      <c r="BJ320" s="55"/>
      <c r="BK320" s="55"/>
      <c r="BL320" s="55"/>
      <c r="BM320" s="205"/>
      <c r="BN320" s="55"/>
      <c r="BO320" s="40"/>
    </row>
    <row r="321" ht="14.25" customHeight="1">
      <c r="A321" s="203"/>
      <c r="B321" s="203"/>
      <c r="C321" s="203"/>
      <c r="D321" s="203"/>
      <c r="E321" s="203"/>
      <c r="F321" s="203"/>
      <c r="G321" s="203"/>
      <c r="H321" s="203"/>
      <c r="I321" s="203"/>
      <c r="J321" s="203"/>
      <c r="K321" s="203"/>
      <c r="L321" s="203"/>
      <c r="M321" s="204"/>
      <c r="N321" s="203"/>
      <c r="O321" s="203"/>
      <c r="P321" s="203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3"/>
      <c r="AD321" s="203"/>
      <c r="AE321" s="203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55"/>
      <c r="BH321" s="55"/>
      <c r="BI321" s="205"/>
      <c r="BJ321" s="55"/>
      <c r="BK321" s="55"/>
      <c r="BL321" s="55"/>
      <c r="BM321" s="205"/>
      <c r="BN321" s="55"/>
      <c r="BO321" s="40"/>
    </row>
    <row r="322" ht="14.25" customHeight="1">
      <c r="A322" s="203"/>
      <c r="B322" s="203"/>
      <c r="C322" s="203"/>
      <c r="D322" s="203"/>
      <c r="E322" s="203"/>
      <c r="F322" s="203"/>
      <c r="G322" s="203"/>
      <c r="H322" s="203"/>
      <c r="I322" s="203"/>
      <c r="J322" s="203"/>
      <c r="K322" s="203"/>
      <c r="L322" s="203"/>
      <c r="M322" s="204"/>
      <c r="N322" s="203"/>
      <c r="O322" s="203"/>
      <c r="P322" s="203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  <c r="AA322" s="203"/>
      <c r="AB322" s="203"/>
      <c r="AC322" s="203"/>
      <c r="AD322" s="203"/>
      <c r="AE322" s="203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55"/>
      <c r="BH322" s="55"/>
      <c r="BI322" s="205"/>
      <c r="BJ322" s="55"/>
      <c r="BK322" s="55"/>
      <c r="BL322" s="55"/>
      <c r="BM322" s="205"/>
      <c r="BN322" s="55"/>
      <c r="BO322" s="40"/>
    </row>
    <row r="323" ht="14.25" customHeight="1">
      <c r="A323" s="203"/>
      <c r="B323" s="203"/>
      <c r="C323" s="203"/>
      <c r="D323" s="203"/>
      <c r="E323" s="203"/>
      <c r="F323" s="203"/>
      <c r="G323" s="203"/>
      <c r="H323" s="203"/>
      <c r="I323" s="203"/>
      <c r="J323" s="203"/>
      <c r="K323" s="203"/>
      <c r="L323" s="203"/>
      <c r="M323" s="204"/>
      <c r="N323" s="203"/>
      <c r="O323" s="203"/>
      <c r="P323" s="203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  <c r="AA323" s="203"/>
      <c r="AB323" s="203"/>
      <c r="AC323" s="203"/>
      <c r="AD323" s="203"/>
      <c r="AE323" s="203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55"/>
      <c r="BH323" s="55"/>
      <c r="BI323" s="205"/>
      <c r="BJ323" s="55"/>
      <c r="BK323" s="55"/>
      <c r="BL323" s="55"/>
      <c r="BM323" s="205"/>
      <c r="BN323" s="55"/>
      <c r="BO323" s="40"/>
    </row>
    <row r="324" ht="14.25" customHeight="1">
      <c r="A324" s="203"/>
      <c r="B324" s="203"/>
      <c r="C324" s="203"/>
      <c r="D324" s="203"/>
      <c r="E324" s="203"/>
      <c r="F324" s="203"/>
      <c r="G324" s="203"/>
      <c r="H324" s="203"/>
      <c r="I324" s="203"/>
      <c r="J324" s="203"/>
      <c r="K324" s="203"/>
      <c r="L324" s="203"/>
      <c r="M324" s="204"/>
      <c r="N324" s="203"/>
      <c r="O324" s="203"/>
      <c r="P324" s="203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  <c r="AA324" s="203"/>
      <c r="AB324" s="203"/>
      <c r="AC324" s="203"/>
      <c r="AD324" s="203"/>
      <c r="AE324" s="203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55"/>
      <c r="BH324" s="55"/>
      <c r="BI324" s="205"/>
      <c r="BJ324" s="55"/>
      <c r="BK324" s="55"/>
      <c r="BL324" s="55"/>
      <c r="BM324" s="205"/>
      <c r="BN324" s="55"/>
      <c r="BO324" s="40"/>
    </row>
    <row r="325" ht="14.25" customHeight="1">
      <c r="A325" s="203"/>
      <c r="B325" s="203"/>
      <c r="C325" s="203"/>
      <c r="D325" s="203"/>
      <c r="E325" s="203"/>
      <c r="F325" s="203"/>
      <c r="G325" s="203"/>
      <c r="H325" s="203"/>
      <c r="I325" s="203"/>
      <c r="J325" s="203"/>
      <c r="K325" s="203"/>
      <c r="L325" s="203"/>
      <c r="M325" s="204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  <c r="AA325" s="203"/>
      <c r="AB325" s="203"/>
      <c r="AC325" s="203"/>
      <c r="AD325" s="203"/>
      <c r="AE325" s="203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55"/>
      <c r="BH325" s="55"/>
      <c r="BI325" s="205"/>
      <c r="BJ325" s="55"/>
      <c r="BK325" s="55"/>
      <c r="BL325" s="55"/>
      <c r="BM325" s="205"/>
      <c r="BN325" s="55"/>
      <c r="BO325" s="40"/>
    </row>
    <row r="326" ht="14.25" customHeight="1">
      <c r="A326" s="203"/>
      <c r="B326" s="203"/>
      <c r="C326" s="203"/>
      <c r="D326" s="203"/>
      <c r="E326" s="203"/>
      <c r="F326" s="203"/>
      <c r="G326" s="203"/>
      <c r="H326" s="203"/>
      <c r="I326" s="203"/>
      <c r="J326" s="203"/>
      <c r="K326" s="203"/>
      <c r="L326" s="203"/>
      <c r="M326" s="204"/>
      <c r="N326" s="203"/>
      <c r="O326" s="203"/>
      <c r="P326" s="203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  <c r="AA326" s="203"/>
      <c r="AB326" s="203"/>
      <c r="AC326" s="203"/>
      <c r="AD326" s="203"/>
      <c r="AE326" s="203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55"/>
      <c r="BH326" s="55"/>
      <c r="BI326" s="205"/>
      <c r="BJ326" s="55"/>
      <c r="BK326" s="55"/>
      <c r="BL326" s="55"/>
      <c r="BM326" s="205"/>
      <c r="BN326" s="55"/>
      <c r="BO326" s="40"/>
    </row>
    <row r="327" ht="14.25" customHeight="1">
      <c r="A327" s="203"/>
      <c r="B327" s="203"/>
      <c r="C327" s="203"/>
      <c r="D327" s="203"/>
      <c r="E327" s="203"/>
      <c r="F327" s="203"/>
      <c r="G327" s="203"/>
      <c r="H327" s="203"/>
      <c r="I327" s="203"/>
      <c r="J327" s="203"/>
      <c r="K327" s="203"/>
      <c r="L327" s="203"/>
      <c r="M327" s="204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3"/>
      <c r="AB327" s="203"/>
      <c r="AC327" s="203"/>
      <c r="AD327" s="203"/>
      <c r="AE327" s="203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55"/>
      <c r="BH327" s="55"/>
      <c r="BI327" s="205"/>
      <c r="BJ327" s="55"/>
      <c r="BK327" s="55"/>
      <c r="BL327" s="55"/>
      <c r="BM327" s="205"/>
      <c r="BN327" s="55"/>
      <c r="BO327" s="40"/>
    </row>
    <row r="328" ht="14.25" customHeight="1">
      <c r="A328" s="203"/>
      <c r="B328" s="203"/>
      <c r="C328" s="203"/>
      <c r="D328" s="203"/>
      <c r="E328" s="203"/>
      <c r="F328" s="203"/>
      <c r="G328" s="203"/>
      <c r="H328" s="203"/>
      <c r="I328" s="203"/>
      <c r="J328" s="203"/>
      <c r="K328" s="203"/>
      <c r="L328" s="203"/>
      <c r="M328" s="204"/>
      <c r="N328" s="203"/>
      <c r="O328" s="203"/>
      <c r="P328" s="203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  <c r="AA328" s="203"/>
      <c r="AB328" s="203"/>
      <c r="AC328" s="203"/>
      <c r="AD328" s="203"/>
      <c r="AE328" s="203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55"/>
      <c r="BH328" s="55"/>
      <c r="BI328" s="205"/>
      <c r="BJ328" s="55"/>
      <c r="BK328" s="55"/>
      <c r="BL328" s="55"/>
      <c r="BM328" s="205"/>
      <c r="BN328" s="55"/>
      <c r="BO328" s="40"/>
    </row>
    <row r="329" ht="14.25" customHeight="1">
      <c r="A329" s="203"/>
      <c r="B329" s="203"/>
      <c r="C329" s="203"/>
      <c r="D329" s="203"/>
      <c r="E329" s="203"/>
      <c r="F329" s="203"/>
      <c r="G329" s="203"/>
      <c r="H329" s="203"/>
      <c r="I329" s="203"/>
      <c r="J329" s="203"/>
      <c r="K329" s="203"/>
      <c r="L329" s="203"/>
      <c r="M329" s="204"/>
      <c r="N329" s="203"/>
      <c r="O329" s="203"/>
      <c r="P329" s="203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  <c r="AA329" s="203"/>
      <c r="AB329" s="203"/>
      <c r="AC329" s="203"/>
      <c r="AD329" s="203"/>
      <c r="AE329" s="203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55"/>
      <c r="BH329" s="55"/>
      <c r="BI329" s="205"/>
      <c r="BJ329" s="55"/>
      <c r="BK329" s="55"/>
      <c r="BL329" s="55"/>
      <c r="BM329" s="205"/>
      <c r="BN329" s="55"/>
      <c r="BO329" s="40"/>
    </row>
    <row r="330" ht="14.25" customHeight="1">
      <c r="A330" s="203"/>
      <c r="B330" s="203"/>
      <c r="C330" s="203"/>
      <c r="D330" s="203"/>
      <c r="E330" s="203"/>
      <c r="F330" s="203"/>
      <c r="G330" s="203"/>
      <c r="H330" s="203"/>
      <c r="I330" s="203"/>
      <c r="J330" s="203"/>
      <c r="K330" s="203"/>
      <c r="L330" s="203"/>
      <c r="M330" s="204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3"/>
      <c r="AD330" s="203"/>
      <c r="AE330" s="203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55"/>
      <c r="BH330" s="55"/>
      <c r="BI330" s="205"/>
      <c r="BJ330" s="55"/>
      <c r="BK330" s="55"/>
      <c r="BL330" s="55"/>
      <c r="BM330" s="205"/>
      <c r="BN330" s="55"/>
      <c r="BO330" s="40"/>
    </row>
    <row r="331" ht="14.25" customHeight="1">
      <c r="A331" s="203"/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  <c r="M331" s="204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3"/>
      <c r="AC331" s="203"/>
      <c r="AD331" s="203"/>
      <c r="AE331" s="203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55"/>
      <c r="BH331" s="55"/>
      <c r="BI331" s="205"/>
      <c r="BJ331" s="55"/>
      <c r="BK331" s="55"/>
      <c r="BL331" s="55"/>
      <c r="BM331" s="205"/>
      <c r="BN331" s="55"/>
      <c r="BO331" s="40"/>
    </row>
    <row r="332" ht="14.25" customHeight="1">
      <c r="A332" s="203"/>
      <c r="B332" s="203"/>
      <c r="C332" s="203"/>
      <c r="D332" s="203"/>
      <c r="E332" s="203"/>
      <c r="F332" s="203"/>
      <c r="G332" s="203"/>
      <c r="H332" s="203"/>
      <c r="I332" s="203"/>
      <c r="J332" s="203"/>
      <c r="K332" s="203"/>
      <c r="L332" s="203"/>
      <c r="M332" s="204"/>
      <c r="N332" s="203"/>
      <c r="O332" s="203"/>
      <c r="P332" s="203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3"/>
      <c r="AC332" s="203"/>
      <c r="AD332" s="203"/>
      <c r="AE332" s="203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55"/>
      <c r="BH332" s="55"/>
      <c r="BI332" s="205"/>
      <c r="BJ332" s="55"/>
      <c r="BK332" s="55"/>
      <c r="BL332" s="55"/>
      <c r="BM332" s="205"/>
      <c r="BN332" s="55"/>
      <c r="BO332" s="40"/>
    </row>
    <row r="333" ht="14.25" customHeight="1">
      <c r="A333" s="203"/>
      <c r="B333" s="203"/>
      <c r="C333" s="203"/>
      <c r="D333" s="203"/>
      <c r="E333" s="203"/>
      <c r="F333" s="203"/>
      <c r="G333" s="203"/>
      <c r="H333" s="203"/>
      <c r="I333" s="203"/>
      <c r="J333" s="203"/>
      <c r="K333" s="203"/>
      <c r="L333" s="203"/>
      <c r="M333" s="204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55"/>
      <c r="BH333" s="55"/>
      <c r="BI333" s="205"/>
      <c r="BJ333" s="55"/>
      <c r="BK333" s="55"/>
      <c r="BL333" s="55"/>
      <c r="BM333" s="205"/>
      <c r="BN333" s="55"/>
      <c r="BO333" s="40"/>
    </row>
    <row r="334" ht="14.25" customHeight="1">
      <c r="A334" s="203"/>
      <c r="B334" s="203"/>
      <c r="C334" s="203"/>
      <c r="D334" s="203"/>
      <c r="E334" s="203"/>
      <c r="F334" s="203"/>
      <c r="G334" s="203"/>
      <c r="H334" s="203"/>
      <c r="I334" s="203"/>
      <c r="J334" s="203"/>
      <c r="K334" s="203"/>
      <c r="L334" s="203"/>
      <c r="M334" s="204"/>
      <c r="N334" s="203"/>
      <c r="O334" s="203"/>
      <c r="P334" s="203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3"/>
      <c r="AD334" s="203"/>
      <c r="AE334" s="203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55"/>
      <c r="BH334" s="55"/>
      <c r="BI334" s="205"/>
      <c r="BJ334" s="55"/>
      <c r="BK334" s="55"/>
      <c r="BL334" s="55"/>
      <c r="BM334" s="205"/>
      <c r="BN334" s="55"/>
      <c r="BO334" s="40"/>
    </row>
    <row r="335" ht="14.25" customHeight="1">
      <c r="A335" s="203"/>
      <c r="B335" s="203"/>
      <c r="C335" s="203"/>
      <c r="D335" s="203"/>
      <c r="E335" s="203"/>
      <c r="F335" s="203"/>
      <c r="G335" s="203"/>
      <c r="H335" s="203"/>
      <c r="I335" s="203"/>
      <c r="J335" s="203"/>
      <c r="K335" s="203"/>
      <c r="L335" s="203"/>
      <c r="M335" s="204"/>
      <c r="N335" s="203"/>
      <c r="O335" s="203"/>
      <c r="P335" s="203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3"/>
      <c r="AD335" s="203"/>
      <c r="AE335" s="203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55"/>
      <c r="BH335" s="55"/>
      <c r="BI335" s="205"/>
      <c r="BJ335" s="55"/>
      <c r="BK335" s="55"/>
      <c r="BL335" s="55"/>
      <c r="BM335" s="205"/>
      <c r="BN335" s="55"/>
      <c r="BO335" s="40"/>
    </row>
    <row r="336" ht="14.25" customHeight="1">
      <c r="A336" s="203"/>
      <c r="B336" s="203"/>
      <c r="C336" s="203"/>
      <c r="D336" s="203"/>
      <c r="E336" s="203"/>
      <c r="F336" s="203"/>
      <c r="G336" s="203"/>
      <c r="H336" s="203"/>
      <c r="I336" s="203"/>
      <c r="J336" s="203"/>
      <c r="K336" s="203"/>
      <c r="L336" s="203"/>
      <c r="M336" s="204"/>
      <c r="N336" s="203"/>
      <c r="O336" s="203"/>
      <c r="P336" s="203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3"/>
      <c r="AD336" s="203"/>
      <c r="AE336" s="203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55"/>
      <c r="BH336" s="55"/>
      <c r="BI336" s="205"/>
      <c r="BJ336" s="55"/>
      <c r="BK336" s="55"/>
      <c r="BL336" s="55"/>
      <c r="BM336" s="205"/>
      <c r="BN336" s="55"/>
      <c r="BO336" s="40"/>
    </row>
    <row r="337" ht="14.25" customHeight="1">
      <c r="A337" s="203"/>
      <c r="B337" s="203"/>
      <c r="C337" s="203"/>
      <c r="D337" s="203"/>
      <c r="E337" s="203"/>
      <c r="F337" s="203"/>
      <c r="G337" s="203"/>
      <c r="H337" s="203"/>
      <c r="I337" s="203"/>
      <c r="J337" s="203"/>
      <c r="K337" s="203"/>
      <c r="L337" s="203"/>
      <c r="M337" s="204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3"/>
      <c r="AD337" s="203"/>
      <c r="AE337" s="203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55"/>
      <c r="BH337" s="55"/>
      <c r="BI337" s="205"/>
      <c r="BJ337" s="55"/>
      <c r="BK337" s="55"/>
      <c r="BL337" s="55"/>
      <c r="BM337" s="205"/>
      <c r="BN337" s="55"/>
      <c r="BO337" s="40"/>
    </row>
    <row r="338" ht="14.25" customHeight="1">
      <c r="A338" s="203"/>
      <c r="B338" s="203"/>
      <c r="C338" s="203"/>
      <c r="D338" s="203"/>
      <c r="E338" s="203"/>
      <c r="F338" s="203"/>
      <c r="G338" s="203"/>
      <c r="H338" s="203"/>
      <c r="I338" s="203"/>
      <c r="J338" s="203"/>
      <c r="K338" s="203"/>
      <c r="L338" s="203"/>
      <c r="M338" s="204"/>
      <c r="N338" s="203"/>
      <c r="O338" s="203"/>
      <c r="P338" s="203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3"/>
      <c r="AD338" s="203"/>
      <c r="AE338" s="203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55"/>
      <c r="BH338" s="55"/>
      <c r="BI338" s="205"/>
      <c r="BJ338" s="55"/>
      <c r="BK338" s="55"/>
      <c r="BL338" s="55"/>
      <c r="BM338" s="205"/>
      <c r="BN338" s="55"/>
      <c r="BO338" s="40"/>
    </row>
    <row r="339" ht="14.25" customHeight="1">
      <c r="A339" s="203"/>
      <c r="B339" s="203"/>
      <c r="C339" s="203"/>
      <c r="D339" s="203"/>
      <c r="E339" s="203"/>
      <c r="F339" s="203"/>
      <c r="G339" s="203"/>
      <c r="H339" s="203"/>
      <c r="I339" s="203"/>
      <c r="J339" s="203"/>
      <c r="K339" s="203"/>
      <c r="L339" s="203"/>
      <c r="M339" s="204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3"/>
      <c r="AC339" s="203"/>
      <c r="AD339" s="203"/>
      <c r="AE339" s="203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55"/>
      <c r="BH339" s="55"/>
      <c r="BI339" s="205"/>
      <c r="BJ339" s="55"/>
      <c r="BK339" s="55"/>
      <c r="BL339" s="55"/>
      <c r="BM339" s="205"/>
      <c r="BN339" s="55"/>
      <c r="BO339" s="40"/>
    </row>
    <row r="340" ht="14.25" customHeight="1">
      <c r="A340" s="203"/>
      <c r="B340" s="203"/>
      <c r="C340" s="203"/>
      <c r="D340" s="203"/>
      <c r="E340" s="203"/>
      <c r="F340" s="203"/>
      <c r="G340" s="203"/>
      <c r="H340" s="203"/>
      <c r="I340" s="203"/>
      <c r="J340" s="203"/>
      <c r="K340" s="203"/>
      <c r="L340" s="203"/>
      <c r="M340" s="204"/>
      <c r="N340" s="203"/>
      <c r="O340" s="203"/>
      <c r="P340" s="203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3"/>
      <c r="AC340" s="203"/>
      <c r="AD340" s="203"/>
      <c r="AE340" s="203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55"/>
      <c r="BH340" s="55"/>
      <c r="BI340" s="205"/>
      <c r="BJ340" s="55"/>
      <c r="BK340" s="55"/>
      <c r="BL340" s="55"/>
      <c r="BM340" s="205"/>
      <c r="BN340" s="55"/>
      <c r="BO340" s="40"/>
    </row>
    <row r="341" ht="14.25" customHeight="1">
      <c r="A341" s="203"/>
      <c r="B341" s="203"/>
      <c r="C341" s="203"/>
      <c r="D341" s="203"/>
      <c r="E341" s="203"/>
      <c r="F341" s="203"/>
      <c r="G341" s="203"/>
      <c r="H341" s="203"/>
      <c r="I341" s="203"/>
      <c r="J341" s="203"/>
      <c r="K341" s="203"/>
      <c r="L341" s="203"/>
      <c r="M341" s="204"/>
      <c r="N341" s="203"/>
      <c r="O341" s="203"/>
      <c r="P341" s="203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3"/>
      <c r="AC341" s="203"/>
      <c r="AD341" s="203"/>
      <c r="AE341" s="203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55"/>
      <c r="BH341" s="55"/>
      <c r="BI341" s="205"/>
      <c r="BJ341" s="55"/>
      <c r="BK341" s="55"/>
      <c r="BL341" s="55"/>
      <c r="BM341" s="205"/>
      <c r="BN341" s="55"/>
      <c r="BO341" s="40"/>
    </row>
    <row r="342" ht="14.25" customHeight="1">
      <c r="A342" s="203"/>
      <c r="B342" s="203"/>
      <c r="C342" s="203"/>
      <c r="D342" s="203"/>
      <c r="E342" s="203"/>
      <c r="F342" s="203"/>
      <c r="G342" s="203"/>
      <c r="H342" s="203"/>
      <c r="I342" s="203"/>
      <c r="J342" s="203"/>
      <c r="K342" s="203"/>
      <c r="L342" s="203"/>
      <c r="M342" s="204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3"/>
      <c r="AD342" s="203"/>
      <c r="AE342" s="203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55"/>
      <c r="BH342" s="55"/>
      <c r="BI342" s="205"/>
      <c r="BJ342" s="55"/>
      <c r="BK342" s="55"/>
      <c r="BL342" s="55"/>
      <c r="BM342" s="205"/>
      <c r="BN342" s="55"/>
      <c r="BO342" s="40"/>
    </row>
    <row r="343" ht="14.25" customHeight="1">
      <c r="A343" s="203"/>
      <c r="B343" s="203"/>
      <c r="C343" s="203"/>
      <c r="D343" s="203"/>
      <c r="E343" s="203"/>
      <c r="F343" s="203"/>
      <c r="G343" s="203"/>
      <c r="H343" s="203"/>
      <c r="I343" s="203"/>
      <c r="J343" s="203"/>
      <c r="K343" s="203"/>
      <c r="L343" s="203"/>
      <c r="M343" s="204"/>
      <c r="N343" s="203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3"/>
      <c r="AD343" s="203"/>
      <c r="AE343" s="203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55"/>
      <c r="BH343" s="55"/>
      <c r="BI343" s="205"/>
      <c r="BJ343" s="55"/>
      <c r="BK343" s="55"/>
      <c r="BL343" s="55"/>
      <c r="BM343" s="205"/>
      <c r="BN343" s="55"/>
      <c r="BO343" s="40"/>
    </row>
    <row r="344" ht="14.25" customHeight="1">
      <c r="A344" s="203"/>
      <c r="B344" s="203"/>
      <c r="C344" s="203"/>
      <c r="D344" s="203"/>
      <c r="E344" s="203"/>
      <c r="F344" s="203"/>
      <c r="G344" s="203"/>
      <c r="H344" s="203"/>
      <c r="I344" s="203"/>
      <c r="J344" s="203"/>
      <c r="K344" s="203"/>
      <c r="L344" s="203"/>
      <c r="M344" s="204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3"/>
      <c r="AD344" s="203"/>
      <c r="AE344" s="203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55"/>
      <c r="BH344" s="55"/>
      <c r="BI344" s="205"/>
      <c r="BJ344" s="55"/>
      <c r="BK344" s="55"/>
      <c r="BL344" s="55"/>
      <c r="BM344" s="205"/>
      <c r="BN344" s="55"/>
      <c r="BO344" s="40"/>
    </row>
    <row r="345" ht="14.25" customHeight="1">
      <c r="A345" s="203"/>
      <c r="B345" s="203"/>
      <c r="C345" s="203"/>
      <c r="D345" s="203"/>
      <c r="E345" s="203"/>
      <c r="F345" s="203"/>
      <c r="G345" s="203"/>
      <c r="H345" s="203"/>
      <c r="I345" s="203"/>
      <c r="J345" s="203"/>
      <c r="K345" s="203"/>
      <c r="L345" s="203"/>
      <c r="M345" s="204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3"/>
      <c r="AD345" s="203"/>
      <c r="AE345" s="203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55"/>
      <c r="BH345" s="55"/>
      <c r="BI345" s="205"/>
      <c r="BJ345" s="55"/>
      <c r="BK345" s="55"/>
      <c r="BL345" s="55"/>
      <c r="BM345" s="205"/>
      <c r="BN345" s="55"/>
      <c r="BO345" s="40"/>
    </row>
    <row r="346" ht="14.25" customHeight="1">
      <c r="A346" s="203"/>
      <c r="B346" s="203"/>
      <c r="C346" s="203"/>
      <c r="D346" s="203"/>
      <c r="E346" s="203"/>
      <c r="F346" s="203"/>
      <c r="G346" s="203"/>
      <c r="H346" s="203"/>
      <c r="I346" s="203"/>
      <c r="J346" s="203"/>
      <c r="K346" s="203"/>
      <c r="L346" s="203"/>
      <c r="M346" s="204"/>
      <c r="N346" s="203"/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3"/>
      <c r="AD346" s="203"/>
      <c r="AE346" s="203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55"/>
      <c r="BH346" s="55"/>
      <c r="BI346" s="205"/>
      <c r="BJ346" s="55"/>
      <c r="BK346" s="55"/>
      <c r="BL346" s="55"/>
      <c r="BM346" s="205"/>
      <c r="BN346" s="55"/>
      <c r="BO346" s="40"/>
    </row>
    <row r="347" ht="14.25" customHeight="1">
      <c r="A347" s="203"/>
      <c r="B347" s="203"/>
      <c r="C347" s="203"/>
      <c r="D347" s="203"/>
      <c r="E347" s="203"/>
      <c r="F347" s="203"/>
      <c r="G347" s="203"/>
      <c r="H347" s="203"/>
      <c r="I347" s="203"/>
      <c r="J347" s="203"/>
      <c r="K347" s="203"/>
      <c r="L347" s="203"/>
      <c r="M347" s="204"/>
      <c r="N347" s="203"/>
      <c r="O347" s="203"/>
      <c r="P347" s="203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  <c r="AA347" s="203"/>
      <c r="AB347" s="203"/>
      <c r="AC347" s="203"/>
      <c r="AD347" s="203"/>
      <c r="AE347" s="203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55"/>
      <c r="BH347" s="55"/>
      <c r="BI347" s="205"/>
      <c r="BJ347" s="55"/>
      <c r="BK347" s="55"/>
      <c r="BL347" s="55"/>
      <c r="BM347" s="205"/>
      <c r="BN347" s="55"/>
      <c r="BO347" s="40"/>
    </row>
    <row r="348" ht="14.25" customHeight="1">
      <c r="A348" s="203"/>
      <c r="B348" s="203"/>
      <c r="C348" s="203"/>
      <c r="D348" s="203"/>
      <c r="E348" s="203"/>
      <c r="F348" s="203"/>
      <c r="G348" s="203"/>
      <c r="H348" s="203"/>
      <c r="I348" s="203"/>
      <c r="J348" s="203"/>
      <c r="K348" s="203"/>
      <c r="L348" s="203"/>
      <c r="M348" s="204"/>
      <c r="N348" s="203"/>
      <c r="O348" s="203"/>
      <c r="P348" s="203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3"/>
      <c r="AD348" s="203"/>
      <c r="AE348" s="203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55"/>
      <c r="BH348" s="55"/>
      <c r="BI348" s="205"/>
      <c r="BJ348" s="55"/>
      <c r="BK348" s="55"/>
      <c r="BL348" s="55"/>
      <c r="BM348" s="205"/>
      <c r="BN348" s="55"/>
      <c r="BO348" s="40"/>
    </row>
    <row r="349" ht="14.25" customHeight="1">
      <c r="A349" s="203"/>
      <c r="B349" s="203"/>
      <c r="C349" s="203"/>
      <c r="D349" s="203"/>
      <c r="E349" s="203"/>
      <c r="F349" s="203"/>
      <c r="G349" s="203"/>
      <c r="H349" s="203"/>
      <c r="I349" s="203"/>
      <c r="J349" s="203"/>
      <c r="K349" s="203"/>
      <c r="L349" s="203"/>
      <c r="M349" s="204"/>
      <c r="N349" s="203"/>
      <c r="O349" s="203"/>
      <c r="P349" s="203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3"/>
      <c r="AD349" s="203"/>
      <c r="AE349" s="203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55"/>
      <c r="BH349" s="55"/>
      <c r="BI349" s="205"/>
      <c r="BJ349" s="55"/>
      <c r="BK349" s="55"/>
      <c r="BL349" s="55"/>
      <c r="BM349" s="205"/>
      <c r="BN349" s="55"/>
      <c r="BO349" s="40"/>
    </row>
    <row r="350" ht="14.25" customHeight="1">
      <c r="A350" s="203"/>
      <c r="B350" s="203"/>
      <c r="C350" s="203"/>
      <c r="D350" s="203"/>
      <c r="E350" s="203"/>
      <c r="F350" s="203"/>
      <c r="G350" s="203"/>
      <c r="H350" s="203"/>
      <c r="I350" s="203"/>
      <c r="J350" s="203"/>
      <c r="K350" s="203"/>
      <c r="L350" s="203"/>
      <c r="M350" s="204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3"/>
      <c r="AD350" s="203"/>
      <c r="AE350" s="203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55"/>
      <c r="BH350" s="55"/>
      <c r="BI350" s="205"/>
      <c r="BJ350" s="55"/>
      <c r="BK350" s="55"/>
      <c r="BL350" s="55"/>
      <c r="BM350" s="205"/>
      <c r="BN350" s="55"/>
      <c r="BO350" s="40"/>
    </row>
    <row r="351" ht="14.25" customHeight="1">
      <c r="A351" s="203"/>
      <c r="B351" s="203"/>
      <c r="C351" s="203"/>
      <c r="D351" s="203"/>
      <c r="E351" s="203"/>
      <c r="F351" s="203"/>
      <c r="G351" s="203"/>
      <c r="H351" s="203"/>
      <c r="I351" s="203"/>
      <c r="J351" s="203"/>
      <c r="K351" s="203"/>
      <c r="L351" s="203"/>
      <c r="M351" s="204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3"/>
      <c r="AD351" s="203"/>
      <c r="AE351" s="203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55"/>
      <c r="BH351" s="55"/>
      <c r="BI351" s="205"/>
      <c r="BJ351" s="55"/>
      <c r="BK351" s="55"/>
      <c r="BL351" s="55"/>
      <c r="BM351" s="205"/>
      <c r="BN351" s="55"/>
      <c r="BO351" s="40"/>
    </row>
    <row r="352" ht="14.25" customHeight="1">
      <c r="A352" s="203"/>
      <c r="B352" s="203"/>
      <c r="C352" s="203"/>
      <c r="D352" s="203"/>
      <c r="E352" s="203"/>
      <c r="F352" s="203"/>
      <c r="G352" s="203"/>
      <c r="H352" s="203"/>
      <c r="I352" s="203"/>
      <c r="J352" s="203"/>
      <c r="K352" s="203"/>
      <c r="L352" s="203"/>
      <c r="M352" s="204"/>
      <c r="N352" s="203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3"/>
      <c r="AD352" s="203"/>
      <c r="AE352" s="203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55"/>
      <c r="BH352" s="55"/>
      <c r="BI352" s="205"/>
      <c r="BJ352" s="55"/>
      <c r="BK352" s="55"/>
      <c r="BL352" s="55"/>
      <c r="BM352" s="205"/>
      <c r="BN352" s="55"/>
      <c r="BO352" s="40"/>
    </row>
    <row r="353" ht="14.25" customHeight="1">
      <c r="A353" s="203"/>
      <c r="B353" s="203"/>
      <c r="C353" s="203"/>
      <c r="D353" s="203"/>
      <c r="E353" s="203"/>
      <c r="F353" s="203"/>
      <c r="G353" s="203"/>
      <c r="H353" s="203"/>
      <c r="I353" s="203"/>
      <c r="J353" s="203"/>
      <c r="K353" s="203"/>
      <c r="L353" s="203"/>
      <c r="M353" s="204"/>
      <c r="N353" s="203"/>
      <c r="O353" s="203"/>
      <c r="P353" s="203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3"/>
      <c r="AD353" s="203"/>
      <c r="AE353" s="203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55"/>
      <c r="BH353" s="55"/>
      <c r="BI353" s="205"/>
      <c r="BJ353" s="55"/>
      <c r="BK353" s="55"/>
      <c r="BL353" s="55"/>
      <c r="BM353" s="205"/>
      <c r="BN353" s="55"/>
      <c r="BO353" s="40"/>
    </row>
    <row r="354" ht="14.25" customHeight="1">
      <c r="A354" s="203"/>
      <c r="B354" s="203"/>
      <c r="C354" s="203"/>
      <c r="D354" s="203"/>
      <c r="E354" s="203"/>
      <c r="F354" s="203"/>
      <c r="G354" s="203"/>
      <c r="H354" s="203"/>
      <c r="I354" s="203"/>
      <c r="J354" s="203"/>
      <c r="K354" s="203"/>
      <c r="L354" s="203"/>
      <c r="M354" s="204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3"/>
      <c r="AD354" s="203"/>
      <c r="AE354" s="203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55"/>
      <c r="BH354" s="55"/>
      <c r="BI354" s="205"/>
      <c r="BJ354" s="55"/>
      <c r="BK354" s="55"/>
      <c r="BL354" s="55"/>
      <c r="BM354" s="205"/>
      <c r="BN354" s="55"/>
      <c r="BO354" s="40"/>
    </row>
    <row r="355" ht="14.25" customHeight="1">
      <c r="A355" s="205"/>
      <c r="B355" s="205"/>
      <c r="C355" s="20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6"/>
      <c r="N355" s="205"/>
      <c r="O355" s="205"/>
      <c r="P355" s="205"/>
      <c r="Q355" s="205"/>
      <c r="R355" s="20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55"/>
      <c r="BH355" s="55"/>
      <c r="BI355" s="205"/>
      <c r="BJ355" s="55"/>
      <c r="BK355" s="55"/>
      <c r="BL355" s="55"/>
      <c r="BM355" s="205"/>
      <c r="BN355" s="55"/>
      <c r="BO355" s="40"/>
    </row>
    <row r="356" ht="14.25" customHeight="1">
      <c r="A356" s="205"/>
      <c r="B356" s="205"/>
      <c r="C356" s="20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6"/>
      <c r="N356" s="205"/>
      <c r="O356" s="205"/>
      <c r="P356" s="205"/>
      <c r="Q356" s="205"/>
      <c r="R356" s="20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55"/>
      <c r="BH356" s="55"/>
      <c r="BI356" s="205"/>
      <c r="BJ356" s="55"/>
      <c r="BK356" s="55"/>
      <c r="BL356" s="55"/>
      <c r="BM356" s="205"/>
      <c r="BN356" s="55"/>
      <c r="BO356" s="40"/>
    </row>
    <row r="357" ht="14.25" customHeight="1">
      <c r="A357" s="205"/>
      <c r="B357" s="205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6"/>
      <c r="N357" s="205"/>
      <c r="O357" s="205"/>
      <c r="P357" s="205"/>
      <c r="Q357" s="205"/>
      <c r="R357" s="20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55"/>
      <c r="BH357" s="55"/>
      <c r="BI357" s="205"/>
      <c r="BJ357" s="55"/>
      <c r="BK357" s="55"/>
      <c r="BL357" s="55"/>
      <c r="BM357" s="205"/>
      <c r="BN357" s="55"/>
      <c r="BO357" s="40"/>
    </row>
    <row r="358" ht="14.25" customHeight="1">
      <c r="A358" s="205"/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6"/>
      <c r="N358" s="205"/>
      <c r="O358" s="205"/>
      <c r="P358" s="205"/>
      <c r="Q358" s="205"/>
      <c r="R358" s="20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55"/>
      <c r="BH358" s="55"/>
      <c r="BI358" s="205"/>
      <c r="BJ358" s="55"/>
      <c r="BK358" s="55"/>
      <c r="BL358" s="55"/>
      <c r="BM358" s="205"/>
      <c r="BN358" s="55"/>
      <c r="BO358" s="40"/>
    </row>
    <row r="359" ht="14.25" customHeight="1">
      <c r="A359" s="205"/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6"/>
      <c r="N359" s="205"/>
      <c r="O359" s="205"/>
      <c r="P359" s="205"/>
      <c r="Q359" s="205"/>
      <c r="R359" s="20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55"/>
      <c r="BH359" s="55"/>
      <c r="BI359" s="205"/>
      <c r="BJ359" s="55"/>
      <c r="BK359" s="55"/>
      <c r="BL359" s="55"/>
      <c r="BM359" s="205"/>
      <c r="BN359" s="55"/>
      <c r="BO359" s="40"/>
    </row>
    <row r="360" ht="14.25" customHeight="1">
      <c r="A360" s="205"/>
      <c r="B360" s="205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6"/>
      <c r="N360" s="205"/>
      <c r="O360" s="205"/>
      <c r="P360" s="205"/>
      <c r="Q360" s="205"/>
      <c r="R360" s="20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55"/>
      <c r="BH360" s="55"/>
      <c r="BI360" s="205"/>
      <c r="BJ360" s="55"/>
      <c r="BK360" s="55"/>
      <c r="BL360" s="55"/>
      <c r="BM360" s="205"/>
      <c r="BN360" s="55"/>
      <c r="BO360" s="40"/>
    </row>
    <row r="361" ht="14.25" customHeight="1">
      <c r="A361" s="205"/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6"/>
      <c r="N361" s="205"/>
      <c r="O361" s="205"/>
      <c r="P361" s="205"/>
      <c r="Q361" s="205"/>
      <c r="R361" s="20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55"/>
      <c r="BH361" s="55"/>
      <c r="BI361" s="205"/>
      <c r="BJ361" s="55"/>
      <c r="BK361" s="55"/>
      <c r="BL361" s="55"/>
      <c r="BM361" s="205"/>
      <c r="BN361" s="55"/>
      <c r="BO361" s="40"/>
    </row>
    <row r="362" ht="14.25" customHeight="1">
      <c r="A362" s="205"/>
      <c r="B362" s="205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6"/>
      <c r="N362" s="205"/>
      <c r="O362" s="205"/>
      <c r="P362" s="205"/>
      <c r="Q362" s="205"/>
      <c r="R362" s="20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55"/>
      <c r="BH362" s="55"/>
      <c r="BI362" s="205"/>
      <c r="BJ362" s="55"/>
      <c r="BK362" s="55"/>
      <c r="BL362" s="55"/>
      <c r="BM362" s="205"/>
      <c r="BN362" s="55"/>
      <c r="BO362" s="40"/>
    </row>
    <row r="363" ht="14.25" customHeight="1">
      <c r="A363" s="205"/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6"/>
      <c r="N363" s="205"/>
      <c r="O363" s="205"/>
      <c r="P363" s="205"/>
      <c r="Q363" s="205"/>
      <c r="R363" s="20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55"/>
      <c r="BH363" s="55"/>
      <c r="BI363" s="205"/>
      <c r="BJ363" s="55"/>
      <c r="BK363" s="55"/>
      <c r="BL363" s="55"/>
      <c r="BM363" s="205"/>
      <c r="BN363" s="55"/>
      <c r="BO363" s="40"/>
    </row>
    <row r="364" ht="14.25" customHeight="1">
      <c r="A364" s="205"/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6"/>
      <c r="N364" s="205"/>
      <c r="O364" s="205"/>
      <c r="P364" s="205"/>
      <c r="Q364" s="205"/>
      <c r="R364" s="20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55"/>
      <c r="BH364" s="55"/>
      <c r="BI364" s="205"/>
      <c r="BJ364" s="55"/>
      <c r="BK364" s="55"/>
      <c r="BL364" s="55"/>
      <c r="BM364" s="205"/>
      <c r="BN364" s="55"/>
      <c r="BO364" s="40"/>
    </row>
    <row r="365" ht="14.25" customHeight="1">
      <c r="A365" s="205"/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6"/>
      <c r="N365" s="205"/>
      <c r="O365" s="205"/>
      <c r="P365" s="205"/>
      <c r="Q365" s="205"/>
      <c r="R365" s="20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55"/>
      <c r="BH365" s="55"/>
      <c r="BI365" s="205"/>
      <c r="BJ365" s="55"/>
      <c r="BK365" s="55"/>
      <c r="BL365" s="55"/>
      <c r="BM365" s="205"/>
      <c r="BN365" s="55"/>
      <c r="BO365" s="40"/>
    </row>
  </sheetData>
  <mergeCells count="12">
    <mergeCell ref="A4:A6"/>
    <mergeCell ref="A9:A10"/>
    <mergeCell ref="B9:B10"/>
    <mergeCell ref="C9:C10"/>
    <mergeCell ref="Y13:AL13"/>
    <mergeCell ref="A1:A2"/>
    <mergeCell ref="B1:D2"/>
    <mergeCell ref="H1:O3"/>
    <mergeCell ref="P4:Q4"/>
    <mergeCell ref="B5:B6"/>
    <mergeCell ref="C5:C6"/>
    <mergeCell ref="D5:D6"/>
  </mergeCells>
  <dataValidations>
    <dataValidation type="list" allowBlank="1" showErrorMessage="1" sqref="C14 C16:C130 C132:C145 C147:C154 C156:C175 C178:C179 C181:C185 C188:C194 C196:C199 C201:C213 C216">
      <formula1>"0.0,1.0,2.0,3.0,4.0,5.0,6.0,7.0,8.0,9.0,10.0,11.0,12.0,13.0,14.0,15.0,16.0,17.0,18.0,19.0,20.0,21.0,22.0,23.0,24.0,25.0,26.0,27.0,28.0,29.0,30.0"</formula1>
    </dataValidation>
  </dataValidation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3.0" topLeftCell="A14" activePane="bottomLeft" state="frozen"/>
      <selection activeCell="B15" sqref="B15" pane="bottomLeft"/>
    </sheetView>
  </sheetViews>
  <sheetFormatPr customHeight="1" defaultColWidth="14.43" defaultRowHeight="15.0"/>
  <cols>
    <col customWidth="1" min="1" max="1" width="51.14"/>
    <col customWidth="1" min="2" max="2" width="17.0"/>
    <col customWidth="1" min="3" max="7" width="13.14"/>
    <col customWidth="1" min="8" max="19" width="11.14"/>
    <col customWidth="1" min="20" max="22" width="11.0"/>
    <col customWidth="1" min="23" max="23" width="76.0"/>
    <col customWidth="1" min="24" max="24" width="255.57"/>
    <col customWidth="1" min="25" max="26" width="11.0"/>
    <col customWidth="1" min="27" max="27" width="12.43"/>
    <col customWidth="1" min="28" max="60" width="11.0"/>
    <col customWidth="1" min="61" max="62" width="21.71"/>
    <col customWidth="1" min="63" max="64" width="11.0"/>
    <col customWidth="1" min="65" max="65" width="18.43"/>
    <col customWidth="1" min="66" max="67" width="19.29"/>
    <col customWidth="1" min="68" max="68" width="20.43"/>
    <col customWidth="1" min="69" max="69" width="10.43"/>
    <col customWidth="1" min="70" max="70" width="17.71"/>
    <col customWidth="1" min="71" max="71" width="18.86"/>
    <col customWidth="1" min="72" max="74" width="10.71"/>
  </cols>
  <sheetData>
    <row r="1" ht="69.75" customHeight="1">
      <c r="A1" s="42"/>
      <c r="B1" s="41" t="s">
        <v>255</v>
      </c>
      <c r="E1" s="42"/>
      <c r="F1" s="42"/>
      <c r="G1" s="42"/>
      <c r="H1" s="40"/>
      <c r="Q1" s="4"/>
      <c r="R1" s="4"/>
      <c r="S1" s="4"/>
      <c r="T1" s="4"/>
      <c r="U1" s="4"/>
      <c r="V1" s="4"/>
      <c r="BI1" s="40"/>
      <c r="BJ1" s="40"/>
      <c r="BL1" s="40"/>
      <c r="BM1" s="40"/>
      <c r="BN1" s="40"/>
      <c r="BP1" s="40"/>
      <c r="BQ1" s="40"/>
    </row>
    <row r="2" ht="12.0" customHeight="1">
      <c r="A2" s="42"/>
      <c r="E2" s="42"/>
      <c r="F2" s="42"/>
      <c r="G2" s="42"/>
      <c r="Q2" s="4"/>
      <c r="R2" s="4"/>
      <c r="S2" s="4"/>
      <c r="T2" s="4"/>
      <c r="U2" s="4"/>
      <c r="V2" s="4"/>
      <c r="BI2" s="40"/>
      <c r="BJ2" s="40"/>
      <c r="BL2" s="40"/>
      <c r="BM2" s="40"/>
      <c r="BN2" s="40"/>
      <c r="BP2" s="40"/>
      <c r="BQ2" s="40"/>
    </row>
    <row r="3" ht="15.0" hidden="1" customHeight="1">
      <c r="A3" s="42"/>
      <c r="B3" s="42"/>
      <c r="C3" s="42"/>
      <c r="D3" s="42"/>
      <c r="E3" s="42"/>
      <c r="F3" s="42"/>
      <c r="G3" s="42"/>
      <c r="Q3" s="4"/>
      <c r="R3" s="4"/>
      <c r="S3" s="4"/>
      <c r="T3" s="4"/>
      <c r="U3" s="4"/>
      <c r="V3" s="4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0"/>
      <c r="BQ3" s="40"/>
      <c r="BR3" s="42"/>
      <c r="BS3" s="42"/>
    </row>
    <row r="4" ht="21.75" customHeight="1">
      <c r="A4" s="207" t="s">
        <v>12</v>
      </c>
      <c r="B4" s="208" t="s">
        <v>13</v>
      </c>
      <c r="C4" s="209"/>
      <c r="D4" s="210"/>
      <c r="E4" s="211"/>
      <c r="F4" s="6"/>
      <c r="G4" s="6"/>
      <c r="H4" s="48" t="s">
        <v>14</v>
      </c>
      <c r="I4" s="212"/>
      <c r="J4" s="212"/>
      <c r="K4" s="212"/>
      <c r="L4" s="213"/>
      <c r="M4" s="214"/>
      <c r="N4" s="214"/>
      <c r="O4" s="215"/>
      <c r="P4" s="37"/>
      <c r="R4" s="216" t="s">
        <v>256</v>
      </c>
      <c r="S4" s="217"/>
      <c r="T4" s="37"/>
      <c r="U4" s="218"/>
      <c r="V4" s="218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142"/>
      <c r="BJ4" s="142"/>
      <c r="BK4" s="6"/>
      <c r="BL4" s="142"/>
      <c r="BM4" s="142"/>
      <c r="BN4" s="142"/>
      <c r="BO4" s="6"/>
      <c r="BP4" s="142"/>
      <c r="BQ4" s="142"/>
    </row>
    <row r="5" ht="21.75" customHeight="1">
      <c r="A5" s="219"/>
      <c r="B5" s="57">
        <f>SUM(G16,G64,G94,G102,G140,G149,G171,G189,G199,G232,G242,G246)</f>
        <v>0</v>
      </c>
      <c r="C5" s="220"/>
      <c r="D5" s="221"/>
      <c r="E5" s="222"/>
      <c r="F5" s="6"/>
      <c r="G5" s="6"/>
      <c r="H5" s="223" t="s">
        <v>16</v>
      </c>
      <c r="I5" s="224" t="s">
        <v>17</v>
      </c>
      <c r="J5" s="224" t="s">
        <v>18</v>
      </c>
      <c r="K5" s="224" t="s">
        <v>19</v>
      </c>
      <c r="L5" s="224" t="s">
        <v>20</v>
      </c>
      <c r="M5" s="224" t="s">
        <v>21</v>
      </c>
      <c r="N5" s="224" t="s">
        <v>22</v>
      </c>
      <c r="O5" s="225" t="s">
        <v>23</v>
      </c>
      <c r="P5" s="37"/>
      <c r="R5" s="226" t="s">
        <v>24</v>
      </c>
      <c r="S5" s="138">
        <f>BU248</f>
        <v>0</v>
      </c>
      <c r="T5" s="37"/>
      <c r="U5" s="218"/>
      <c r="V5" s="218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142"/>
      <c r="BJ5" s="142"/>
      <c r="BK5" s="6"/>
      <c r="BL5" s="142"/>
      <c r="BM5" s="142"/>
      <c r="BN5" s="142"/>
      <c r="BO5" s="6"/>
      <c r="BP5" s="142"/>
      <c r="BQ5" s="142"/>
    </row>
    <row r="6" ht="21.75" customHeight="1">
      <c r="A6" s="227"/>
      <c r="B6" s="65"/>
      <c r="C6" s="56"/>
      <c r="E6" s="6"/>
      <c r="F6" s="6"/>
      <c r="G6" s="6"/>
      <c r="H6" s="228">
        <f t="shared" ref="H6:N6" si="1">SUM(Y16,Y64,Y94,Y102,Y140,Y149,Y171,Y189,Y199,Y232,Y242,Y246)</f>
        <v>0</v>
      </c>
      <c r="I6" s="228">
        <f t="shared" si="1"/>
        <v>0</v>
      </c>
      <c r="J6" s="228">
        <f t="shared" si="1"/>
        <v>0</v>
      </c>
      <c r="K6" s="228">
        <f t="shared" si="1"/>
        <v>0</v>
      </c>
      <c r="L6" s="228">
        <f t="shared" si="1"/>
        <v>0</v>
      </c>
      <c r="M6" s="228">
        <f t="shared" si="1"/>
        <v>0</v>
      </c>
      <c r="N6" s="228">
        <f t="shared" si="1"/>
        <v>0</v>
      </c>
      <c r="O6" s="228">
        <f>SUM(H6:N6)</f>
        <v>0</v>
      </c>
      <c r="P6" s="37"/>
      <c r="R6" s="226" t="s">
        <v>25</v>
      </c>
      <c r="S6" s="138">
        <f>BV248</f>
        <v>0</v>
      </c>
      <c r="T6" s="37"/>
      <c r="U6" s="218"/>
      <c r="V6" s="218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142"/>
      <c r="BJ6" s="142"/>
      <c r="BK6" s="6"/>
      <c r="BL6" s="142"/>
      <c r="BM6" s="142"/>
      <c r="BN6" s="142"/>
      <c r="BO6" s="6"/>
      <c r="BP6" s="142"/>
      <c r="BQ6" s="142"/>
    </row>
    <row r="7" ht="14.25" customHeight="1">
      <c r="D7" s="197"/>
      <c r="E7" s="197"/>
      <c r="F7" s="197"/>
      <c r="G7" s="197"/>
      <c r="H7" s="197"/>
      <c r="I7" s="19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142"/>
      <c r="BJ7" s="142"/>
      <c r="BK7" s="6"/>
      <c r="BL7" s="142"/>
      <c r="BM7" s="142"/>
      <c r="BN7" s="142"/>
      <c r="BO7" s="6"/>
      <c r="BP7" s="142"/>
      <c r="BQ7" s="142"/>
    </row>
    <row r="8" ht="14.25" customHeight="1">
      <c r="D8" s="197"/>
      <c r="E8" s="197"/>
      <c r="F8" s="197"/>
      <c r="G8" s="197"/>
      <c r="H8" s="197"/>
      <c r="I8" s="19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142"/>
      <c r="BJ8" s="142"/>
      <c r="BK8" s="6"/>
      <c r="BL8" s="142"/>
      <c r="BM8" s="142"/>
      <c r="BN8" s="142"/>
      <c r="BO8" s="6"/>
      <c r="BP8" s="142"/>
      <c r="BQ8" s="142"/>
    </row>
    <row r="9" ht="21.0" customHeight="1">
      <c r="A9" s="229" t="s">
        <v>26</v>
      </c>
      <c r="B9" s="230">
        <f>BS248</f>
        <v>0</v>
      </c>
      <c r="C9" s="231" t="s">
        <v>27</v>
      </c>
      <c r="D9" s="197"/>
      <c r="E9" s="6"/>
      <c r="F9" s="6"/>
      <c r="G9" s="74" t="s">
        <v>28</v>
      </c>
      <c r="H9" s="232"/>
      <c r="I9" s="232"/>
      <c r="J9" s="232"/>
      <c r="K9" s="232"/>
      <c r="L9" s="214"/>
      <c r="M9" s="214"/>
      <c r="N9" s="214"/>
      <c r="O9" s="214"/>
      <c r="P9" s="214"/>
      <c r="Q9" s="233"/>
      <c r="R9" s="233"/>
      <c r="S9" s="215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142"/>
      <c r="BJ9" s="142"/>
      <c r="BK9" s="6"/>
      <c r="BL9" s="142"/>
      <c r="BM9" s="142"/>
      <c r="BN9" s="142"/>
      <c r="BO9" s="6"/>
      <c r="BP9" s="142"/>
      <c r="BQ9" s="142"/>
    </row>
    <row r="10" ht="21.75" customHeight="1">
      <c r="A10" s="234" t="s">
        <v>29</v>
      </c>
      <c r="B10" s="235">
        <f>SUM(C15,C19:C63,C66:C93,C96:C101,C104:C139,C142:C148,C151:C170,C173:C188,C191:C198,C201:C231,C234:C241,C244:C245)</f>
        <v>0</v>
      </c>
      <c r="C10" s="236" t="s">
        <v>30</v>
      </c>
      <c r="D10" s="197"/>
      <c r="E10" s="6"/>
      <c r="F10" s="6"/>
      <c r="G10" s="237" t="s">
        <v>31</v>
      </c>
      <c r="H10" s="238" t="s">
        <v>32</v>
      </c>
      <c r="I10" s="238" t="s">
        <v>33</v>
      </c>
      <c r="J10" s="238" t="s">
        <v>34</v>
      </c>
      <c r="K10" s="238" t="s">
        <v>35</v>
      </c>
      <c r="L10" s="238" t="s">
        <v>36</v>
      </c>
      <c r="M10" s="238" t="s">
        <v>37</v>
      </c>
      <c r="N10" s="238" t="s">
        <v>38</v>
      </c>
      <c r="O10" s="238" t="s">
        <v>39</v>
      </c>
      <c r="P10" s="238" t="s">
        <v>40</v>
      </c>
      <c r="Q10" s="238" t="s">
        <v>41</v>
      </c>
      <c r="R10" s="238" t="s">
        <v>42</v>
      </c>
      <c r="S10" s="225" t="s">
        <v>43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142"/>
      <c r="BJ10" s="142"/>
      <c r="BK10" s="6"/>
      <c r="BL10" s="142"/>
      <c r="BM10" s="142"/>
      <c r="BN10" s="142"/>
      <c r="BO10" s="6"/>
      <c r="BP10" s="142"/>
      <c r="BQ10" s="142"/>
    </row>
    <row r="11" ht="21.75" customHeight="1">
      <c r="A11" s="239"/>
      <c r="B11" s="240"/>
      <c r="C11" s="241"/>
      <c r="D11" s="197"/>
      <c r="E11" s="197"/>
      <c r="F11" s="197"/>
      <c r="G11" s="119">
        <f t="shared" ref="G11:J11" si="2">SUM(AM64,AM94,AM102,AM140,AM149,AM171,AM189,AM199,AM232,AM242,AM246)</f>
        <v>0</v>
      </c>
      <c r="H11" s="119">
        <f t="shared" si="2"/>
        <v>0</v>
      </c>
      <c r="I11" s="119">
        <f t="shared" si="2"/>
        <v>0</v>
      </c>
      <c r="J11" s="119">
        <f t="shared" si="2"/>
        <v>0</v>
      </c>
      <c r="K11" s="119">
        <f>SUM(AQ16,AQ64,AQ94,AQ102,AQ140,AQ149,AQ171,AQ189,AQ199,AQ232,AQ242,AQ246)</f>
        <v>0</v>
      </c>
      <c r="L11" s="119">
        <f t="shared" ref="L11:S11" si="3">SUM(AR64,AR94,AR102,AR140,AR149,AR171,AR189,AR199,AR232,AR242,AR246)</f>
        <v>0</v>
      </c>
      <c r="M11" s="119">
        <f t="shared" si="3"/>
        <v>0</v>
      </c>
      <c r="N11" s="119">
        <f t="shared" si="3"/>
        <v>0</v>
      </c>
      <c r="O11" s="119">
        <f t="shared" si="3"/>
        <v>0</v>
      </c>
      <c r="P11" s="119">
        <f t="shared" si="3"/>
        <v>0</v>
      </c>
      <c r="Q11" s="119">
        <f t="shared" si="3"/>
        <v>0</v>
      </c>
      <c r="R11" s="119">
        <f t="shared" si="3"/>
        <v>0</v>
      </c>
      <c r="S11" s="119">
        <f t="shared" si="3"/>
        <v>0</v>
      </c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142"/>
      <c r="BJ11" s="142"/>
      <c r="BK11" s="6"/>
      <c r="BL11" s="142"/>
      <c r="BM11" s="142"/>
      <c r="BN11" s="142"/>
      <c r="BO11" s="6"/>
      <c r="BP11" s="142"/>
      <c r="BQ11" s="142"/>
    </row>
    <row r="12" ht="14.25" customHeight="1">
      <c r="A12" s="6"/>
      <c r="B12" s="6"/>
      <c r="C12" s="6"/>
      <c r="D12" s="242"/>
      <c r="E12" s="242"/>
      <c r="F12" s="243"/>
      <c r="G12" s="244"/>
      <c r="H12" s="244"/>
      <c r="I12" s="244"/>
      <c r="J12" s="244"/>
      <c r="K12" s="244"/>
      <c r="L12" s="244"/>
      <c r="M12" s="244"/>
      <c r="N12" s="245"/>
      <c r="O12" s="244"/>
      <c r="P12" s="244"/>
      <c r="Q12" s="244"/>
      <c r="R12" s="244"/>
      <c r="S12" s="244"/>
      <c r="T12" s="244"/>
      <c r="U12" s="197"/>
      <c r="V12" s="197"/>
      <c r="W12" s="197"/>
      <c r="X12" s="197"/>
      <c r="Y12" s="197"/>
      <c r="Z12" s="197"/>
      <c r="AA12" s="197"/>
      <c r="AB12" s="142"/>
      <c r="AC12" s="142"/>
      <c r="AD12" s="142"/>
      <c r="AE12" s="142"/>
      <c r="AF12" s="142"/>
      <c r="AG12" s="142"/>
      <c r="AH12" s="6"/>
      <c r="AI12" s="6"/>
      <c r="AJ12" s="6"/>
      <c r="AK12" s="6"/>
      <c r="AL12" s="6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47"/>
      <c r="BJ12" s="147"/>
      <c r="BK12" s="121"/>
      <c r="BL12" s="147"/>
      <c r="BM12" s="147"/>
      <c r="BN12" s="147"/>
      <c r="BO12" s="121"/>
      <c r="BP12" s="147"/>
      <c r="BQ12" s="147"/>
      <c r="BR12" s="149"/>
      <c r="BS12" s="149"/>
      <c r="BT12" s="149"/>
      <c r="BU12" s="149"/>
      <c r="BV12" s="149"/>
    </row>
    <row r="13" ht="14.25" customHeight="1">
      <c r="A13" s="87" t="s">
        <v>44</v>
      </c>
      <c r="B13" s="88" t="s">
        <v>45</v>
      </c>
      <c r="C13" s="88" t="s">
        <v>46</v>
      </c>
      <c r="D13" s="88" t="s">
        <v>47</v>
      </c>
      <c r="E13" s="88" t="s">
        <v>48</v>
      </c>
      <c r="F13" s="88" t="s">
        <v>49</v>
      </c>
      <c r="G13" s="88" t="s">
        <v>50</v>
      </c>
      <c r="H13" s="89" t="s">
        <v>51</v>
      </c>
      <c r="I13" s="90" t="s">
        <v>52</v>
      </c>
      <c r="J13" s="91" t="s">
        <v>53</v>
      </c>
      <c r="K13" s="92" t="s">
        <v>54</v>
      </c>
      <c r="L13" s="93" t="s">
        <v>55</v>
      </c>
      <c r="M13" s="246" t="s">
        <v>257</v>
      </c>
      <c r="N13" s="94" t="s">
        <v>56</v>
      </c>
      <c r="O13" s="88" t="s">
        <v>57</v>
      </c>
      <c r="P13" s="95" t="s">
        <v>58</v>
      </c>
      <c r="Q13" s="247" t="s">
        <v>59</v>
      </c>
      <c r="R13" s="248" t="s">
        <v>258</v>
      </c>
      <c r="S13" s="249" t="s">
        <v>60</v>
      </c>
      <c r="T13" s="149"/>
      <c r="U13" s="149"/>
      <c r="V13" s="149"/>
      <c r="W13" s="149"/>
      <c r="X13" s="149"/>
      <c r="Y13" s="250" t="s">
        <v>61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8"/>
      <c r="AM13" s="251" t="s">
        <v>62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8"/>
      <c r="BM13" s="121"/>
      <c r="BN13" s="251" t="s">
        <v>63</v>
      </c>
      <c r="BO13" s="18"/>
      <c r="BP13" s="121"/>
      <c r="BQ13" s="251" t="s">
        <v>64</v>
      </c>
      <c r="BR13" s="17"/>
      <c r="BS13" s="18"/>
      <c r="BT13" s="121"/>
      <c r="BU13" s="147"/>
      <c r="BV13" s="147"/>
    </row>
    <row r="14" ht="39.75" customHeight="1">
      <c r="A14" s="168" t="s">
        <v>259</v>
      </c>
      <c r="B14" s="146"/>
      <c r="C14" s="147"/>
      <c r="D14" s="148"/>
      <c r="E14" s="147"/>
      <c r="F14" s="148"/>
      <c r="G14" s="147"/>
      <c r="H14" s="147"/>
      <c r="I14" s="147"/>
      <c r="J14" s="147"/>
      <c r="K14" s="147"/>
      <c r="L14" s="147"/>
      <c r="M14" s="147"/>
      <c r="N14" s="202"/>
      <c r="O14" s="147"/>
      <c r="P14" s="147"/>
      <c r="Q14" s="147"/>
      <c r="R14" s="147"/>
      <c r="S14" s="147"/>
      <c r="T14" s="149"/>
      <c r="U14" s="149"/>
      <c r="V14" s="149"/>
      <c r="W14" s="149"/>
      <c r="X14" s="149"/>
      <c r="Y14" s="118" t="s">
        <v>16</v>
      </c>
      <c r="Z14" s="118" t="s">
        <v>17</v>
      </c>
      <c r="AA14" s="118" t="s">
        <v>18</v>
      </c>
      <c r="AB14" s="118" t="s">
        <v>19</v>
      </c>
      <c r="AC14" s="118" t="s">
        <v>20</v>
      </c>
      <c r="AD14" s="118" t="s">
        <v>21</v>
      </c>
      <c r="AE14" s="118" t="s">
        <v>22</v>
      </c>
      <c r="AF14" s="119" t="s">
        <v>16</v>
      </c>
      <c r="AG14" s="119" t="s">
        <v>17</v>
      </c>
      <c r="AH14" s="119" t="s">
        <v>18</v>
      </c>
      <c r="AI14" s="119" t="s">
        <v>19</v>
      </c>
      <c r="AJ14" s="119" t="s">
        <v>20</v>
      </c>
      <c r="AK14" s="119" t="s">
        <v>21</v>
      </c>
      <c r="AL14" s="119" t="s">
        <v>22</v>
      </c>
      <c r="AM14" s="118" t="s">
        <v>31</v>
      </c>
      <c r="AN14" s="118" t="s">
        <v>32</v>
      </c>
      <c r="AO14" s="118" t="s">
        <v>33</v>
      </c>
      <c r="AP14" s="118" t="s">
        <v>34</v>
      </c>
      <c r="AQ14" s="118" t="s">
        <v>35</v>
      </c>
      <c r="AR14" s="118" t="s">
        <v>36</v>
      </c>
      <c r="AS14" s="118" t="s">
        <v>37</v>
      </c>
      <c r="AT14" s="118" t="s">
        <v>38</v>
      </c>
      <c r="AU14" s="118" t="s">
        <v>39</v>
      </c>
      <c r="AV14" s="118" t="s">
        <v>40</v>
      </c>
      <c r="AW14" s="118" t="s">
        <v>41</v>
      </c>
      <c r="AX14" s="118" t="s">
        <v>42</v>
      </c>
      <c r="AY14" s="118" t="s">
        <v>43</v>
      </c>
      <c r="AZ14" s="119" t="s">
        <v>31</v>
      </c>
      <c r="BA14" s="119" t="s">
        <v>32</v>
      </c>
      <c r="BB14" s="119" t="s">
        <v>33</v>
      </c>
      <c r="BC14" s="119" t="s">
        <v>34</v>
      </c>
      <c r="BD14" s="119" t="s">
        <v>35</v>
      </c>
      <c r="BE14" s="119" t="s">
        <v>36</v>
      </c>
      <c r="BF14" s="119" t="s">
        <v>37</v>
      </c>
      <c r="BG14" s="119" t="s">
        <v>38</v>
      </c>
      <c r="BH14" s="119" t="s">
        <v>39</v>
      </c>
      <c r="BI14" s="119" t="s">
        <v>40</v>
      </c>
      <c r="BJ14" s="119" t="s">
        <v>41</v>
      </c>
      <c r="BK14" s="120" t="s">
        <v>42</v>
      </c>
      <c r="BL14" s="119" t="s">
        <v>66</v>
      </c>
      <c r="BM14" s="121"/>
      <c r="BN14" s="120" t="s">
        <v>67</v>
      </c>
      <c r="BO14" s="119" t="s">
        <v>68</v>
      </c>
      <c r="BP14" s="121"/>
      <c r="BQ14" s="252" t="s">
        <v>69</v>
      </c>
      <c r="BR14" s="253" t="s">
        <v>70</v>
      </c>
      <c r="BS14" s="252" t="s">
        <v>71</v>
      </c>
      <c r="BT14" s="121"/>
      <c r="BU14" s="147"/>
      <c r="BV14" s="147"/>
    </row>
    <row r="15" ht="14.25" customHeight="1">
      <c r="A15" s="171" t="s">
        <v>260</v>
      </c>
      <c r="B15" s="184">
        <v>10.0</v>
      </c>
      <c r="C15" s="193">
        <f>SUM(H15:S15)</f>
        <v>0</v>
      </c>
      <c r="D15" s="199">
        <v>145.0</v>
      </c>
      <c r="E15" s="193" t="str">
        <f>$D$5</f>
        <v/>
      </c>
      <c r="F15" s="199">
        <f>D15*((100-E15)/100)</f>
        <v>145</v>
      </c>
      <c r="G15" s="127">
        <f>C15*F15</f>
        <v>0</v>
      </c>
      <c r="H15" s="143"/>
      <c r="I15" s="129"/>
      <c r="J15" s="130"/>
      <c r="K15" s="131"/>
      <c r="L15" s="254"/>
      <c r="M15" s="255"/>
      <c r="N15" s="256"/>
      <c r="O15" s="157"/>
      <c r="P15" s="135"/>
      <c r="Q15" s="136"/>
      <c r="R15" s="257"/>
      <c r="S15" s="258"/>
      <c r="Y15" s="64">
        <f t="shared" ref="Y15:AE15" si="4">AF15*$C15</f>
        <v>0</v>
      </c>
      <c r="Z15" s="64">
        <f t="shared" si="4"/>
        <v>0</v>
      </c>
      <c r="AA15" s="64">
        <f t="shared" si="4"/>
        <v>0</v>
      </c>
      <c r="AB15" s="64">
        <f t="shared" si="4"/>
        <v>0</v>
      </c>
      <c r="AC15" s="64">
        <f t="shared" si="4"/>
        <v>0</v>
      </c>
      <c r="AD15" s="64">
        <f t="shared" si="4"/>
        <v>0</v>
      </c>
      <c r="AE15" s="64">
        <f t="shared" si="4"/>
        <v>0</v>
      </c>
      <c r="AF15" s="155"/>
      <c r="AG15" s="155"/>
      <c r="AH15" s="155"/>
      <c r="AI15" s="155">
        <v>10.0</v>
      </c>
      <c r="AJ15" s="155"/>
      <c r="AK15" s="155"/>
      <c r="AL15" s="155"/>
      <c r="AM15" s="119"/>
      <c r="AN15" s="119"/>
      <c r="AO15" s="119"/>
      <c r="AP15" s="119"/>
      <c r="AQ15" s="119">
        <f>C15*BD15</f>
        <v>0</v>
      </c>
      <c r="AR15" s="119"/>
      <c r="AS15" s="119"/>
      <c r="AT15" s="119"/>
      <c r="AU15" s="119"/>
      <c r="AV15" s="119"/>
      <c r="AW15" s="119"/>
      <c r="AX15" s="119"/>
      <c r="AY15" s="119"/>
      <c r="AZ15" s="259"/>
      <c r="BA15" s="259"/>
      <c r="BB15" s="259"/>
      <c r="BC15" s="259"/>
      <c r="BD15" s="259">
        <v>10.0</v>
      </c>
      <c r="BE15" s="259"/>
      <c r="BF15" s="259"/>
      <c r="BG15" s="259"/>
      <c r="BH15" s="259"/>
      <c r="BI15" s="259"/>
      <c r="BJ15" s="259"/>
      <c r="BK15" s="260"/>
      <c r="BL15" s="259"/>
      <c r="BM15" s="121"/>
      <c r="BN15" s="64"/>
      <c r="BO15" s="64"/>
      <c r="BP15" s="121"/>
      <c r="BQ15" s="64">
        <v>8.974</v>
      </c>
      <c r="BR15" s="64">
        <f>C15</f>
        <v>0</v>
      </c>
      <c r="BS15" s="64">
        <f>BQ15*BR15</f>
        <v>0</v>
      </c>
      <c r="BT15" s="121"/>
      <c r="BU15" s="147"/>
      <c r="BV15" s="147"/>
    </row>
    <row r="16" ht="14.25" customHeight="1">
      <c r="A16" s="261"/>
      <c r="B16" s="173"/>
      <c r="C16" s="173"/>
      <c r="D16" s="262"/>
      <c r="E16" s="173"/>
      <c r="F16" s="262"/>
      <c r="G16" s="159">
        <f t="shared" ref="G16:S16" si="5">SUM(G15)</f>
        <v>0</v>
      </c>
      <c r="H16" s="159">
        <f t="shared" si="5"/>
        <v>0</v>
      </c>
      <c r="I16" s="159">
        <f t="shared" si="5"/>
        <v>0</v>
      </c>
      <c r="J16" s="159">
        <f t="shared" si="5"/>
        <v>0</v>
      </c>
      <c r="K16" s="159">
        <f t="shared" si="5"/>
        <v>0</v>
      </c>
      <c r="L16" s="159">
        <f t="shared" si="5"/>
        <v>0</v>
      </c>
      <c r="M16" s="159">
        <f t="shared" si="5"/>
        <v>0</v>
      </c>
      <c r="N16" s="263">
        <f t="shared" si="5"/>
        <v>0</v>
      </c>
      <c r="O16" s="159">
        <f t="shared" si="5"/>
        <v>0</v>
      </c>
      <c r="P16" s="159">
        <f t="shared" si="5"/>
        <v>0</v>
      </c>
      <c r="Q16" s="159">
        <f t="shared" si="5"/>
        <v>0</v>
      </c>
      <c r="R16" s="159">
        <f t="shared" si="5"/>
        <v>0</v>
      </c>
      <c r="S16" s="159">
        <f t="shared" si="5"/>
        <v>0</v>
      </c>
      <c r="Y16" s="264">
        <f t="shared" ref="Y16:AE16" si="6">SUM(Y14:Y15)</f>
        <v>0</v>
      </c>
      <c r="Z16" s="264">
        <f t="shared" si="6"/>
        <v>0</v>
      </c>
      <c r="AA16" s="264">
        <f t="shared" si="6"/>
        <v>0</v>
      </c>
      <c r="AB16" s="264">
        <f t="shared" si="6"/>
        <v>0</v>
      </c>
      <c r="AC16" s="264">
        <f t="shared" si="6"/>
        <v>0</v>
      </c>
      <c r="AD16" s="264">
        <f t="shared" si="6"/>
        <v>0</v>
      </c>
      <c r="AE16" s="264">
        <f t="shared" si="6"/>
        <v>0</v>
      </c>
      <c r="AF16" s="265"/>
      <c r="AG16" s="265"/>
      <c r="AH16" s="265"/>
      <c r="AI16" s="265"/>
      <c r="AJ16" s="265"/>
      <c r="AK16" s="265"/>
      <c r="AL16" s="265"/>
      <c r="AM16" s="264"/>
      <c r="AN16" s="264"/>
      <c r="AO16" s="264"/>
      <c r="AP16" s="264"/>
      <c r="AQ16" s="264">
        <f>SUM(AQ15)</f>
        <v>0</v>
      </c>
      <c r="AR16" s="264"/>
      <c r="AS16" s="264"/>
      <c r="AT16" s="264"/>
      <c r="AU16" s="264"/>
      <c r="AV16" s="264"/>
      <c r="AW16" s="264"/>
      <c r="AX16" s="264"/>
      <c r="AY16" s="264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6"/>
      <c r="BL16" s="160"/>
      <c r="BM16" s="121"/>
      <c r="BN16" s="64"/>
      <c r="BO16" s="267"/>
      <c r="BP16" s="121"/>
      <c r="BQ16" s="64"/>
      <c r="BR16" s="64"/>
      <c r="BS16" s="64"/>
      <c r="BT16" s="121"/>
      <c r="BU16" s="147"/>
      <c r="BV16" s="147"/>
    </row>
    <row r="17" ht="14.25" customHeight="1">
      <c r="A17" s="6"/>
      <c r="B17" s="147"/>
      <c r="C17" s="147"/>
      <c r="D17" s="148"/>
      <c r="E17" s="147"/>
      <c r="F17" s="148"/>
      <c r="G17" s="26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70"/>
      <c r="BN17" s="271"/>
      <c r="BO17" s="271"/>
      <c r="BP17" s="121"/>
      <c r="BQ17" s="64"/>
      <c r="BR17" s="64"/>
      <c r="BS17" s="64"/>
      <c r="BT17" s="121"/>
      <c r="BU17" s="147"/>
      <c r="BV17" s="147"/>
    </row>
    <row r="18" ht="39.75" customHeight="1">
      <c r="A18" s="115" t="s">
        <v>261</v>
      </c>
      <c r="B18" s="146"/>
      <c r="C18" s="147"/>
      <c r="D18" s="148"/>
      <c r="E18" s="147"/>
      <c r="F18" s="148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9"/>
      <c r="U18" s="149"/>
      <c r="V18" s="149"/>
      <c r="W18" s="149"/>
      <c r="X18" s="149"/>
      <c r="Y18" s="118" t="s">
        <v>16</v>
      </c>
      <c r="Z18" s="118" t="s">
        <v>17</v>
      </c>
      <c r="AA18" s="118" t="s">
        <v>18</v>
      </c>
      <c r="AB18" s="118" t="s">
        <v>19</v>
      </c>
      <c r="AC18" s="118" t="s">
        <v>20</v>
      </c>
      <c r="AD18" s="118" t="s">
        <v>21</v>
      </c>
      <c r="AE18" s="118" t="s">
        <v>22</v>
      </c>
      <c r="AF18" s="119" t="s">
        <v>16</v>
      </c>
      <c r="AG18" s="119" t="s">
        <v>17</v>
      </c>
      <c r="AH18" s="119" t="s">
        <v>18</v>
      </c>
      <c r="AI18" s="119" t="s">
        <v>19</v>
      </c>
      <c r="AJ18" s="119" t="s">
        <v>20</v>
      </c>
      <c r="AK18" s="119" t="s">
        <v>21</v>
      </c>
      <c r="AL18" s="119" t="s">
        <v>22</v>
      </c>
      <c r="AM18" s="118" t="s">
        <v>31</v>
      </c>
      <c r="AN18" s="118" t="s">
        <v>32</v>
      </c>
      <c r="AO18" s="118" t="s">
        <v>33</v>
      </c>
      <c r="AP18" s="118" t="s">
        <v>34</v>
      </c>
      <c r="AQ18" s="118" t="s">
        <v>35</v>
      </c>
      <c r="AR18" s="118" t="s">
        <v>36</v>
      </c>
      <c r="AS18" s="118" t="s">
        <v>37</v>
      </c>
      <c r="AT18" s="118" t="s">
        <v>38</v>
      </c>
      <c r="AU18" s="118" t="s">
        <v>39</v>
      </c>
      <c r="AV18" s="118" t="s">
        <v>40</v>
      </c>
      <c r="AW18" s="118" t="s">
        <v>41</v>
      </c>
      <c r="AX18" s="118" t="s">
        <v>42</v>
      </c>
      <c r="AY18" s="118" t="s">
        <v>43</v>
      </c>
      <c r="AZ18" s="119" t="s">
        <v>31</v>
      </c>
      <c r="BA18" s="119" t="s">
        <v>32</v>
      </c>
      <c r="BB18" s="119" t="s">
        <v>33</v>
      </c>
      <c r="BC18" s="119" t="s">
        <v>34</v>
      </c>
      <c r="BD18" s="119" t="s">
        <v>35</v>
      </c>
      <c r="BE18" s="119" t="s">
        <v>36</v>
      </c>
      <c r="BF18" s="119" t="s">
        <v>37</v>
      </c>
      <c r="BG18" s="119" t="s">
        <v>38</v>
      </c>
      <c r="BH18" s="119" t="s">
        <v>39</v>
      </c>
      <c r="BI18" s="119" t="s">
        <v>40</v>
      </c>
      <c r="BJ18" s="119" t="s">
        <v>41</v>
      </c>
      <c r="BK18" s="120" t="s">
        <v>42</v>
      </c>
      <c r="BL18" s="119" t="s">
        <v>66</v>
      </c>
      <c r="BM18" s="121"/>
      <c r="BN18" s="119" t="s">
        <v>67</v>
      </c>
      <c r="BO18" s="119" t="s">
        <v>68</v>
      </c>
      <c r="BP18" s="121"/>
      <c r="BQ18" s="152" t="s">
        <v>69</v>
      </c>
      <c r="BR18" s="152" t="s">
        <v>70</v>
      </c>
      <c r="BS18" s="152" t="s">
        <v>71</v>
      </c>
      <c r="BT18" s="121"/>
      <c r="BU18" s="147"/>
      <c r="BV18" s="147"/>
    </row>
    <row r="19" ht="18.0" customHeight="1">
      <c r="A19" s="153" t="s">
        <v>262</v>
      </c>
      <c r="B19" s="124">
        <v>20.0</v>
      </c>
      <c r="C19" s="64">
        <f t="shared" ref="C19:C32" si="9">SUM(H19:S19)</f>
        <v>0</v>
      </c>
      <c r="D19" s="126">
        <v>70.0</v>
      </c>
      <c r="E19" s="64" t="str">
        <f t="shared" ref="E19:E32" si="10">$D$5</f>
        <v/>
      </c>
      <c r="F19" s="126">
        <f t="shared" ref="F19:F32" si="11">D19*((100-E19)/100)</f>
        <v>70</v>
      </c>
      <c r="G19" s="127">
        <f t="shared" ref="G19:G32" si="12">C19*F19</f>
        <v>0</v>
      </c>
      <c r="H19" s="272"/>
      <c r="I19" s="129"/>
      <c r="J19" s="130"/>
      <c r="K19" s="131"/>
      <c r="L19" s="254"/>
      <c r="M19" s="255"/>
      <c r="N19" s="256"/>
      <c r="O19" s="157"/>
      <c r="P19" s="135"/>
      <c r="Q19" s="136"/>
      <c r="R19" s="257"/>
      <c r="S19" s="258"/>
      <c r="Y19" s="64">
        <f t="shared" ref="Y19:AE19" si="7">AF19*$C19</f>
        <v>0</v>
      </c>
      <c r="Z19" s="64">
        <f t="shared" si="7"/>
        <v>0</v>
      </c>
      <c r="AA19" s="64">
        <f t="shared" si="7"/>
        <v>0</v>
      </c>
      <c r="AB19" s="64">
        <f t="shared" si="7"/>
        <v>0</v>
      </c>
      <c r="AC19" s="64">
        <f t="shared" si="7"/>
        <v>0</v>
      </c>
      <c r="AD19" s="64">
        <f t="shared" si="7"/>
        <v>0</v>
      </c>
      <c r="AE19" s="64">
        <f t="shared" si="7"/>
        <v>0</v>
      </c>
      <c r="AF19" s="131"/>
      <c r="AG19" s="131">
        <v>20.0</v>
      </c>
      <c r="AH19" s="131"/>
      <c r="AI19" s="131"/>
      <c r="AJ19" s="131"/>
      <c r="AK19" s="131"/>
      <c r="AL19" s="131"/>
      <c r="AM19" s="64">
        <f t="shared" ref="AM19:AY19" si="8">AZ19*$C19</f>
        <v>0</v>
      </c>
      <c r="AN19" s="64">
        <f t="shared" si="8"/>
        <v>0</v>
      </c>
      <c r="AO19" s="64">
        <f t="shared" si="8"/>
        <v>0</v>
      </c>
      <c r="AP19" s="64">
        <f t="shared" si="8"/>
        <v>0</v>
      </c>
      <c r="AQ19" s="64">
        <f t="shared" si="8"/>
        <v>0</v>
      </c>
      <c r="AR19" s="64">
        <f t="shared" si="8"/>
        <v>0</v>
      </c>
      <c r="AS19" s="64">
        <f t="shared" si="8"/>
        <v>0</v>
      </c>
      <c r="AT19" s="64">
        <f t="shared" si="8"/>
        <v>0</v>
      </c>
      <c r="AU19" s="64">
        <f t="shared" si="8"/>
        <v>0</v>
      </c>
      <c r="AV19" s="64">
        <f t="shared" si="8"/>
        <v>0</v>
      </c>
      <c r="AW19" s="64">
        <f t="shared" si="8"/>
        <v>0</v>
      </c>
      <c r="AX19" s="64">
        <f t="shared" si="8"/>
        <v>0</v>
      </c>
      <c r="AY19" s="64">
        <f t="shared" si="8"/>
        <v>0</v>
      </c>
      <c r="AZ19" s="131"/>
      <c r="BA19" s="131">
        <v>20.0</v>
      </c>
      <c r="BB19" s="131"/>
      <c r="BC19" s="131"/>
      <c r="BD19" s="131"/>
      <c r="BE19" s="131"/>
      <c r="BF19" s="131"/>
      <c r="BG19" s="131"/>
      <c r="BH19" s="131"/>
      <c r="BI19" s="131"/>
      <c r="BJ19" s="131"/>
      <c r="BK19" s="273"/>
      <c r="BL19" s="131"/>
      <c r="BM19" s="121"/>
      <c r="BN19" s="64"/>
      <c r="BO19" s="64"/>
      <c r="BP19" s="121"/>
      <c r="BQ19" s="64">
        <v>2.11</v>
      </c>
      <c r="BR19" s="64">
        <f t="shared" ref="BR19:BR32" si="15">C19</f>
        <v>0</v>
      </c>
      <c r="BS19" s="64">
        <f t="shared" ref="BS19:BS32" si="16">BQ19*BR19</f>
        <v>0</v>
      </c>
      <c r="BT19" s="121"/>
      <c r="BU19" s="147">
        <f t="shared" ref="BU19:BU32" si="17">C19*BN19</f>
        <v>0</v>
      </c>
      <c r="BV19" s="147">
        <f t="shared" ref="BV19:BV32" si="18">C19*BO19</f>
        <v>0</v>
      </c>
    </row>
    <row r="20" ht="18.0" customHeight="1">
      <c r="A20" s="153" t="s">
        <v>263</v>
      </c>
      <c r="B20" s="124">
        <v>5.0</v>
      </c>
      <c r="C20" s="64">
        <f t="shared" si="9"/>
        <v>0</v>
      </c>
      <c r="D20" s="126">
        <v>70.0</v>
      </c>
      <c r="E20" s="64" t="str">
        <f t="shared" si="10"/>
        <v/>
      </c>
      <c r="F20" s="126">
        <f t="shared" si="11"/>
        <v>70</v>
      </c>
      <c r="G20" s="127">
        <f t="shared" si="12"/>
        <v>0</v>
      </c>
      <c r="H20" s="143"/>
      <c r="I20" s="129"/>
      <c r="J20" s="130"/>
      <c r="K20" s="131"/>
      <c r="L20" s="254"/>
      <c r="M20" s="255"/>
      <c r="N20" s="256"/>
      <c r="O20" s="157"/>
      <c r="P20" s="135"/>
      <c r="Q20" s="136"/>
      <c r="R20" s="257"/>
      <c r="S20" s="258"/>
      <c r="Y20" s="64">
        <f t="shared" ref="Y20:AE20" si="13">AF20*$C20</f>
        <v>0</v>
      </c>
      <c r="Z20" s="64">
        <f t="shared" si="13"/>
        <v>0</v>
      </c>
      <c r="AA20" s="64">
        <f t="shared" si="13"/>
        <v>0</v>
      </c>
      <c r="AB20" s="64">
        <f t="shared" si="13"/>
        <v>0</v>
      </c>
      <c r="AC20" s="64">
        <f t="shared" si="13"/>
        <v>0</v>
      </c>
      <c r="AD20" s="64">
        <f t="shared" si="13"/>
        <v>0</v>
      </c>
      <c r="AE20" s="64">
        <f t="shared" si="13"/>
        <v>0</v>
      </c>
      <c r="AF20" s="131"/>
      <c r="AG20" s="131"/>
      <c r="AH20" s="131"/>
      <c r="AI20" s="131">
        <v>5.0</v>
      </c>
      <c r="AJ20" s="131"/>
      <c r="AK20" s="131"/>
      <c r="AL20" s="131"/>
      <c r="AM20" s="64">
        <f t="shared" ref="AM20:AY20" si="14">AZ20*$C20</f>
        <v>0</v>
      </c>
      <c r="AN20" s="64">
        <f t="shared" si="14"/>
        <v>0</v>
      </c>
      <c r="AO20" s="64">
        <f t="shared" si="14"/>
        <v>0</v>
      </c>
      <c r="AP20" s="64">
        <f t="shared" si="14"/>
        <v>0</v>
      </c>
      <c r="AQ20" s="64">
        <f t="shared" si="14"/>
        <v>0</v>
      </c>
      <c r="AR20" s="64">
        <f t="shared" si="14"/>
        <v>0</v>
      </c>
      <c r="AS20" s="64">
        <f t="shared" si="14"/>
        <v>0</v>
      </c>
      <c r="AT20" s="64">
        <f t="shared" si="14"/>
        <v>0</v>
      </c>
      <c r="AU20" s="64">
        <f t="shared" si="14"/>
        <v>0</v>
      </c>
      <c r="AV20" s="64">
        <f t="shared" si="14"/>
        <v>0</v>
      </c>
      <c r="AW20" s="64">
        <f t="shared" si="14"/>
        <v>0</v>
      </c>
      <c r="AX20" s="64">
        <f t="shared" si="14"/>
        <v>0</v>
      </c>
      <c r="AY20" s="64">
        <f t="shared" si="14"/>
        <v>0</v>
      </c>
      <c r="AZ20" s="131"/>
      <c r="BA20" s="131"/>
      <c r="BB20" s="131"/>
      <c r="BC20" s="131">
        <v>4.0</v>
      </c>
      <c r="BD20" s="131">
        <v>1.0</v>
      </c>
      <c r="BE20" s="131"/>
      <c r="BF20" s="131"/>
      <c r="BG20" s="131"/>
      <c r="BH20" s="131"/>
      <c r="BI20" s="131"/>
      <c r="BJ20" s="131"/>
      <c r="BK20" s="273"/>
      <c r="BL20" s="131"/>
      <c r="BM20" s="121"/>
      <c r="BN20" s="64">
        <v>20.0</v>
      </c>
      <c r="BO20" s="64"/>
      <c r="BP20" s="121"/>
      <c r="BQ20" s="64">
        <v>3.31</v>
      </c>
      <c r="BR20" s="64">
        <f t="shared" si="15"/>
        <v>0</v>
      </c>
      <c r="BS20" s="64">
        <f t="shared" si="16"/>
        <v>0</v>
      </c>
      <c r="BT20" s="121"/>
      <c r="BU20" s="147">
        <f t="shared" si="17"/>
        <v>0</v>
      </c>
      <c r="BV20" s="147">
        <f t="shared" si="18"/>
        <v>0</v>
      </c>
    </row>
    <row r="21" ht="18.0" customHeight="1">
      <c r="A21" s="153" t="s">
        <v>264</v>
      </c>
      <c r="B21" s="124">
        <v>1.0</v>
      </c>
      <c r="C21" s="64">
        <f t="shared" si="9"/>
        <v>0</v>
      </c>
      <c r="D21" s="126">
        <v>45.0</v>
      </c>
      <c r="E21" s="64" t="str">
        <f t="shared" si="10"/>
        <v/>
      </c>
      <c r="F21" s="126">
        <f t="shared" si="11"/>
        <v>45</v>
      </c>
      <c r="G21" s="127">
        <f t="shared" si="12"/>
        <v>0</v>
      </c>
      <c r="H21" s="143"/>
      <c r="I21" s="129"/>
      <c r="J21" s="130"/>
      <c r="K21" s="131"/>
      <c r="L21" s="254"/>
      <c r="M21" s="255"/>
      <c r="N21" s="256"/>
      <c r="O21" s="157"/>
      <c r="P21" s="135"/>
      <c r="Q21" s="136"/>
      <c r="R21" s="257"/>
      <c r="S21" s="258"/>
      <c r="Y21" s="64">
        <f t="shared" ref="Y21:AE21" si="19">AF21*$C21</f>
        <v>0</v>
      </c>
      <c r="Z21" s="64">
        <f t="shared" si="19"/>
        <v>0</v>
      </c>
      <c r="AA21" s="64">
        <f t="shared" si="19"/>
        <v>0</v>
      </c>
      <c r="AB21" s="64">
        <f t="shared" si="19"/>
        <v>0</v>
      </c>
      <c r="AC21" s="64">
        <f t="shared" si="19"/>
        <v>0</v>
      </c>
      <c r="AD21" s="64">
        <f t="shared" si="19"/>
        <v>0</v>
      </c>
      <c r="AE21" s="64">
        <f t="shared" si="19"/>
        <v>0</v>
      </c>
      <c r="AF21" s="131"/>
      <c r="AG21" s="131"/>
      <c r="AH21" s="131"/>
      <c r="AI21" s="131"/>
      <c r="AJ21" s="131"/>
      <c r="AK21" s="131">
        <v>1.0</v>
      </c>
      <c r="AL21" s="131"/>
      <c r="AM21" s="64">
        <f t="shared" ref="AM21:AY21" si="20">AZ21*$C21</f>
        <v>0</v>
      </c>
      <c r="AN21" s="64">
        <f t="shared" si="20"/>
        <v>0</v>
      </c>
      <c r="AO21" s="64">
        <f t="shared" si="20"/>
        <v>0</v>
      </c>
      <c r="AP21" s="64">
        <f t="shared" si="20"/>
        <v>0</v>
      </c>
      <c r="AQ21" s="64">
        <f t="shared" si="20"/>
        <v>0</v>
      </c>
      <c r="AR21" s="64">
        <f t="shared" si="20"/>
        <v>0</v>
      </c>
      <c r="AS21" s="64">
        <f t="shared" si="20"/>
        <v>0</v>
      </c>
      <c r="AT21" s="64">
        <f t="shared" si="20"/>
        <v>0</v>
      </c>
      <c r="AU21" s="64">
        <f t="shared" si="20"/>
        <v>0</v>
      </c>
      <c r="AV21" s="64">
        <f t="shared" si="20"/>
        <v>0</v>
      </c>
      <c r="AW21" s="64">
        <f t="shared" si="20"/>
        <v>0</v>
      </c>
      <c r="AX21" s="64">
        <f t="shared" si="20"/>
        <v>0</v>
      </c>
      <c r="AY21" s="64">
        <f t="shared" si="20"/>
        <v>0</v>
      </c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>
        <v>1.0</v>
      </c>
      <c r="BK21" s="273"/>
      <c r="BL21" s="131"/>
      <c r="BM21" s="121"/>
      <c r="BN21" s="64"/>
      <c r="BO21" s="64"/>
      <c r="BP21" s="121"/>
      <c r="BQ21" s="64">
        <v>3.03</v>
      </c>
      <c r="BR21" s="64">
        <f t="shared" si="15"/>
        <v>0</v>
      </c>
      <c r="BS21" s="64">
        <f t="shared" si="16"/>
        <v>0</v>
      </c>
      <c r="BT21" s="121"/>
      <c r="BU21" s="147">
        <f t="shared" si="17"/>
        <v>0</v>
      </c>
      <c r="BV21" s="147">
        <f t="shared" si="18"/>
        <v>0</v>
      </c>
    </row>
    <row r="22" ht="18.0" customHeight="1">
      <c r="A22" s="153" t="s">
        <v>265</v>
      </c>
      <c r="B22" s="124">
        <v>1.0</v>
      </c>
      <c r="C22" s="64">
        <f t="shared" si="9"/>
        <v>0</v>
      </c>
      <c r="D22" s="126">
        <v>85.0</v>
      </c>
      <c r="E22" s="64" t="str">
        <f t="shared" si="10"/>
        <v/>
      </c>
      <c r="F22" s="126">
        <f t="shared" si="11"/>
        <v>85</v>
      </c>
      <c r="G22" s="127">
        <f t="shared" si="12"/>
        <v>0</v>
      </c>
      <c r="H22" s="143"/>
      <c r="I22" s="129"/>
      <c r="J22" s="130"/>
      <c r="K22" s="131"/>
      <c r="L22" s="254"/>
      <c r="M22" s="255"/>
      <c r="N22" s="256"/>
      <c r="O22" s="157"/>
      <c r="P22" s="135"/>
      <c r="Q22" s="136"/>
      <c r="R22" s="257"/>
      <c r="S22" s="258"/>
      <c r="Y22" s="64">
        <f t="shared" ref="Y22:AE22" si="21">AF22*$C22</f>
        <v>0</v>
      </c>
      <c r="Z22" s="64">
        <f t="shared" si="21"/>
        <v>0</v>
      </c>
      <c r="AA22" s="64">
        <f t="shared" si="21"/>
        <v>0</v>
      </c>
      <c r="AB22" s="64">
        <f t="shared" si="21"/>
        <v>0</v>
      </c>
      <c r="AC22" s="64">
        <f t="shared" si="21"/>
        <v>0</v>
      </c>
      <c r="AD22" s="64">
        <f t="shared" si="21"/>
        <v>0</v>
      </c>
      <c r="AE22" s="64">
        <f t="shared" si="21"/>
        <v>0</v>
      </c>
      <c r="AF22" s="131"/>
      <c r="AG22" s="131"/>
      <c r="AH22" s="131"/>
      <c r="AI22" s="131"/>
      <c r="AJ22" s="131"/>
      <c r="AK22" s="131">
        <v>1.0</v>
      </c>
      <c r="AL22" s="131"/>
      <c r="AM22" s="64">
        <f t="shared" ref="AM22:AY22" si="22">AZ22*$C22</f>
        <v>0</v>
      </c>
      <c r="AN22" s="64">
        <f t="shared" si="22"/>
        <v>0</v>
      </c>
      <c r="AO22" s="64">
        <f t="shared" si="22"/>
        <v>0</v>
      </c>
      <c r="AP22" s="64">
        <f t="shared" si="22"/>
        <v>0</v>
      </c>
      <c r="AQ22" s="64">
        <f t="shared" si="22"/>
        <v>0</v>
      </c>
      <c r="AR22" s="64">
        <f t="shared" si="22"/>
        <v>0</v>
      </c>
      <c r="AS22" s="64">
        <f t="shared" si="22"/>
        <v>0</v>
      </c>
      <c r="AT22" s="64">
        <f t="shared" si="22"/>
        <v>0</v>
      </c>
      <c r="AU22" s="64">
        <f t="shared" si="22"/>
        <v>0</v>
      </c>
      <c r="AV22" s="64">
        <f t="shared" si="22"/>
        <v>0</v>
      </c>
      <c r="AW22" s="64">
        <f t="shared" si="22"/>
        <v>0</v>
      </c>
      <c r="AX22" s="64">
        <f t="shared" si="22"/>
        <v>0</v>
      </c>
      <c r="AY22" s="64">
        <f t="shared" si="22"/>
        <v>0</v>
      </c>
      <c r="AZ22" s="131"/>
      <c r="BA22" s="131"/>
      <c r="BB22" s="131"/>
      <c r="BC22" s="131"/>
      <c r="BD22" s="131"/>
      <c r="BE22" s="131"/>
      <c r="BF22" s="131"/>
      <c r="BG22" s="131"/>
      <c r="BH22" s="131"/>
      <c r="BI22" s="131">
        <v>1.0</v>
      </c>
      <c r="BJ22" s="131"/>
      <c r="BK22" s="273"/>
      <c r="BL22" s="131"/>
      <c r="BM22" s="121"/>
      <c r="BN22" s="64"/>
      <c r="BO22" s="64"/>
      <c r="BP22" s="121"/>
      <c r="BQ22" s="64">
        <v>5.21</v>
      </c>
      <c r="BR22" s="64">
        <f t="shared" si="15"/>
        <v>0</v>
      </c>
      <c r="BS22" s="64">
        <f t="shared" si="16"/>
        <v>0</v>
      </c>
      <c r="BT22" s="121"/>
      <c r="BU22" s="147">
        <f t="shared" si="17"/>
        <v>0</v>
      </c>
      <c r="BV22" s="147">
        <f t="shared" si="18"/>
        <v>0</v>
      </c>
    </row>
    <row r="23" ht="18.0" customHeight="1">
      <c r="A23" s="153" t="s">
        <v>266</v>
      </c>
      <c r="B23" s="124">
        <v>1.0</v>
      </c>
      <c r="C23" s="64">
        <f t="shared" si="9"/>
        <v>0</v>
      </c>
      <c r="D23" s="126">
        <v>95.0</v>
      </c>
      <c r="E23" s="64" t="str">
        <f t="shared" si="10"/>
        <v/>
      </c>
      <c r="F23" s="126">
        <f t="shared" si="11"/>
        <v>95</v>
      </c>
      <c r="G23" s="127">
        <f t="shared" si="12"/>
        <v>0</v>
      </c>
      <c r="H23" s="143"/>
      <c r="I23" s="129"/>
      <c r="J23" s="130"/>
      <c r="K23" s="131"/>
      <c r="L23" s="254"/>
      <c r="M23" s="255"/>
      <c r="N23" s="256"/>
      <c r="O23" s="157"/>
      <c r="P23" s="135"/>
      <c r="Q23" s="136"/>
      <c r="R23" s="257"/>
      <c r="S23" s="258"/>
      <c r="Y23" s="64">
        <f t="shared" ref="Y23:AE23" si="23">AF23*$C23</f>
        <v>0</v>
      </c>
      <c r="Z23" s="64">
        <f t="shared" si="23"/>
        <v>0</v>
      </c>
      <c r="AA23" s="64">
        <f t="shared" si="23"/>
        <v>0</v>
      </c>
      <c r="AB23" s="64">
        <f t="shared" si="23"/>
        <v>0</v>
      </c>
      <c r="AC23" s="64">
        <f t="shared" si="23"/>
        <v>0</v>
      </c>
      <c r="AD23" s="64">
        <f t="shared" si="23"/>
        <v>0</v>
      </c>
      <c r="AE23" s="64">
        <f t="shared" si="23"/>
        <v>0</v>
      </c>
      <c r="AF23" s="131"/>
      <c r="AG23" s="131"/>
      <c r="AH23" s="131"/>
      <c r="AI23" s="131"/>
      <c r="AJ23" s="131"/>
      <c r="AK23" s="131">
        <v>1.0</v>
      </c>
      <c r="AL23" s="131"/>
      <c r="AM23" s="64">
        <f t="shared" ref="AM23:AY23" si="24">AZ23*$C23</f>
        <v>0</v>
      </c>
      <c r="AN23" s="64">
        <f t="shared" si="24"/>
        <v>0</v>
      </c>
      <c r="AO23" s="64">
        <f t="shared" si="24"/>
        <v>0</v>
      </c>
      <c r="AP23" s="64">
        <f t="shared" si="24"/>
        <v>0</v>
      </c>
      <c r="AQ23" s="64">
        <f t="shared" si="24"/>
        <v>0</v>
      </c>
      <c r="AR23" s="64">
        <f t="shared" si="24"/>
        <v>0</v>
      </c>
      <c r="AS23" s="64">
        <f t="shared" si="24"/>
        <v>0</v>
      </c>
      <c r="AT23" s="64">
        <f t="shared" si="24"/>
        <v>0</v>
      </c>
      <c r="AU23" s="64">
        <f t="shared" si="24"/>
        <v>0</v>
      </c>
      <c r="AV23" s="64">
        <f t="shared" si="24"/>
        <v>0</v>
      </c>
      <c r="AW23" s="64">
        <f t="shared" si="24"/>
        <v>0</v>
      </c>
      <c r="AX23" s="64">
        <f t="shared" si="24"/>
        <v>0</v>
      </c>
      <c r="AY23" s="64">
        <f t="shared" si="24"/>
        <v>0</v>
      </c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273"/>
      <c r="BL23" s="131">
        <v>1.0</v>
      </c>
      <c r="BM23" s="121">
        <v>220.0</v>
      </c>
      <c r="BN23" s="64"/>
      <c r="BO23" s="64"/>
      <c r="BP23" s="121"/>
      <c r="BQ23" s="64">
        <v>5.98</v>
      </c>
      <c r="BR23" s="64">
        <f t="shared" si="15"/>
        <v>0</v>
      </c>
      <c r="BS23" s="64">
        <f t="shared" si="16"/>
        <v>0</v>
      </c>
      <c r="BT23" s="121"/>
      <c r="BU23" s="147">
        <f t="shared" si="17"/>
        <v>0</v>
      </c>
      <c r="BV23" s="147">
        <f t="shared" si="18"/>
        <v>0</v>
      </c>
    </row>
    <row r="24" ht="18.0" customHeight="1">
      <c r="A24" s="153" t="s">
        <v>267</v>
      </c>
      <c r="B24" s="124">
        <v>1.0</v>
      </c>
      <c r="C24" s="64">
        <f t="shared" si="9"/>
        <v>0</v>
      </c>
      <c r="D24" s="126">
        <v>50.0</v>
      </c>
      <c r="E24" s="64" t="str">
        <f t="shared" si="10"/>
        <v/>
      </c>
      <c r="F24" s="126">
        <f t="shared" si="11"/>
        <v>50</v>
      </c>
      <c r="G24" s="127">
        <f t="shared" si="12"/>
        <v>0</v>
      </c>
      <c r="H24" s="143"/>
      <c r="I24" s="129"/>
      <c r="J24" s="130"/>
      <c r="K24" s="131"/>
      <c r="L24" s="254"/>
      <c r="M24" s="255"/>
      <c r="N24" s="256"/>
      <c r="O24" s="157"/>
      <c r="P24" s="135"/>
      <c r="Q24" s="136"/>
      <c r="R24" s="257"/>
      <c r="S24" s="258"/>
      <c r="Y24" s="64">
        <f t="shared" ref="Y24:AE24" si="25">AF24*$C24</f>
        <v>0</v>
      </c>
      <c r="Z24" s="64">
        <f t="shared" si="25"/>
        <v>0</v>
      </c>
      <c r="AA24" s="64">
        <f t="shared" si="25"/>
        <v>0</v>
      </c>
      <c r="AB24" s="64">
        <f t="shared" si="25"/>
        <v>0</v>
      </c>
      <c r="AC24" s="64">
        <f t="shared" si="25"/>
        <v>0</v>
      </c>
      <c r="AD24" s="64">
        <f t="shared" si="25"/>
        <v>0</v>
      </c>
      <c r="AE24" s="64">
        <f t="shared" si="25"/>
        <v>0</v>
      </c>
      <c r="AF24" s="131"/>
      <c r="AG24" s="131"/>
      <c r="AH24" s="131"/>
      <c r="AI24" s="131"/>
      <c r="AJ24" s="131"/>
      <c r="AK24" s="131">
        <v>1.0</v>
      </c>
      <c r="AL24" s="131"/>
      <c r="AM24" s="64">
        <f t="shared" ref="AM24:AY24" si="26">AZ24*$C24</f>
        <v>0</v>
      </c>
      <c r="AN24" s="64">
        <f t="shared" si="26"/>
        <v>0</v>
      </c>
      <c r="AO24" s="64">
        <f t="shared" si="26"/>
        <v>0</v>
      </c>
      <c r="AP24" s="64">
        <f t="shared" si="26"/>
        <v>0</v>
      </c>
      <c r="AQ24" s="64">
        <f t="shared" si="26"/>
        <v>0</v>
      </c>
      <c r="AR24" s="64">
        <f t="shared" si="26"/>
        <v>0</v>
      </c>
      <c r="AS24" s="64">
        <f t="shared" si="26"/>
        <v>0</v>
      </c>
      <c r="AT24" s="64">
        <f t="shared" si="26"/>
        <v>0</v>
      </c>
      <c r="AU24" s="64">
        <f t="shared" si="26"/>
        <v>0</v>
      </c>
      <c r="AV24" s="64">
        <f t="shared" si="26"/>
        <v>0</v>
      </c>
      <c r="AW24" s="64">
        <f t="shared" si="26"/>
        <v>0</v>
      </c>
      <c r="AX24" s="64">
        <f t="shared" si="26"/>
        <v>0</v>
      </c>
      <c r="AY24" s="64">
        <f t="shared" si="26"/>
        <v>0</v>
      </c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273">
        <v>1.0</v>
      </c>
      <c r="BL24" s="131"/>
      <c r="BM24" s="121"/>
      <c r="BN24" s="64"/>
      <c r="BO24" s="64"/>
      <c r="BP24" s="121"/>
      <c r="BQ24" s="64">
        <v>3.23</v>
      </c>
      <c r="BR24" s="64">
        <f t="shared" si="15"/>
        <v>0</v>
      </c>
      <c r="BS24" s="64">
        <f t="shared" si="16"/>
        <v>0</v>
      </c>
      <c r="BT24" s="121"/>
      <c r="BU24" s="147">
        <f t="shared" si="17"/>
        <v>0</v>
      </c>
      <c r="BV24" s="147">
        <f t="shared" si="18"/>
        <v>0</v>
      </c>
    </row>
    <row r="25" ht="18.0" customHeight="1">
      <c r="A25" s="153" t="s">
        <v>268</v>
      </c>
      <c r="B25" s="124">
        <v>1.0</v>
      </c>
      <c r="C25" s="64">
        <f t="shared" si="9"/>
        <v>0</v>
      </c>
      <c r="D25" s="126">
        <v>70.0</v>
      </c>
      <c r="E25" s="64" t="str">
        <f t="shared" si="10"/>
        <v/>
      </c>
      <c r="F25" s="126">
        <f t="shared" si="11"/>
        <v>70</v>
      </c>
      <c r="G25" s="127">
        <f t="shared" si="12"/>
        <v>0</v>
      </c>
      <c r="H25" s="143"/>
      <c r="I25" s="129"/>
      <c r="J25" s="130"/>
      <c r="K25" s="131"/>
      <c r="L25" s="254"/>
      <c r="M25" s="255"/>
      <c r="N25" s="256"/>
      <c r="O25" s="157"/>
      <c r="P25" s="135"/>
      <c r="Q25" s="136"/>
      <c r="R25" s="257"/>
      <c r="S25" s="258"/>
      <c r="Y25" s="64">
        <f t="shared" ref="Y25:AE25" si="27">AF25*$C25</f>
        <v>0</v>
      </c>
      <c r="Z25" s="64">
        <f t="shared" si="27"/>
        <v>0</v>
      </c>
      <c r="AA25" s="64">
        <f t="shared" si="27"/>
        <v>0</v>
      </c>
      <c r="AB25" s="64">
        <f t="shared" si="27"/>
        <v>0</v>
      </c>
      <c r="AC25" s="64">
        <f t="shared" si="27"/>
        <v>0</v>
      </c>
      <c r="AD25" s="64">
        <f t="shared" si="27"/>
        <v>0</v>
      </c>
      <c r="AE25" s="64">
        <f t="shared" si="27"/>
        <v>0</v>
      </c>
      <c r="AF25" s="131"/>
      <c r="AG25" s="131"/>
      <c r="AH25" s="131"/>
      <c r="AI25" s="131"/>
      <c r="AJ25" s="131"/>
      <c r="AK25" s="131">
        <v>1.0</v>
      </c>
      <c r="AL25" s="131"/>
      <c r="AM25" s="64">
        <f t="shared" ref="AM25:AY25" si="28">AZ25*$C25</f>
        <v>0</v>
      </c>
      <c r="AN25" s="64">
        <f t="shared" si="28"/>
        <v>0</v>
      </c>
      <c r="AO25" s="64">
        <f t="shared" si="28"/>
        <v>0</v>
      </c>
      <c r="AP25" s="64">
        <f t="shared" si="28"/>
        <v>0</v>
      </c>
      <c r="AQ25" s="64">
        <f t="shared" si="28"/>
        <v>0</v>
      </c>
      <c r="AR25" s="64">
        <f t="shared" si="28"/>
        <v>0</v>
      </c>
      <c r="AS25" s="64">
        <f t="shared" si="28"/>
        <v>0</v>
      </c>
      <c r="AT25" s="64">
        <f t="shared" si="28"/>
        <v>0</v>
      </c>
      <c r="AU25" s="64">
        <f t="shared" si="28"/>
        <v>0</v>
      </c>
      <c r="AV25" s="64">
        <f t="shared" si="28"/>
        <v>0</v>
      </c>
      <c r="AW25" s="64">
        <f t="shared" si="28"/>
        <v>0</v>
      </c>
      <c r="AX25" s="64">
        <f t="shared" si="28"/>
        <v>0</v>
      </c>
      <c r="AY25" s="64">
        <f t="shared" si="28"/>
        <v>0</v>
      </c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273">
        <v>1.0</v>
      </c>
      <c r="BL25" s="131"/>
      <c r="BM25" s="121"/>
      <c r="BN25" s="64"/>
      <c r="BO25" s="64"/>
      <c r="BP25" s="121"/>
      <c r="BQ25" s="64">
        <v>3.42</v>
      </c>
      <c r="BR25" s="64">
        <f t="shared" si="15"/>
        <v>0</v>
      </c>
      <c r="BS25" s="64">
        <f t="shared" si="16"/>
        <v>0</v>
      </c>
      <c r="BT25" s="121"/>
      <c r="BU25" s="147">
        <f t="shared" si="17"/>
        <v>0</v>
      </c>
      <c r="BV25" s="147">
        <f t="shared" si="18"/>
        <v>0</v>
      </c>
    </row>
    <row r="26" ht="18.0" customHeight="1">
      <c r="A26" s="153" t="s">
        <v>269</v>
      </c>
      <c r="B26" s="124">
        <v>1.0</v>
      </c>
      <c r="C26" s="64">
        <f t="shared" si="9"/>
        <v>0</v>
      </c>
      <c r="D26" s="126">
        <v>55.0</v>
      </c>
      <c r="E26" s="64" t="str">
        <f t="shared" si="10"/>
        <v/>
      </c>
      <c r="F26" s="126">
        <f t="shared" si="11"/>
        <v>55</v>
      </c>
      <c r="G26" s="127">
        <f t="shared" si="12"/>
        <v>0</v>
      </c>
      <c r="H26" s="143"/>
      <c r="I26" s="129"/>
      <c r="J26" s="130"/>
      <c r="K26" s="131"/>
      <c r="L26" s="254"/>
      <c r="M26" s="255"/>
      <c r="N26" s="256"/>
      <c r="O26" s="157"/>
      <c r="P26" s="135"/>
      <c r="Q26" s="136"/>
      <c r="R26" s="257"/>
      <c r="S26" s="258"/>
      <c r="Y26" s="64">
        <f t="shared" ref="Y26:AE26" si="29">AF26*$C26</f>
        <v>0</v>
      </c>
      <c r="Z26" s="64">
        <f t="shared" si="29"/>
        <v>0</v>
      </c>
      <c r="AA26" s="64">
        <f t="shared" si="29"/>
        <v>0</v>
      </c>
      <c r="AB26" s="64">
        <f t="shared" si="29"/>
        <v>0</v>
      </c>
      <c r="AC26" s="64">
        <f t="shared" si="29"/>
        <v>0</v>
      </c>
      <c r="AD26" s="64">
        <f t="shared" si="29"/>
        <v>0</v>
      </c>
      <c r="AE26" s="64">
        <f t="shared" si="29"/>
        <v>0</v>
      </c>
      <c r="AF26" s="131"/>
      <c r="AG26" s="131"/>
      <c r="AH26" s="131"/>
      <c r="AI26" s="131"/>
      <c r="AJ26" s="131"/>
      <c r="AK26" s="131">
        <v>1.0</v>
      </c>
      <c r="AL26" s="131"/>
      <c r="AM26" s="64">
        <f t="shared" ref="AM26:AY26" si="30">AZ26*$C26</f>
        <v>0</v>
      </c>
      <c r="AN26" s="64">
        <f t="shared" si="30"/>
        <v>0</v>
      </c>
      <c r="AO26" s="64">
        <f t="shared" si="30"/>
        <v>0</v>
      </c>
      <c r="AP26" s="64">
        <f t="shared" si="30"/>
        <v>0</v>
      </c>
      <c r="AQ26" s="64">
        <f t="shared" si="30"/>
        <v>0</v>
      </c>
      <c r="AR26" s="64">
        <f t="shared" si="30"/>
        <v>0</v>
      </c>
      <c r="AS26" s="64">
        <f t="shared" si="30"/>
        <v>0</v>
      </c>
      <c r="AT26" s="64">
        <f t="shared" si="30"/>
        <v>0</v>
      </c>
      <c r="AU26" s="64">
        <f t="shared" si="30"/>
        <v>0</v>
      </c>
      <c r="AV26" s="64">
        <f t="shared" si="30"/>
        <v>0</v>
      </c>
      <c r="AW26" s="64">
        <f t="shared" si="30"/>
        <v>0</v>
      </c>
      <c r="AX26" s="64">
        <f t="shared" si="30"/>
        <v>0</v>
      </c>
      <c r="AY26" s="64">
        <f t="shared" si="30"/>
        <v>0</v>
      </c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>
        <v>1.0</v>
      </c>
      <c r="BK26" s="273"/>
      <c r="BL26" s="131"/>
      <c r="BM26" s="121"/>
      <c r="BN26" s="64"/>
      <c r="BO26" s="64"/>
      <c r="BP26" s="121"/>
      <c r="BQ26" s="64">
        <v>2.79</v>
      </c>
      <c r="BR26" s="64">
        <f t="shared" si="15"/>
        <v>0</v>
      </c>
      <c r="BS26" s="64">
        <f t="shared" si="16"/>
        <v>0</v>
      </c>
      <c r="BT26" s="121"/>
      <c r="BU26" s="147">
        <f t="shared" si="17"/>
        <v>0</v>
      </c>
      <c r="BV26" s="147">
        <f t="shared" si="18"/>
        <v>0</v>
      </c>
    </row>
    <row r="27" ht="18.0" customHeight="1">
      <c r="A27" s="153" t="s">
        <v>270</v>
      </c>
      <c r="B27" s="124">
        <v>1.0</v>
      </c>
      <c r="C27" s="64">
        <f t="shared" si="9"/>
        <v>0</v>
      </c>
      <c r="D27" s="126">
        <v>50.0</v>
      </c>
      <c r="E27" s="64" t="str">
        <f t="shared" si="10"/>
        <v/>
      </c>
      <c r="F27" s="126">
        <f t="shared" si="11"/>
        <v>50</v>
      </c>
      <c r="G27" s="127">
        <f t="shared" si="12"/>
        <v>0</v>
      </c>
      <c r="H27" s="143"/>
      <c r="I27" s="129"/>
      <c r="J27" s="130"/>
      <c r="K27" s="131"/>
      <c r="L27" s="254"/>
      <c r="M27" s="255"/>
      <c r="N27" s="256"/>
      <c r="O27" s="157"/>
      <c r="P27" s="135"/>
      <c r="Q27" s="136"/>
      <c r="R27" s="257"/>
      <c r="S27" s="258"/>
      <c r="Y27" s="64">
        <f t="shared" ref="Y27:AE27" si="31">AF27*$C27</f>
        <v>0</v>
      </c>
      <c r="Z27" s="64">
        <f t="shared" si="31"/>
        <v>0</v>
      </c>
      <c r="AA27" s="64">
        <f t="shared" si="31"/>
        <v>0</v>
      </c>
      <c r="AB27" s="64">
        <f t="shared" si="31"/>
        <v>0</v>
      </c>
      <c r="AC27" s="64">
        <f t="shared" si="31"/>
        <v>0</v>
      </c>
      <c r="AD27" s="64">
        <f t="shared" si="31"/>
        <v>0</v>
      </c>
      <c r="AE27" s="64">
        <f t="shared" si="31"/>
        <v>0</v>
      </c>
      <c r="AF27" s="131"/>
      <c r="AG27" s="131"/>
      <c r="AH27" s="131"/>
      <c r="AI27" s="131"/>
      <c r="AJ27" s="131"/>
      <c r="AK27" s="131">
        <v>1.0</v>
      </c>
      <c r="AL27" s="131"/>
      <c r="AM27" s="64">
        <f t="shared" ref="AM27:AY27" si="32">AZ27*$C27</f>
        <v>0</v>
      </c>
      <c r="AN27" s="64">
        <f t="shared" si="32"/>
        <v>0</v>
      </c>
      <c r="AO27" s="64">
        <f t="shared" si="32"/>
        <v>0</v>
      </c>
      <c r="AP27" s="64">
        <f t="shared" si="32"/>
        <v>0</v>
      </c>
      <c r="AQ27" s="64">
        <f t="shared" si="32"/>
        <v>0</v>
      </c>
      <c r="AR27" s="64">
        <f t="shared" si="32"/>
        <v>0</v>
      </c>
      <c r="AS27" s="64">
        <f t="shared" si="32"/>
        <v>0</v>
      </c>
      <c r="AT27" s="64">
        <f t="shared" si="32"/>
        <v>0</v>
      </c>
      <c r="AU27" s="64">
        <f t="shared" si="32"/>
        <v>0</v>
      </c>
      <c r="AV27" s="64">
        <f t="shared" si="32"/>
        <v>0</v>
      </c>
      <c r="AW27" s="64">
        <f t="shared" si="32"/>
        <v>0</v>
      </c>
      <c r="AX27" s="64">
        <f t="shared" si="32"/>
        <v>0</v>
      </c>
      <c r="AY27" s="64">
        <f t="shared" si="32"/>
        <v>0</v>
      </c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>
        <v>1.0</v>
      </c>
      <c r="BK27" s="273"/>
      <c r="BL27" s="131"/>
      <c r="BM27" s="121"/>
      <c r="BN27" s="64"/>
      <c r="BO27" s="64"/>
      <c r="BP27" s="121"/>
      <c r="BQ27" s="64">
        <v>3.32</v>
      </c>
      <c r="BR27" s="64">
        <f t="shared" si="15"/>
        <v>0</v>
      </c>
      <c r="BS27" s="64">
        <f t="shared" si="16"/>
        <v>0</v>
      </c>
      <c r="BT27" s="121"/>
      <c r="BU27" s="147">
        <f t="shared" si="17"/>
        <v>0</v>
      </c>
      <c r="BV27" s="147">
        <f t="shared" si="18"/>
        <v>0</v>
      </c>
    </row>
    <row r="28" ht="18.0" customHeight="1">
      <c r="A28" s="153" t="s">
        <v>271</v>
      </c>
      <c r="B28" s="124">
        <v>1.0</v>
      </c>
      <c r="C28" s="64">
        <f t="shared" si="9"/>
        <v>0</v>
      </c>
      <c r="D28" s="126">
        <v>85.0</v>
      </c>
      <c r="E28" s="64" t="str">
        <f t="shared" si="10"/>
        <v/>
      </c>
      <c r="F28" s="126">
        <f t="shared" si="11"/>
        <v>85</v>
      </c>
      <c r="G28" s="127">
        <f t="shared" si="12"/>
        <v>0</v>
      </c>
      <c r="H28" s="143"/>
      <c r="I28" s="129"/>
      <c r="J28" s="130"/>
      <c r="K28" s="131"/>
      <c r="L28" s="254"/>
      <c r="M28" s="255"/>
      <c r="N28" s="256"/>
      <c r="O28" s="157"/>
      <c r="P28" s="135"/>
      <c r="Q28" s="136"/>
      <c r="R28" s="257"/>
      <c r="S28" s="258"/>
      <c r="Y28" s="64">
        <f t="shared" ref="Y28:AE28" si="33">AF28*$C28</f>
        <v>0</v>
      </c>
      <c r="Z28" s="64">
        <f t="shared" si="33"/>
        <v>0</v>
      </c>
      <c r="AA28" s="64">
        <f t="shared" si="33"/>
        <v>0</v>
      </c>
      <c r="AB28" s="64">
        <f t="shared" si="33"/>
        <v>0</v>
      </c>
      <c r="AC28" s="64">
        <f t="shared" si="33"/>
        <v>0</v>
      </c>
      <c r="AD28" s="64">
        <f t="shared" si="33"/>
        <v>0</v>
      </c>
      <c r="AE28" s="64">
        <f t="shared" si="33"/>
        <v>0</v>
      </c>
      <c r="AF28" s="131"/>
      <c r="AG28" s="131"/>
      <c r="AH28" s="131"/>
      <c r="AI28" s="131"/>
      <c r="AJ28" s="131"/>
      <c r="AK28" s="131">
        <v>1.0</v>
      </c>
      <c r="AL28" s="131"/>
      <c r="AM28" s="64">
        <f t="shared" ref="AM28:AY28" si="34">AZ28*$C28</f>
        <v>0</v>
      </c>
      <c r="AN28" s="64">
        <f t="shared" si="34"/>
        <v>0</v>
      </c>
      <c r="AO28" s="64">
        <f t="shared" si="34"/>
        <v>0</v>
      </c>
      <c r="AP28" s="64">
        <f t="shared" si="34"/>
        <v>0</v>
      </c>
      <c r="AQ28" s="64">
        <f t="shared" si="34"/>
        <v>0</v>
      </c>
      <c r="AR28" s="64">
        <f t="shared" si="34"/>
        <v>0</v>
      </c>
      <c r="AS28" s="64">
        <f t="shared" si="34"/>
        <v>0</v>
      </c>
      <c r="AT28" s="64">
        <f t="shared" si="34"/>
        <v>0</v>
      </c>
      <c r="AU28" s="64">
        <f t="shared" si="34"/>
        <v>0</v>
      </c>
      <c r="AV28" s="64">
        <f t="shared" si="34"/>
        <v>0</v>
      </c>
      <c r="AW28" s="64">
        <f t="shared" si="34"/>
        <v>0</v>
      </c>
      <c r="AX28" s="64">
        <f t="shared" si="34"/>
        <v>0</v>
      </c>
      <c r="AY28" s="64">
        <f t="shared" si="34"/>
        <v>0</v>
      </c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273">
        <v>1.0</v>
      </c>
      <c r="BL28" s="131"/>
      <c r="BM28" s="121"/>
      <c r="BN28" s="64"/>
      <c r="BO28" s="64"/>
      <c r="BP28" s="121"/>
      <c r="BQ28" s="64">
        <v>4.3</v>
      </c>
      <c r="BR28" s="64">
        <f t="shared" si="15"/>
        <v>0</v>
      </c>
      <c r="BS28" s="64">
        <f t="shared" si="16"/>
        <v>0</v>
      </c>
      <c r="BT28" s="121"/>
      <c r="BU28" s="147">
        <f t="shared" si="17"/>
        <v>0</v>
      </c>
      <c r="BV28" s="147">
        <f t="shared" si="18"/>
        <v>0</v>
      </c>
    </row>
    <row r="29" ht="18.0" customHeight="1">
      <c r="A29" s="153" t="s">
        <v>272</v>
      </c>
      <c r="B29" s="124">
        <v>1.0</v>
      </c>
      <c r="C29" s="64">
        <f t="shared" si="9"/>
        <v>0</v>
      </c>
      <c r="D29" s="126">
        <v>70.0</v>
      </c>
      <c r="E29" s="64" t="str">
        <f t="shared" si="10"/>
        <v/>
      </c>
      <c r="F29" s="126">
        <f t="shared" si="11"/>
        <v>70</v>
      </c>
      <c r="G29" s="127">
        <f t="shared" si="12"/>
        <v>0</v>
      </c>
      <c r="H29" s="143"/>
      <c r="I29" s="129"/>
      <c r="J29" s="130"/>
      <c r="K29" s="131"/>
      <c r="L29" s="254"/>
      <c r="M29" s="255"/>
      <c r="N29" s="256"/>
      <c r="O29" s="157"/>
      <c r="P29" s="135"/>
      <c r="Q29" s="136"/>
      <c r="R29" s="257"/>
      <c r="S29" s="258"/>
      <c r="Y29" s="64">
        <f t="shared" ref="Y29:AE29" si="35">AF29*$C29</f>
        <v>0</v>
      </c>
      <c r="Z29" s="64">
        <f t="shared" si="35"/>
        <v>0</v>
      </c>
      <c r="AA29" s="64">
        <f t="shared" si="35"/>
        <v>0</v>
      </c>
      <c r="AB29" s="64">
        <f t="shared" si="35"/>
        <v>0</v>
      </c>
      <c r="AC29" s="64">
        <f t="shared" si="35"/>
        <v>0</v>
      </c>
      <c r="AD29" s="64">
        <f t="shared" si="35"/>
        <v>0</v>
      </c>
      <c r="AE29" s="64">
        <f t="shared" si="35"/>
        <v>0</v>
      </c>
      <c r="AF29" s="131"/>
      <c r="AG29" s="131"/>
      <c r="AH29" s="131"/>
      <c r="AI29" s="131"/>
      <c r="AJ29" s="131"/>
      <c r="AK29" s="131">
        <v>1.0</v>
      </c>
      <c r="AL29" s="131"/>
      <c r="AM29" s="64">
        <f t="shared" ref="AM29:AY29" si="36">AZ29*$C29</f>
        <v>0</v>
      </c>
      <c r="AN29" s="64">
        <f t="shared" si="36"/>
        <v>0</v>
      </c>
      <c r="AO29" s="64">
        <f t="shared" si="36"/>
        <v>0</v>
      </c>
      <c r="AP29" s="64">
        <f t="shared" si="36"/>
        <v>0</v>
      </c>
      <c r="AQ29" s="64">
        <f t="shared" si="36"/>
        <v>0</v>
      </c>
      <c r="AR29" s="64">
        <f t="shared" si="36"/>
        <v>0</v>
      </c>
      <c r="AS29" s="64">
        <f t="shared" si="36"/>
        <v>0</v>
      </c>
      <c r="AT29" s="64">
        <f t="shared" si="36"/>
        <v>0</v>
      </c>
      <c r="AU29" s="64">
        <f t="shared" si="36"/>
        <v>0</v>
      </c>
      <c r="AV29" s="64">
        <f t="shared" si="36"/>
        <v>0</v>
      </c>
      <c r="AW29" s="64">
        <f t="shared" si="36"/>
        <v>0</v>
      </c>
      <c r="AX29" s="64">
        <f t="shared" si="36"/>
        <v>0</v>
      </c>
      <c r="AY29" s="64">
        <f t="shared" si="36"/>
        <v>0</v>
      </c>
      <c r="AZ29" s="131"/>
      <c r="BA29" s="131"/>
      <c r="BB29" s="131"/>
      <c r="BC29" s="131"/>
      <c r="BD29" s="131"/>
      <c r="BE29" s="131"/>
      <c r="BF29" s="131"/>
      <c r="BG29" s="131"/>
      <c r="BH29" s="131"/>
      <c r="BI29" s="131">
        <v>1.0</v>
      </c>
      <c r="BJ29" s="131"/>
      <c r="BK29" s="273"/>
      <c r="BL29" s="131"/>
      <c r="BM29" s="121"/>
      <c r="BN29" s="64"/>
      <c r="BO29" s="64"/>
      <c r="BP29" s="121"/>
      <c r="BQ29" s="64">
        <v>4.1</v>
      </c>
      <c r="BR29" s="64">
        <f t="shared" si="15"/>
        <v>0</v>
      </c>
      <c r="BS29" s="64">
        <f t="shared" si="16"/>
        <v>0</v>
      </c>
      <c r="BT29" s="121"/>
      <c r="BU29" s="147">
        <f t="shared" si="17"/>
        <v>0</v>
      </c>
      <c r="BV29" s="147">
        <f t="shared" si="18"/>
        <v>0</v>
      </c>
    </row>
    <row r="30" ht="18.0" customHeight="1">
      <c r="A30" s="153" t="s">
        <v>273</v>
      </c>
      <c r="B30" s="124">
        <v>1.0</v>
      </c>
      <c r="C30" s="64">
        <f t="shared" si="9"/>
        <v>0</v>
      </c>
      <c r="D30" s="126">
        <v>70.0</v>
      </c>
      <c r="E30" s="64" t="str">
        <f t="shared" si="10"/>
        <v/>
      </c>
      <c r="F30" s="126">
        <f t="shared" si="11"/>
        <v>70</v>
      </c>
      <c r="G30" s="127">
        <f t="shared" si="12"/>
        <v>0</v>
      </c>
      <c r="H30" s="143"/>
      <c r="I30" s="129"/>
      <c r="J30" s="130"/>
      <c r="K30" s="131"/>
      <c r="L30" s="254"/>
      <c r="M30" s="255"/>
      <c r="N30" s="256"/>
      <c r="O30" s="157"/>
      <c r="P30" s="135"/>
      <c r="Q30" s="136"/>
      <c r="R30" s="257"/>
      <c r="S30" s="258"/>
      <c r="Y30" s="64">
        <f t="shared" ref="Y30:AE30" si="37">AF30*$C30</f>
        <v>0</v>
      </c>
      <c r="Z30" s="64">
        <f t="shared" si="37"/>
        <v>0</v>
      </c>
      <c r="AA30" s="64">
        <f t="shared" si="37"/>
        <v>0</v>
      </c>
      <c r="AB30" s="64">
        <f t="shared" si="37"/>
        <v>0</v>
      </c>
      <c r="AC30" s="64">
        <f t="shared" si="37"/>
        <v>0</v>
      </c>
      <c r="AD30" s="64">
        <f t="shared" si="37"/>
        <v>0</v>
      </c>
      <c r="AE30" s="64">
        <f t="shared" si="37"/>
        <v>0</v>
      </c>
      <c r="AF30" s="131"/>
      <c r="AG30" s="131"/>
      <c r="AH30" s="131"/>
      <c r="AI30" s="131"/>
      <c r="AJ30" s="131"/>
      <c r="AK30" s="131">
        <v>1.0</v>
      </c>
      <c r="AL30" s="131"/>
      <c r="AM30" s="64">
        <f t="shared" ref="AM30:AY30" si="38">AZ30*$C30</f>
        <v>0</v>
      </c>
      <c r="AN30" s="64">
        <f t="shared" si="38"/>
        <v>0</v>
      </c>
      <c r="AO30" s="64">
        <f t="shared" si="38"/>
        <v>0</v>
      </c>
      <c r="AP30" s="64">
        <f t="shared" si="38"/>
        <v>0</v>
      </c>
      <c r="AQ30" s="64">
        <f t="shared" si="38"/>
        <v>0</v>
      </c>
      <c r="AR30" s="64">
        <f t="shared" si="38"/>
        <v>0</v>
      </c>
      <c r="AS30" s="64">
        <f t="shared" si="38"/>
        <v>0</v>
      </c>
      <c r="AT30" s="64">
        <f t="shared" si="38"/>
        <v>0</v>
      </c>
      <c r="AU30" s="64">
        <f t="shared" si="38"/>
        <v>0</v>
      </c>
      <c r="AV30" s="64">
        <f t="shared" si="38"/>
        <v>0</v>
      </c>
      <c r="AW30" s="64">
        <f t="shared" si="38"/>
        <v>0</v>
      </c>
      <c r="AX30" s="64">
        <f t="shared" si="38"/>
        <v>0</v>
      </c>
      <c r="AY30" s="64">
        <f t="shared" si="38"/>
        <v>0</v>
      </c>
      <c r="AZ30" s="131"/>
      <c r="BA30" s="131"/>
      <c r="BB30" s="131"/>
      <c r="BC30" s="131"/>
      <c r="BD30" s="131"/>
      <c r="BE30" s="131"/>
      <c r="BF30" s="131"/>
      <c r="BG30" s="131">
        <v>1.0</v>
      </c>
      <c r="BH30" s="131"/>
      <c r="BI30" s="131"/>
      <c r="BJ30" s="131"/>
      <c r="BK30" s="273"/>
      <c r="BL30" s="131"/>
      <c r="BM30" s="121"/>
      <c r="BN30" s="64"/>
      <c r="BO30" s="64"/>
      <c r="BP30" s="121"/>
      <c r="BQ30" s="64">
        <v>4.51</v>
      </c>
      <c r="BR30" s="64">
        <f t="shared" si="15"/>
        <v>0</v>
      </c>
      <c r="BS30" s="64">
        <f t="shared" si="16"/>
        <v>0</v>
      </c>
      <c r="BT30" s="121"/>
      <c r="BU30" s="147">
        <f t="shared" si="17"/>
        <v>0</v>
      </c>
      <c r="BV30" s="147">
        <f t="shared" si="18"/>
        <v>0</v>
      </c>
    </row>
    <row r="31" ht="18.0" customHeight="1">
      <c r="A31" s="153" t="s">
        <v>274</v>
      </c>
      <c r="B31" s="124">
        <v>1.0</v>
      </c>
      <c r="C31" s="64">
        <f t="shared" si="9"/>
        <v>0</v>
      </c>
      <c r="D31" s="126">
        <v>95.0</v>
      </c>
      <c r="E31" s="64" t="str">
        <f t="shared" si="10"/>
        <v/>
      </c>
      <c r="F31" s="126">
        <f t="shared" si="11"/>
        <v>95</v>
      </c>
      <c r="G31" s="127">
        <f t="shared" si="12"/>
        <v>0</v>
      </c>
      <c r="H31" s="143"/>
      <c r="I31" s="129"/>
      <c r="J31" s="130"/>
      <c r="K31" s="131"/>
      <c r="L31" s="254"/>
      <c r="M31" s="255"/>
      <c r="N31" s="256"/>
      <c r="O31" s="157"/>
      <c r="P31" s="135"/>
      <c r="Q31" s="136"/>
      <c r="R31" s="257"/>
      <c r="S31" s="258"/>
      <c r="Y31" s="64">
        <f t="shared" ref="Y31:AE31" si="39">AF31*$C31</f>
        <v>0</v>
      </c>
      <c r="Z31" s="64">
        <f t="shared" si="39"/>
        <v>0</v>
      </c>
      <c r="AA31" s="64">
        <f t="shared" si="39"/>
        <v>0</v>
      </c>
      <c r="AB31" s="64">
        <f t="shared" si="39"/>
        <v>0</v>
      </c>
      <c r="AC31" s="64">
        <f t="shared" si="39"/>
        <v>0</v>
      </c>
      <c r="AD31" s="64">
        <f t="shared" si="39"/>
        <v>0</v>
      </c>
      <c r="AE31" s="64">
        <f t="shared" si="39"/>
        <v>0</v>
      </c>
      <c r="AF31" s="131"/>
      <c r="AG31" s="131"/>
      <c r="AH31" s="131"/>
      <c r="AI31" s="131"/>
      <c r="AJ31" s="131"/>
      <c r="AK31" s="131">
        <v>1.0</v>
      </c>
      <c r="AL31" s="131"/>
      <c r="AM31" s="64">
        <f t="shared" ref="AM31:AY31" si="40">AZ31*$C31</f>
        <v>0</v>
      </c>
      <c r="AN31" s="64">
        <f t="shared" si="40"/>
        <v>0</v>
      </c>
      <c r="AO31" s="64">
        <f t="shared" si="40"/>
        <v>0</v>
      </c>
      <c r="AP31" s="64">
        <f t="shared" si="40"/>
        <v>0</v>
      </c>
      <c r="AQ31" s="64">
        <f t="shared" si="40"/>
        <v>0</v>
      </c>
      <c r="AR31" s="64">
        <f t="shared" si="40"/>
        <v>0</v>
      </c>
      <c r="AS31" s="64">
        <f t="shared" si="40"/>
        <v>0</v>
      </c>
      <c r="AT31" s="64">
        <f t="shared" si="40"/>
        <v>0</v>
      </c>
      <c r="AU31" s="64">
        <f t="shared" si="40"/>
        <v>0</v>
      </c>
      <c r="AV31" s="64">
        <f t="shared" si="40"/>
        <v>0</v>
      </c>
      <c r="AW31" s="64">
        <f t="shared" si="40"/>
        <v>0</v>
      </c>
      <c r="AX31" s="64">
        <f t="shared" si="40"/>
        <v>0</v>
      </c>
      <c r="AY31" s="64">
        <f t="shared" si="40"/>
        <v>0</v>
      </c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273"/>
      <c r="BL31" s="131">
        <v>1.0</v>
      </c>
      <c r="BM31" s="121">
        <v>200.0</v>
      </c>
      <c r="BN31" s="64"/>
      <c r="BO31" s="64"/>
      <c r="BP31" s="121"/>
      <c r="BQ31" s="64">
        <v>5.29</v>
      </c>
      <c r="BR31" s="64">
        <f t="shared" si="15"/>
        <v>0</v>
      </c>
      <c r="BS31" s="64">
        <f t="shared" si="16"/>
        <v>0</v>
      </c>
      <c r="BT31" s="121"/>
      <c r="BU31" s="147">
        <f t="shared" si="17"/>
        <v>0</v>
      </c>
      <c r="BV31" s="147">
        <f t="shared" si="18"/>
        <v>0</v>
      </c>
    </row>
    <row r="32" ht="18.0" customHeight="1">
      <c r="A32" s="153" t="s">
        <v>275</v>
      </c>
      <c r="B32" s="124">
        <v>5.0</v>
      </c>
      <c r="C32" s="64">
        <f t="shared" si="9"/>
        <v>0</v>
      </c>
      <c r="D32" s="126">
        <v>115.0</v>
      </c>
      <c r="E32" s="64" t="str">
        <f t="shared" si="10"/>
        <v/>
      </c>
      <c r="F32" s="126">
        <f t="shared" si="11"/>
        <v>115</v>
      </c>
      <c r="G32" s="127">
        <f t="shared" si="12"/>
        <v>0</v>
      </c>
      <c r="H32" s="143"/>
      <c r="I32" s="129"/>
      <c r="J32" s="130"/>
      <c r="K32" s="131"/>
      <c r="L32" s="254"/>
      <c r="M32" s="255"/>
      <c r="N32" s="256"/>
      <c r="O32" s="157"/>
      <c r="P32" s="135"/>
      <c r="Q32" s="136"/>
      <c r="R32" s="257"/>
      <c r="S32" s="258"/>
      <c r="Y32" s="64">
        <f t="shared" ref="Y32:AE32" si="41">AF32*$C32</f>
        <v>0</v>
      </c>
      <c r="Z32" s="64">
        <f t="shared" si="41"/>
        <v>0</v>
      </c>
      <c r="AA32" s="64">
        <f t="shared" si="41"/>
        <v>0</v>
      </c>
      <c r="AB32" s="64">
        <f t="shared" si="41"/>
        <v>0</v>
      </c>
      <c r="AC32" s="64">
        <f t="shared" si="41"/>
        <v>0</v>
      </c>
      <c r="AD32" s="64">
        <f t="shared" si="41"/>
        <v>0</v>
      </c>
      <c r="AE32" s="64">
        <f t="shared" si="41"/>
        <v>0</v>
      </c>
      <c r="AF32" s="131"/>
      <c r="AG32" s="131"/>
      <c r="AH32" s="131"/>
      <c r="AI32" s="131"/>
      <c r="AJ32" s="131">
        <v>5.0</v>
      </c>
      <c r="AK32" s="131"/>
      <c r="AL32" s="131"/>
      <c r="AM32" s="64">
        <f t="shared" ref="AM32:AY32" si="42">AZ32*$C32</f>
        <v>0</v>
      </c>
      <c r="AN32" s="64">
        <f t="shared" si="42"/>
        <v>0</v>
      </c>
      <c r="AO32" s="64">
        <f t="shared" si="42"/>
        <v>0</v>
      </c>
      <c r="AP32" s="64">
        <f t="shared" si="42"/>
        <v>0</v>
      </c>
      <c r="AQ32" s="64">
        <f t="shared" si="42"/>
        <v>0</v>
      </c>
      <c r="AR32" s="64">
        <f t="shared" si="42"/>
        <v>0</v>
      </c>
      <c r="AS32" s="64">
        <f t="shared" si="42"/>
        <v>0</v>
      </c>
      <c r="AT32" s="64">
        <f t="shared" si="42"/>
        <v>0</v>
      </c>
      <c r="AU32" s="64">
        <f t="shared" si="42"/>
        <v>0</v>
      </c>
      <c r="AV32" s="64">
        <f t="shared" si="42"/>
        <v>0</v>
      </c>
      <c r="AW32" s="64">
        <f t="shared" si="42"/>
        <v>0</v>
      </c>
      <c r="AX32" s="64">
        <f t="shared" si="42"/>
        <v>0</v>
      </c>
      <c r="AY32" s="64">
        <f t="shared" si="42"/>
        <v>0</v>
      </c>
      <c r="AZ32" s="131"/>
      <c r="BA32" s="131"/>
      <c r="BB32" s="131"/>
      <c r="BC32" s="131"/>
      <c r="BD32" s="131"/>
      <c r="BE32" s="131"/>
      <c r="BF32" s="131"/>
      <c r="BG32" s="131">
        <v>4.0</v>
      </c>
      <c r="BH32" s="131"/>
      <c r="BI32" s="131">
        <v>1.0</v>
      </c>
      <c r="BJ32" s="131"/>
      <c r="BK32" s="273"/>
      <c r="BL32" s="131"/>
      <c r="BM32" s="121"/>
      <c r="BN32" s="64"/>
      <c r="BO32" s="64"/>
      <c r="BP32" s="121"/>
      <c r="BQ32" s="64">
        <v>6.56</v>
      </c>
      <c r="BR32" s="64">
        <f t="shared" si="15"/>
        <v>0</v>
      </c>
      <c r="BS32" s="64">
        <f t="shared" si="16"/>
        <v>0</v>
      </c>
      <c r="BT32" s="121"/>
      <c r="BU32" s="147">
        <f t="shared" si="17"/>
        <v>0</v>
      </c>
      <c r="BV32" s="147">
        <f t="shared" si="18"/>
        <v>0</v>
      </c>
    </row>
    <row r="33" ht="39.75" customHeight="1">
      <c r="A33" s="115" t="s">
        <v>120</v>
      </c>
      <c r="B33" s="146"/>
      <c r="C33" s="147"/>
      <c r="D33" s="148"/>
      <c r="E33" s="147"/>
      <c r="F33" s="148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Y33" s="118" t="s">
        <v>16</v>
      </c>
      <c r="Z33" s="118" t="s">
        <v>17</v>
      </c>
      <c r="AA33" s="118" t="s">
        <v>18</v>
      </c>
      <c r="AB33" s="118" t="s">
        <v>19</v>
      </c>
      <c r="AC33" s="118" t="s">
        <v>20</v>
      </c>
      <c r="AD33" s="118" t="s">
        <v>21</v>
      </c>
      <c r="AE33" s="118" t="s">
        <v>22</v>
      </c>
      <c r="AF33" s="119" t="s">
        <v>16</v>
      </c>
      <c r="AG33" s="119" t="s">
        <v>17</v>
      </c>
      <c r="AH33" s="119" t="s">
        <v>18</v>
      </c>
      <c r="AI33" s="119" t="s">
        <v>19</v>
      </c>
      <c r="AJ33" s="119" t="s">
        <v>20</v>
      </c>
      <c r="AK33" s="119" t="s">
        <v>21</v>
      </c>
      <c r="AL33" s="119" t="s">
        <v>22</v>
      </c>
      <c r="AM33" s="118" t="s">
        <v>31</v>
      </c>
      <c r="AN33" s="118" t="s">
        <v>32</v>
      </c>
      <c r="AO33" s="118" t="s">
        <v>33</v>
      </c>
      <c r="AP33" s="118" t="s">
        <v>34</v>
      </c>
      <c r="AQ33" s="118" t="s">
        <v>35</v>
      </c>
      <c r="AR33" s="118" t="s">
        <v>36</v>
      </c>
      <c r="AS33" s="118" t="s">
        <v>37</v>
      </c>
      <c r="AT33" s="118" t="s">
        <v>38</v>
      </c>
      <c r="AU33" s="118" t="s">
        <v>39</v>
      </c>
      <c r="AV33" s="118" t="s">
        <v>40</v>
      </c>
      <c r="AW33" s="118" t="s">
        <v>41</v>
      </c>
      <c r="AX33" s="118" t="s">
        <v>42</v>
      </c>
      <c r="AY33" s="118" t="s">
        <v>43</v>
      </c>
      <c r="AZ33" s="119" t="s">
        <v>31</v>
      </c>
      <c r="BA33" s="119" t="s">
        <v>32</v>
      </c>
      <c r="BB33" s="119" t="s">
        <v>33</v>
      </c>
      <c r="BC33" s="119" t="s">
        <v>34</v>
      </c>
      <c r="BD33" s="119" t="s">
        <v>35</v>
      </c>
      <c r="BE33" s="119" t="s">
        <v>36</v>
      </c>
      <c r="BF33" s="119" t="s">
        <v>37</v>
      </c>
      <c r="BG33" s="119" t="s">
        <v>38</v>
      </c>
      <c r="BH33" s="119" t="s">
        <v>39</v>
      </c>
      <c r="BI33" s="119" t="s">
        <v>40</v>
      </c>
      <c r="BJ33" s="119" t="s">
        <v>41</v>
      </c>
      <c r="BK33" s="120" t="s">
        <v>42</v>
      </c>
      <c r="BL33" s="119" t="s">
        <v>66</v>
      </c>
      <c r="BM33" s="121"/>
      <c r="BN33" s="119" t="s">
        <v>67</v>
      </c>
      <c r="BO33" s="119" t="s">
        <v>68</v>
      </c>
      <c r="BP33" s="121"/>
      <c r="BQ33" s="152" t="s">
        <v>69</v>
      </c>
      <c r="BR33" s="152" t="s">
        <v>70</v>
      </c>
      <c r="BS33" s="152" t="s">
        <v>71</v>
      </c>
      <c r="BT33" s="121"/>
      <c r="BU33" s="147"/>
      <c r="BV33" s="147"/>
    </row>
    <row r="34" ht="18.0" customHeight="1">
      <c r="A34" s="153" t="s">
        <v>276</v>
      </c>
      <c r="B34" s="124">
        <v>1.0</v>
      </c>
      <c r="C34" s="64">
        <f t="shared" ref="C34:C58" si="45">SUM(H34:S34)</f>
        <v>0</v>
      </c>
      <c r="D34" s="126">
        <v>85.0</v>
      </c>
      <c r="E34" s="64" t="str">
        <f t="shared" ref="E34:E58" si="46">$D$5</f>
        <v/>
      </c>
      <c r="F34" s="126">
        <f t="shared" ref="F34:F58" si="47">D34*((100-E34)/100)</f>
        <v>85</v>
      </c>
      <c r="G34" s="127">
        <f t="shared" ref="G34:G58" si="48">C34*F34</f>
        <v>0</v>
      </c>
      <c r="H34" s="143"/>
      <c r="I34" s="129"/>
      <c r="J34" s="130"/>
      <c r="K34" s="131"/>
      <c r="L34" s="254"/>
      <c r="M34" s="255"/>
      <c r="N34" s="256"/>
      <c r="O34" s="157"/>
      <c r="P34" s="135"/>
      <c r="Q34" s="136"/>
      <c r="R34" s="257"/>
      <c r="S34" s="258"/>
      <c r="Y34" s="64">
        <f t="shared" ref="Y34:AE34" si="43">AF34*$C34</f>
        <v>0</v>
      </c>
      <c r="Z34" s="64">
        <f t="shared" si="43"/>
        <v>0</v>
      </c>
      <c r="AA34" s="64">
        <f t="shared" si="43"/>
        <v>0</v>
      </c>
      <c r="AB34" s="64">
        <f t="shared" si="43"/>
        <v>0</v>
      </c>
      <c r="AC34" s="64">
        <f t="shared" si="43"/>
        <v>0</v>
      </c>
      <c r="AD34" s="64">
        <f t="shared" si="43"/>
        <v>0</v>
      </c>
      <c r="AE34" s="64">
        <f t="shared" si="43"/>
        <v>0</v>
      </c>
      <c r="AF34" s="131"/>
      <c r="AG34" s="131"/>
      <c r="AH34" s="131"/>
      <c r="AI34" s="131"/>
      <c r="AJ34" s="131"/>
      <c r="AK34" s="131"/>
      <c r="AL34" s="131">
        <v>1.0</v>
      </c>
      <c r="AM34" s="64">
        <f t="shared" ref="AM34:AY34" si="44">AZ34*$C34</f>
        <v>0</v>
      </c>
      <c r="AN34" s="64">
        <f t="shared" si="44"/>
        <v>0</v>
      </c>
      <c r="AO34" s="64">
        <f t="shared" si="44"/>
        <v>0</v>
      </c>
      <c r="AP34" s="64">
        <f t="shared" si="44"/>
        <v>0</v>
      </c>
      <c r="AQ34" s="64">
        <f t="shared" si="44"/>
        <v>0</v>
      </c>
      <c r="AR34" s="64">
        <f t="shared" si="44"/>
        <v>0</v>
      </c>
      <c r="AS34" s="64">
        <f t="shared" si="44"/>
        <v>0</v>
      </c>
      <c r="AT34" s="64">
        <f t="shared" si="44"/>
        <v>0</v>
      </c>
      <c r="AU34" s="64">
        <f t="shared" si="44"/>
        <v>0</v>
      </c>
      <c r="AV34" s="64">
        <f t="shared" si="44"/>
        <v>0</v>
      </c>
      <c r="AW34" s="64">
        <f t="shared" si="44"/>
        <v>0</v>
      </c>
      <c r="AX34" s="64">
        <f t="shared" si="44"/>
        <v>0</v>
      </c>
      <c r="AY34" s="64">
        <f t="shared" si="44"/>
        <v>0</v>
      </c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273"/>
      <c r="BL34" s="131">
        <v>1.0</v>
      </c>
      <c r="BM34" s="121"/>
      <c r="BN34" s="64"/>
      <c r="BO34" s="64"/>
      <c r="BP34" s="121"/>
      <c r="BQ34" s="64">
        <v>5.39</v>
      </c>
      <c r="BR34" s="64">
        <f t="shared" ref="BR34:BR58" si="51">C34</f>
        <v>0</v>
      </c>
      <c r="BS34" s="64">
        <f t="shared" ref="BS34:BS58" si="52">BQ34*BR34</f>
        <v>0</v>
      </c>
      <c r="BT34" s="121"/>
      <c r="BU34" s="147">
        <f t="shared" ref="BU34:BU58" si="53">C34*BN34</f>
        <v>0</v>
      </c>
      <c r="BV34" s="147">
        <f t="shared" ref="BV34:BV58" si="54">C34*BO34</f>
        <v>0</v>
      </c>
    </row>
    <row r="35" ht="18.0" customHeight="1">
      <c r="A35" s="153" t="s">
        <v>277</v>
      </c>
      <c r="B35" s="124">
        <v>1.0</v>
      </c>
      <c r="C35" s="64">
        <f t="shared" si="45"/>
        <v>0</v>
      </c>
      <c r="D35" s="126">
        <v>50.0</v>
      </c>
      <c r="E35" s="64" t="str">
        <f t="shared" si="46"/>
        <v/>
      </c>
      <c r="F35" s="126">
        <f t="shared" si="47"/>
        <v>50</v>
      </c>
      <c r="G35" s="127">
        <f t="shared" si="48"/>
        <v>0</v>
      </c>
      <c r="H35" s="143"/>
      <c r="I35" s="129"/>
      <c r="J35" s="130"/>
      <c r="K35" s="131"/>
      <c r="L35" s="254"/>
      <c r="M35" s="255"/>
      <c r="N35" s="256"/>
      <c r="O35" s="157"/>
      <c r="P35" s="135"/>
      <c r="Q35" s="136"/>
      <c r="R35" s="257"/>
      <c r="S35" s="258"/>
      <c r="Y35" s="64">
        <f t="shared" ref="Y35:AE35" si="49">AF35*$C35</f>
        <v>0</v>
      </c>
      <c r="Z35" s="64">
        <f t="shared" si="49"/>
        <v>0</v>
      </c>
      <c r="AA35" s="64">
        <f t="shared" si="49"/>
        <v>0</v>
      </c>
      <c r="AB35" s="64">
        <f t="shared" si="49"/>
        <v>0</v>
      </c>
      <c r="AC35" s="64">
        <f t="shared" si="49"/>
        <v>0</v>
      </c>
      <c r="AD35" s="64">
        <f t="shared" si="49"/>
        <v>0</v>
      </c>
      <c r="AE35" s="64">
        <f t="shared" si="49"/>
        <v>0</v>
      </c>
      <c r="AF35" s="131"/>
      <c r="AG35" s="131"/>
      <c r="AH35" s="131"/>
      <c r="AI35" s="131"/>
      <c r="AJ35" s="131"/>
      <c r="AK35" s="131">
        <v>1.0</v>
      </c>
      <c r="AL35" s="131"/>
      <c r="AM35" s="64">
        <f t="shared" ref="AM35:AY35" si="50">AZ35*$C35</f>
        <v>0</v>
      </c>
      <c r="AN35" s="64">
        <f t="shared" si="50"/>
        <v>0</v>
      </c>
      <c r="AO35" s="64">
        <f t="shared" si="50"/>
        <v>0</v>
      </c>
      <c r="AP35" s="64">
        <f t="shared" si="50"/>
        <v>0</v>
      </c>
      <c r="AQ35" s="64">
        <f t="shared" si="50"/>
        <v>0</v>
      </c>
      <c r="AR35" s="64">
        <f t="shared" si="50"/>
        <v>0</v>
      </c>
      <c r="AS35" s="64">
        <f t="shared" si="50"/>
        <v>0</v>
      </c>
      <c r="AT35" s="64">
        <f t="shared" si="50"/>
        <v>0</v>
      </c>
      <c r="AU35" s="64">
        <f t="shared" si="50"/>
        <v>0</v>
      </c>
      <c r="AV35" s="64">
        <f t="shared" si="50"/>
        <v>0</v>
      </c>
      <c r="AW35" s="64">
        <f t="shared" si="50"/>
        <v>0</v>
      </c>
      <c r="AX35" s="64">
        <f t="shared" si="50"/>
        <v>0</v>
      </c>
      <c r="AY35" s="64">
        <f t="shared" si="50"/>
        <v>0</v>
      </c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273">
        <v>1.0</v>
      </c>
      <c r="BL35" s="131"/>
      <c r="BM35" s="121"/>
      <c r="BN35" s="64"/>
      <c r="BO35" s="64"/>
      <c r="BP35" s="121"/>
      <c r="BQ35" s="64">
        <v>3.56</v>
      </c>
      <c r="BR35" s="64">
        <f t="shared" si="51"/>
        <v>0</v>
      </c>
      <c r="BS35" s="64">
        <f t="shared" si="52"/>
        <v>0</v>
      </c>
      <c r="BT35" s="121"/>
      <c r="BU35" s="147">
        <f t="shared" si="53"/>
        <v>0</v>
      </c>
      <c r="BV35" s="147">
        <f t="shared" si="54"/>
        <v>0</v>
      </c>
    </row>
    <row r="36" ht="18.0" customHeight="1">
      <c r="A36" s="153" t="s">
        <v>278</v>
      </c>
      <c r="B36" s="124">
        <v>1.0</v>
      </c>
      <c r="C36" s="64">
        <f t="shared" si="45"/>
        <v>0</v>
      </c>
      <c r="D36" s="126">
        <v>45.0</v>
      </c>
      <c r="E36" s="64" t="str">
        <f t="shared" si="46"/>
        <v/>
      </c>
      <c r="F36" s="126">
        <f t="shared" si="47"/>
        <v>45</v>
      </c>
      <c r="G36" s="127">
        <f t="shared" si="48"/>
        <v>0</v>
      </c>
      <c r="H36" s="143"/>
      <c r="I36" s="129"/>
      <c r="J36" s="130"/>
      <c r="K36" s="131"/>
      <c r="L36" s="254"/>
      <c r="M36" s="255"/>
      <c r="N36" s="256"/>
      <c r="O36" s="157"/>
      <c r="P36" s="135"/>
      <c r="Q36" s="136"/>
      <c r="R36" s="257"/>
      <c r="S36" s="258"/>
      <c r="Y36" s="64">
        <f t="shared" ref="Y36:AE36" si="55">AF36*$C36</f>
        <v>0</v>
      </c>
      <c r="Z36" s="64">
        <f t="shared" si="55"/>
        <v>0</v>
      </c>
      <c r="AA36" s="64">
        <f t="shared" si="55"/>
        <v>0</v>
      </c>
      <c r="AB36" s="64">
        <f t="shared" si="55"/>
        <v>0</v>
      </c>
      <c r="AC36" s="64">
        <f t="shared" si="55"/>
        <v>0</v>
      </c>
      <c r="AD36" s="64">
        <f t="shared" si="55"/>
        <v>0</v>
      </c>
      <c r="AE36" s="64">
        <f t="shared" si="55"/>
        <v>0</v>
      </c>
      <c r="AF36" s="131"/>
      <c r="AG36" s="131"/>
      <c r="AH36" s="131"/>
      <c r="AI36" s="131"/>
      <c r="AJ36" s="131"/>
      <c r="AK36" s="131">
        <v>1.0</v>
      </c>
      <c r="AL36" s="131"/>
      <c r="AM36" s="64">
        <f t="shared" ref="AM36:AY36" si="56">AZ36*$C36</f>
        <v>0</v>
      </c>
      <c r="AN36" s="64">
        <f t="shared" si="56"/>
        <v>0</v>
      </c>
      <c r="AO36" s="64">
        <f t="shared" si="56"/>
        <v>0</v>
      </c>
      <c r="AP36" s="64">
        <f t="shared" si="56"/>
        <v>0</v>
      </c>
      <c r="AQ36" s="64">
        <f t="shared" si="56"/>
        <v>0</v>
      </c>
      <c r="AR36" s="64">
        <f t="shared" si="56"/>
        <v>0</v>
      </c>
      <c r="AS36" s="64">
        <f t="shared" si="56"/>
        <v>0</v>
      </c>
      <c r="AT36" s="64">
        <f t="shared" si="56"/>
        <v>0</v>
      </c>
      <c r="AU36" s="64">
        <f t="shared" si="56"/>
        <v>0</v>
      </c>
      <c r="AV36" s="64">
        <f t="shared" si="56"/>
        <v>0</v>
      </c>
      <c r="AW36" s="64">
        <f t="shared" si="56"/>
        <v>0</v>
      </c>
      <c r="AX36" s="64">
        <f t="shared" si="56"/>
        <v>0</v>
      </c>
      <c r="AY36" s="64">
        <f t="shared" si="56"/>
        <v>0</v>
      </c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>
        <v>1.0</v>
      </c>
      <c r="BK36" s="273"/>
      <c r="BL36" s="131"/>
      <c r="BM36" s="121"/>
      <c r="BN36" s="64"/>
      <c r="BO36" s="64"/>
      <c r="BP36" s="121"/>
      <c r="BQ36" s="64">
        <v>3.05</v>
      </c>
      <c r="BR36" s="64">
        <f t="shared" si="51"/>
        <v>0</v>
      </c>
      <c r="BS36" s="64">
        <f t="shared" si="52"/>
        <v>0</v>
      </c>
      <c r="BT36" s="121"/>
      <c r="BU36" s="147">
        <f t="shared" si="53"/>
        <v>0</v>
      </c>
      <c r="BV36" s="147">
        <f t="shared" si="54"/>
        <v>0</v>
      </c>
    </row>
    <row r="37" ht="18.0" customHeight="1">
      <c r="A37" s="153" t="s">
        <v>279</v>
      </c>
      <c r="B37" s="124">
        <v>1.0</v>
      </c>
      <c r="C37" s="64">
        <f t="shared" si="45"/>
        <v>0</v>
      </c>
      <c r="D37" s="126">
        <v>35.0</v>
      </c>
      <c r="E37" s="64" t="str">
        <f t="shared" si="46"/>
        <v/>
      </c>
      <c r="F37" s="126">
        <f t="shared" si="47"/>
        <v>35</v>
      </c>
      <c r="G37" s="127">
        <f t="shared" si="48"/>
        <v>0</v>
      </c>
      <c r="H37" s="143"/>
      <c r="I37" s="129"/>
      <c r="J37" s="130"/>
      <c r="K37" s="131"/>
      <c r="L37" s="254"/>
      <c r="M37" s="255"/>
      <c r="N37" s="256"/>
      <c r="O37" s="157"/>
      <c r="P37" s="135"/>
      <c r="Q37" s="136"/>
      <c r="R37" s="257"/>
      <c r="S37" s="258"/>
      <c r="Y37" s="64">
        <f t="shared" ref="Y37:AE37" si="57">AF37*$C37</f>
        <v>0</v>
      </c>
      <c r="Z37" s="64">
        <f t="shared" si="57"/>
        <v>0</v>
      </c>
      <c r="AA37" s="64">
        <f t="shared" si="57"/>
        <v>0</v>
      </c>
      <c r="AB37" s="64">
        <f t="shared" si="57"/>
        <v>0</v>
      </c>
      <c r="AC37" s="64">
        <f t="shared" si="57"/>
        <v>0</v>
      </c>
      <c r="AD37" s="64">
        <f t="shared" si="57"/>
        <v>0</v>
      </c>
      <c r="AE37" s="64">
        <f t="shared" si="57"/>
        <v>0</v>
      </c>
      <c r="AF37" s="131"/>
      <c r="AG37" s="131"/>
      <c r="AH37" s="131"/>
      <c r="AI37" s="131"/>
      <c r="AJ37" s="131"/>
      <c r="AK37" s="131">
        <v>1.0</v>
      </c>
      <c r="AL37" s="131"/>
      <c r="AM37" s="64">
        <f t="shared" ref="AM37:AY37" si="58">AZ37*$C37</f>
        <v>0</v>
      </c>
      <c r="AN37" s="64">
        <f t="shared" si="58"/>
        <v>0</v>
      </c>
      <c r="AO37" s="64">
        <f t="shared" si="58"/>
        <v>0</v>
      </c>
      <c r="AP37" s="64">
        <f t="shared" si="58"/>
        <v>0</v>
      </c>
      <c r="AQ37" s="64">
        <f t="shared" si="58"/>
        <v>0</v>
      </c>
      <c r="AR37" s="64">
        <f t="shared" si="58"/>
        <v>0</v>
      </c>
      <c r="AS37" s="64">
        <f t="shared" si="58"/>
        <v>0</v>
      </c>
      <c r="AT37" s="64">
        <f t="shared" si="58"/>
        <v>0</v>
      </c>
      <c r="AU37" s="64">
        <f t="shared" si="58"/>
        <v>0</v>
      </c>
      <c r="AV37" s="64">
        <f t="shared" si="58"/>
        <v>0</v>
      </c>
      <c r="AW37" s="64">
        <f t="shared" si="58"/>
        <v>0</v>
      </c>
      <c r="AX37" s="64">
        <f t="shared" si="58"/>
        <v>0</v>
      </c>
      <c r="AY37" s="64">
        <f t="shared" si="58"/>
        <v>0</v>
      </c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>
        <v>1.0</v>
      </c>
      <c r="BK37" s="273"/>
      <c r="BL37" s="131"/>
      <c r="BM37" s="121"/>
      <c r="BN37" s="64"/>
      <c r="BO37" s="64"/>
      <c r="BP37" s="121"/>
      <c r="BQ37" s="64">
        <v>2.32</v>
      </c>
      <c r="BR37" s="64">
        <f t="shared" si="51"/>
        <v>0</v>
      </c>
      <c r="BS37" s="64">
        <f t="shared" si="52"/>
        <v>0</v>
      </c>
      <c r="BT37" s="121"/>
      <c r="BU37" s="147">
        <f t="shared" si="53"/>
        <v>0</v>
      </c>
      <c r="BV37" s="147">
        <f t="shared" si="54"/>
        <v>0</v>
      </c>
    </row>
    <row r="38" ht="18.0" customHeight="1">
      <c r="A38" s="153" t="s">
        <v>280</v>
      </c>
      <c r="B38" s="124">
        <v>1.0</v>
      </c>
      <c r="C38" s="64">
        <f t="shared" si="45"/>
        <v>0</v>
      </c>
      <c r="D38" s="126">
        <v>42.0</v>
      </c>
      <c r="E38" s="64" t="str">
        <f t="shared" si="46"/>
        <v/>
      </c>
      <c r="F38" s="126">
        <f t="shared" si="47"/>
        <v>42</v>
      </c>
      <c r="G38" s="127">
        <f t="shared" si="48"/>
        <v>0</v>
      </c>
      <c r="H38" s="143"/>
      <c r="I38" s="129"/>
      <c r="J38" s="130"/>
      <c r="K38" s="131"/>
      <c r="L38" s="254"/>
      <c r="M38" s="255"/>
      <c r="N38" s="256"/>
      <c r="O38" s="157"/>
      <c r="P38" s="135"/>
      <c r="Q38" s="136"/>
      <c r="R38" s="257"/>
      <c r="S38" s="258"/>
      <c r="Y38" s="64">
        <f t="shared" ref="Y38:AE38" si="59">AF38*$C38</f>
        <v>0</v>
      </c>
      <c r="Z38" s="64">
        <f t="shared" si="59"/>
        <v>0</v>
      </c>
      <c r="AA38" s="64">
        <f t="shared" si="59"/>
        <v>0</v>
      </c>
      <c r="AB38" s="64">
        <f t="shared" si="59"/>
        <v>0</v>
      </c>
      <c r="AC38" s="64">
        <f t="shared" si="59"/>
        <v>0</v>
      </c>
      <c r="AD38" s="64">
        <f t="shared" si="59"/>
        <v>0</v>
      </c>
      <c r="AE38" s="64">
        <f t="shared" si="59"/>
        <v>0</v>
      </c>
      <c r="AF38" s="131"/>
      <c r="AG38" s="131"/>
      <c r="AH38" s="131"/>
      <c r="AI38" s="131"/>
      <c r="AJ38" s="131"/>
      <c r="AK38" s="131"/>
      <c r="AL38" s="131">
        <v>1.0</v>
      </c>
      <c r="AM38" s="64">
        <f t="shared" ref="AM38:AY38" si="60">AZ38*$C38</f>
        <v>0</v>
      </c>
      <c r="AN38" s="64">
        <f t="shared" si="60"/>
        <v>0</v>
      </c>
      <c r="AO38" s="64">
        <f t="shared" si="60"/>
        <v>0</v>
      </c>
      <c r="AP38" s="64">
        <f t="shared" si="60"/>
        <v>0</v>
      </c>
      <c r="AQ38" s="64">
        <f t="shared" si="60"/>
        <v>0</v>
      </c>
      <c r="AR38" s="64">
        <f t="shared" si="60"/>
        <v>0</v>
      </c>
      <c r="AS38" s="64">
        <f t="shared" si="60"/>
        <v>0</v>
      </c>
      <c r="AT38" s="64">
        <f t="shared" si="60"/>
        <v>0</v>
      </c>
      <c r="AU38" s="64">
        <f t="shared" si="60"/>
        <v>0</v>
      </c>
      <c r="AV38" s="64">
        <f t="shared" si="60"/>
        <v>0</v>
      </c>
      <c r="AW38" s="64">
        <f t="shared" si="60"/>
        <v>0</v>
      </c>
      <c r="AX38" s="64">
        <f t="shared" si="60"/>
        <v>0</v>
      </c>
      <c r="AY38" s="64">
        <f t="shared" si="60"/>
        <v>0</v>
      </c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>
        <v>1.0</v>
      </c>
      <c r="BK38" s="273"/>
      <c r="BL38" s="131"/>
      <c r="BM38" s="121"/>
      <c r="BN38" s="64"/>
      <c r="BO38" s="64"/>
      <c r="BP38" s="121"/>
      <c r="BQ38" s="64">
        <v>2.633</v>
      </c>
      <c r="BR38" s="64">
        <f t="shared" si="51"/>
        <v>0</v>
      </c>
      <c r="BS38" s="64">
        <f t="shared" si="52"/>
        <v>0</v>
      </c>
      <c r="BT38" s="121"/>
      <c r="BU38" s="147">
        <f t="shared" si="53"/>
        <v>0</v>
      </c>
      <c r="BV38" s="147">
        <f t="shared" si="54"/>
        <v>0</v>
      </c>
    </row>
    <row r="39" ht="18.0" customHeight="1">
      <c r="A39" s="153" t="s">
        <v>281</v>
      </c>
      <c r="B39" s="124">
        <v>10.0</v>
      </c>
      <c r="C39" s="64">
        <f t="shared" si="45"/>
        <v>0</v>
      </c>
      <c r="D39" s="126">
        <v>140.0</v>
      </c>
      <c r="E39" s="64" t="str">
        <f t="shared" si="46"/>
        <v/>
      </c>
      <c r="F39" s="126">
        <f t="shared" si="47"/>
        <v>140</v>
      </c>
      <c r="G39" s="127">
        <f t="shared" si="48"/>
        <v>0</v>
      </c>
      <c r="H39" s="143"/>
      <c r="I39" s="129"/>
      <c r="J39" s="130"/>
      <c r="K39" s="131"/>
      <c r="L39" s="254"/>
      <c r="M39" s="255"/>
      <c r="N39" s="256"/>
      <c r="O39" s="157"/>
      <c r="P39" s="135"/>
      <c r="Q39" s="136"/>
      <c r="R39" s="257"/>
      <c r="S39" s="258"/>
      <c r="Y39" s="64">
        <f t="shared" ref="Y39:AE39" si="61">AF39*$C39</f>
        <v>0</v>
      </c>
      <c r="Z39" s="64">
        <f t="shared" si="61"/>
        <v>0</v>
      </c>
      <c r="AA39" s="64">
        <f t="shared" si="61"/>
        <v>0</v>
      </c>
      <c r="AB39" s="64">
        <f t="shared" si="61"/>
        <v>0</v>
      </c>
      <c r="AC39" s="64">
        <f t="shared" si="61"/>
        <v>0</v>
      </c>
      <c r="AD39" s="64">
        <f t="shared" si="61"/>
        <v>0</v>
      </c>
      <c r="AE39" s="64">
        <f t="shared" si="61"/>
        <v>0</v>
      </c>
      <c r="AF39" s="131"/>
      <c r="AG39" s="131"/>
      <c r="AH39" s="131"/>
      <c r="AI39" s="131">
        <v>10.0</v>
      </c>
      <c r="AJ39" s="131"/>
      <c r="AK39" s="131"/>
      <c r="AL39" s="131"/>
      <c r="AM39" s="64">
        <f t="shared" ref="AM39:AY39" si="62">AZ39*$C39</f>
        <v>0</v>
      </c>
      <c r="AN39" s="64">
        <f t="shared" si="62"/>
        <v>0</v>
      </c>
      <c r="AO39" s="64">
        <f t="shared" si="62"/>
        <v>0</v>
      </c>
      <c r="AP39" s="64">
        <f t="shared" si="62"/>
        <v>0</v>
      </c>
      <c r="AQ39" s="64">
        <f t="shared" si="62"/>
        <v>0</v>
      </c>
      <c r="AR39" s="64">
        <f t="shared" si="62"/>
        <v>0</v>
      </c>
      <c r="AS39" s="64">
        <f t="shared" si="62"/>
        <v>0</v>
      </c>
      <c r="AT39" s="64">
        <f t="shared" si="62"/>
        <v>0</v>
      </c>
      <c r="AU39" s="64">
        <f t="shared" si="62"/>
        <v>0</v>
      </c>
      <c r="AV39" s="64">
        <f t="shared" si="62"/>
        <v>0</v>
      </c>
      <c r="AW39" s="64">
        <f t="shared" si="62"/>
        <v>0</v>
      </c>
      <c r="AX39" s="64">
        <f t="shared" si="62"/>
        <v>0</v>
      </c>
      <c r="AY39" s="64">
        <f t="shared" si="62"/>
        <v>0</v>
      </c>
      <c r="AZ39" s="131"/>
      <c r="BA39" s="131"/>
      <c r="BB39" s="131">
        <v>3.0</v>
      </c>
      <c r="BC39" s="131">
        <v>5.0</v>
      </c>
      <c r="BD39" s="131">
        <v>2.0</v>
      </c>
      <c r="BE39" s="131"/>
      <c r="BF39" s="131"/>
      <c r="BG39" s="131"/>
      <c r="BH39" s="131"/>
      <c r="BI39" s="131"/>
      <c r="BJ39" s="131"/>
      <c r="BK39" s="273"/>
      <c r="BL39" s="131"/>
      <c r="BM39" s="121"/>
      <c r="BN39" s="64"/>
      <c r="BO39" s="64"/>
      <c r="BP39" s="121"/>
      <c r="BQ39" s="64">
        <v>4.86</v>
      </c>
      <c r="BR39" s="64">
        <f t="shared" si="51"/>
        <v>0</v>
      </c>
      <c r="BS39" s="64">
        <f t="shared" si="52"/>
        <v>0</v>
      </c>
      <c r="BT39" s="121"/>
      <c r="BU39" s="147">
        <f t="shared" si="53"/>
        <v>0</v>
      </c>
      <c r="BV39" s="147">
        <f t="shared" si="54"/>
        <v>0</v>
      </c>
    </row>
    <row r="40" ht="18.0" customHeight="1">
      <c r="A40" s="153" t="s">
        <v>282</v>
      </c>
      <c r="B40" s="124">
        <v>5.0</v>
      </c>
      <c r="C40" s="64">
        <f t="shared" si="45"/>
        <v>0</v>
      </c>
      <c r="D40" s="126">
        <v>150.0</v>
      </c>
      <c r="E40" s="64" t="str">
        <f t="shared" si="46"/>
        <v/>
      </c>
      <c r="F40" s="126">
        <f t="shared" si="47"/>
        <v>150</v>
      </c>
      <c r="G40" s="127">
        <f t="shared" si="48"/>
        <v>0</v>
      </c>
      <c r="H40" s="143"/>
      <c r="I40" s="129"/>
      <c r="J40" s="130"/>
      <c r="K40" s="131"/>
      <c r="L40" s="254"/>
      <c r="M40" s="255"/>
      <c r="N40" s="256"/>
      <c r="O40" s="157"/>
      <c r="P40" s="135"/>
      <c r="Q40" s="136"/>
      <c r="R40" s="257"/>
      <c r="S40" s="258"/>
      <c r="Y40" s="64">
        <f t="shared" ref="Y40:AE40" si="63">AF40*$C40</f>
        <v>0</v>
      </c>
      <c r="Z40" s="64">
        <f t="shared" si="63"/>
        <v>0</v>
      </c>
      <c r="AA40" s="64">
        <f t="shared" si="63"/>
        <v>0</v>
      </c>
      <c r="AB40" s="64">
        <f t="shared" si="63"/>
        <v>0</v>
      </c>
      <c r="AC40" s="64">
        <f t="shared" si="63"/>
        <v>0</v>
      </c>
      <c r="AD40" s="64">
        <f t="shared" si="63"/>
        <v>0</v>
      </c>
      <c r="AE40" s="64">
        <f t="shared" si="63"/>
        <v>0</v>
      </c>
      <c r="AF40" s="131"/>
      <c r="AG40" s="131"/>
      <c r="AH40" s="131"/>
      <c r="AI40" s="131"/>
      <c r="AJ40" s="131"/>
      <c r="AK40" s="131">
        <v>5.0</v>
      </c>
      <c r="AL40" s="131"/>
      <c r="AM40" s="64">
        <f t="shared" ref="AM40:AY40" si="64">AZ40*$C40</f>
        <v>0</v>
      </c>
      <c r="AN40" s="64">
        <f t="shared" si="64"/>
        <v>0</v>
      </c>
      <c r="AO40" s="64">
        <f t="shared" si="64"/>
        <v>0</v>
      </c>
      <c r="AP40" s="64">
        <f t="shared" si="64"/>
        <v>0</v>
      </c>
      <c r="AQ40" s="64">
        <f t="shared" si="64"/>
        <v>0</v>
      </c>
      <c r="AR40" s="64">
        <f t="shared" si="64"/>
        <v>0</v>
      </c>
      <c r="AS40" s="64">
        <f t="shared" si="64"/>
        <v>0</v>
      </c>
      <c r="AT40" s="64">
        <f t="shared" si="64"/>
        <v>0</v>
      </c>
      <c r="AU40" s="64">
        <f t="shared" si="64"/>
        <v>0</v>
      </c>
      <c r="AV40" s="64">
        <f t="shared" si="64"/>
        <v>0</v>
      </c>
      <c r="AW40" s="64">
        <f t="shared" si="64"/>
        <v>0</v>
      </c>
      <c r="AX40" s="64">
        <f t="shared" si="64"/>
        <v>0</v>
      </c>
      <c r="AY40" s="64">
        <f t="shared" si="64"/>
        <v>0</v>
      </c>
      <c r="AZ40" s="131"/>
      <c r="BA40" s="131"/>
      <c r="BB40" s="131"/>
      <c r="BC40" s="131">
        <v>2.0</v>
      </c>
      <c r="BD40" s="131"/>
      <c r="BE40" s="131">
        <v>3.0</v>
      </c>
      <c r="BF40" s="131"/>
      <c r="BG40" s="131"/>
      <c r="BH40" s="131"/>
      <c r="BI40" s="131"/>
      <c r="BJ40" s="131"/>
      <c r="BK40" s="273"/>
      <c r="BL40" s="131"/>
      <c r="BM40" s="121"/>
      <c r="BN40" s="64"/>
      <c r="BO40" s="64"/>
      <c r="BP40" s="121"/>
      <c r="BQ40" s="64">
        <v>3.64</v>
      </c>
      <c r="BR40" s="64">
        <f t="shared" si="51"/>
        <v>0</v>
      </c>
      <c r="BS40" s="64">
        <f t="shared" si="52"/>
        <v>0</v>
      </c>
      <c r="BT40" s="121"/>
      <c r="BU40" s="147">
        <f t="shared" si="53"/>
        <v>0</v>
      </c>
      <c r="BV40" s="147">
        <f t="shared" si="54"/>
        <v>0</v>
      </c>
    </row>
    <row r="41" ht="18.0" customHeight="1">
      <c r="A41" s="153" t="s">
        <v>283</v>
      </c>
      <c r="B41" s="124">
        <v>5.0</v>
      </c>
      <c r="C41" s="64">
        <f t="shared" si="45"/>
        <v>0</v>
      </c>
      <c r="D41" s="126">
        <v>95.0</v>
      </c>
      <c r="E41" s="64" t="str">
        <f t="shared" si="46"/>
        <v/>
      </c>
      <c r="F41" s="126">
        <f t="shared" si="47"/>
        <v>95</v>
      </c>
      <c r="G41" s="127">
        <f t="shared" si="48"/>
        <v>0</v>
      </c>
      <c r="H41" s="143"/>
      <c r="I41" s="129"/>
      <c r="J41" s="130"/>
      <c r="K41" s="131"/>
      <c r="L41" s="254"/>
      <c r="M41" s="255"/>
      <c r="N41" s="256"/>
      <c r="O41" s="157"/>
      <c r="P41" s="135"/>
      <c r="Q41" s="136"/>
      <c r="R41" s="257"/>
      <c r="S41" s="258"/>
      <c r="Y41" s="64">
        <f t="shared" ref="Y41:AE41" si="65">AF41*$C41</f>
        <v>0</v>
      </c>
      <c r="Z41" s="64">
        <f t="shared" si="65"/>
        <v>0</v>
      </c>
      <c r="AA41" s="64">
        <f t="shared" si="65"/>
        <v>0</v>
      </c>
      <c r="AB41" s="64">
        <f t="shared" si="65"/>
        <v>0</v>
      </c>
      <c r="AC41" s="64">
        <f t="shared" si="65"/>
        <v>0</v>
      </c>
      <c r="AD41" s="64">
        <f t="shared" si="65"/>
        <v>0</v>
      </c>
      <c r="AE41" s="64">
        <f t="shared" si="65"/>
        <v>0</v>
      </c>
      <c r="AF41" s="131"/>
      <c r="AG41" s="131"/>
      <c r="AH41" s="131"/>
      <c r="AI41" s="131"/>
      <c r="AJ41" s="131">
        <v>5.0</v>
      </c>
      <c r="AK41" s="131"/>
      <c r="AL41" s="131"/>
      <c r="AM41" s="64">
        <f t="shared" ref="AM41:AY41" si="66">AZ41*$C41</f>
        <v>0</v>
      </c>
      <c r="AN41" s="64">
        <f t="shared" si="66"/>
        <v>0</v>
      </c>
      <c r="AO41" s="64">
        <f t="shared" si="66"/>
        <v>0</v>
      </c>
      <c r="AP41" s="64">
        <f t="shared" si="66"/>
        <v>0</v>
      </c>
      <c r="AQ41" s="64">
        <f t="shared" si="66"/>
        <v>0</v>
      </c>
      <c r="AR41" s="64">
        <f t="shared" si="66"/>
        <v>0</v>
      </c>
      <c r="AS41" s="64">
        <f t="shared" si="66"/>
        <v>0</v>
      </c>
      <c r="AT41" s="64">
        <f t="shared" si="66"/>
        <v>0</v>
      </c>
      <c r="AU41" s="64">
        <f t="shared" si="66"/>
        <v>0</v>
      </c>
      <c r="AV41" s="64">
        <f t="shared" si="66"/>
        <v>0</v>
      </c>
      <c r="AW41" s="64">
        <f t="shared" si="66"/>
        <v>0</v>
      </c>
      <c r="AX41" s="64">
        <f t="shared" si="66"/>
        <v>0</v>
      </c>
      <c r="AY41" s="64">
        <f t="shared" si="66"/>
        <v>0</v>
      </c>
      <c r="AZ41" s="131"/>
      <c r="BA41" s="131">
        <v>3.0</v>
      </c>
      <c r="BB41" s="131">
        <v>2.0</v>
      </c>
      <c r="BC41" s="131"/>
      <c r="BD41" s="131"/>
      <c r="BE41" s="131"/>
      <c r="BF41" s="131"/>
      <c r="BG41" s="131"/>
      <c r="BH41" s="131"/>
      <c r="BI41" s="131"/>
      <c r="BJ41" s="131"/>
      <c r="BK41" s="273"/>
      <c r="BL41" s="131"/>
      <c r="BM41" s="121"/>
      <c r="BN41" s="64"/>
      <c r="BO41" s="64"/>
      <c r="BP41" s="121"/>
      <c r="BQ41" s="64">
        <v>5.3</v>
      </c>
      <c r="BR41" s="64">
        <f t="shared" si="51"/>
        <v>0</v>
      </c>
      <c r="BS41" s="64">
        <f t="shared" si="52"/>
        <v>0</v>
      </c>
      <c r="BT41" s="121"/>
      <c r="BU41" s="147">
        <f t="shared" si="53"/>
        <v>0</v>
      </c>
      <c r="BV41" s="147">
        <f t="shared" si="54"/>
        <v>0</v>
      </c>
    </row>
    <row r="42" ht="18.0" customHeight="1">
      <c r="A42" s="153" t="s">
        <v>284</v>
      </c>
      <c r="B42" s="124">
        <v>1.0</v>
      </c>
      <c r="C42" s="64">
        <f t="shared" si="45"/>
        <v>0</v>
      </c>
      <c r="D42" s="126">
        <v>65.0</v>
      </c>
      <c r="E42" s="64" t="str">
        <f t="shared" si="46"/>
        <v/>
      </c>
      <c r="F42" s="126">
        <f t="shared" si="47"/>
        <v>65</v>
      </c>
      <c r="G42" s="127">
        <f t="shared" si="48"/>
        <v>0</v>
      </c>
      <c r="H42" s="143"/>
      <c r="I42" s="129"/>
      <c r="J42" s="130"/>
      <c r="K42" s="131"/>
      <c r="L42" s="254"/>
      <c r="M42" s="255"/>
      <c r="N42" s="256"/>
      <c r="O42" s="157"/>
      <c r="P42" s="135"/>
      <c r="Q42" s="136"/>
      <c r="R42" s="257"/>
      <c r="S42" s="258"/>
      <c r="Y42" s="64">
        <f t="shared" ref="Y42:AE42" si="67">AF42*$C42</f>
        <v>0</v>
      </c>
      <c r="Z42" s="64">
        <f t="shared" si="67"/>
        <v>0</v>
      </c>
      <c r="AA42" s="64">
        <f t="shared" si="67"/>
        <v>0</v>
      </c>
      <c r="AB42" s="64">
        <f t="shared" si="67"/>
        <v>0</v>
      </c>
      <c r="AC42" s="64">
        <f t="shared" si="67"/>
        <v>0</v>
      </c>
      <c r="AD42" s="64">
        <f t="shared" si="67"/>
        <v>0</v>
      </c>
      <c r="AE42" s="64">
        <f t="shared" si="67"/>
        <v>0</v>
      </c>
      <c r="AF42" s="131"/>
      <c r="AG42" s="131"/>
      <c r="AH42" s="131"/>
      <c r="AI42" s="131"/>
      <c r="AJ42" s="131"/>
      <c r="AK42" s="131">
        <v>1.0</v>
      </c>
      <c r="AL42" s="131"/>
      <c r="AM42" s="64">
        <f t="shared" ref="AM42:AY42" si="68">AZ42*$C42</f>
        <v>0</v>
      </c>
      <c r="AN42" s="64">
        <f t="shared" si="68"/>
        <v>0</v>
      </c>
      <c r="AO42" s="64">
        <f t="shared" si="68"/>
        <v>0</v>
      </c>
      <c r="AP42" s="64">
        <f t="shared" si="68"/>
        <v>0</v>
      </c>
      <c r="AQ42" s="64">
        <f t="shared" si="68"/>
        <v>0</v>
      </c>
      <c r="AR42" s="64">
        <f t="shared" si="68"/>
        <v>0</v>
      </c>
      <c r="AS42" s="64">
        <f t="shared" si="68"/>
        <v>0</v>
      </c>
      <c r="AT42" s="64">
        <f t="shared" si="68"/>
        <v>0</v>
      </c>
      <c r="AU42" s="64">
        <f t="shared" si="68"/>
        <v>0</v>
      </c>
      <c r="AV42" s="64">
        <f t="shared" si="68"/>
        <v>0</v>
      </c>
      <c r="AW42" s="64">
        <f t="shared" si="68"/>
        <v>0</v>
      </c>
      <c r="AX42" s="64">
        <f t="shared" si="68"/>
        <v>0</v>
      </c>
      <c r="AY42" s="64">
        <f t="shared" si="68"/>
        <v>0</v>
      </c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>
        <v>1.0</v>
      </c>
      <c r="BK42" s="273"/>
      <c r="BL42" s="131"/>
      <c r="BM42" s="121"/>
      <c r="BN42" s="64"/>
      <c r="BO42" s="64"/>
      <c r="BP42" s="121"/>
      <c r="BQ42" s="64">
        <v>3.575</v>
      </c>
      <c r="BR42" s="64">
        <f t="shared" si="51"/>
        <v>0</v>
      </c>
      <c r="BS42" s="64">
        <f t="shared" si="52"/>
        <v>0</v>
      </c>
      <c r="BT42" s="121"/>
      <c r="BU42" s="147">
        <f t="shared" si="53"/>
        <v>0</v>
      </c>
      <c r="BV42" s="147">
        <f t="shared" si="54"/>
        <v>0</v>
      </c>
    </row>
    <row r="43" ht="18.0" customHeight="1">
      <c r="A43" s="153" t="s">
        <v>285</v>
      </c>
      <c r="B43" s="124">
        <v>1.0</v>
      </c>
      <c r="C43" s="64">
        <f t="shared" si="45"/>
        <v>0</v>
      </c>
      <c r="D43" s="126">
        <v>50.0</v>
      </c>
      <c r="E43" s="64" t="str">
        <f t="shared" si="46"/>
        <v/>
      </c>
      <c r="F43" s="126">
        <f t="shared" si="47"/>
        <v>50</v>
      </c>
      <c r="G43" s="127">
        <f t="shared" si="48"/>
        <v>0</v>
      </c>
      <c r="H43" s="143"/>
      <c r="I43" s="129"/>
      <c r="J43" s="130"/>
      <c r="K43" s="131"/>
      <c r="L43" s="254"/>
      <c r="M43" s="255"/>
      <c r="N43" s="256"/>
      <c r="O43" s="157"/>
      <c r="P43" s="135"/>
      <c r="Q43" s="136"/>
      <c r="R43" s="257"/>
      <c r="S43" s="258"/>
      <c r="Y43" s="64">
        <f t="shared" ref="Y43:AE43" si="69">AF43*$C43</f>
        <v>0</v>
      </c>
      <c r="Z43" s="64">
        <f t="shared" si="69"/>
        <v>0</v>
      </c>
      <c r="AA43" s="64">
        <f t="shared" si="69"/>
        <v>0</v>
      </c>
      <c r="AB43" s="64">
        <f t="shared" si="69"/>
        <v>0</v>
      </c>
      <c r="AC43" s="64">
        <f t="shared" si="69"/>
        <v>0</v>
      </c>
      <c r="AD43" s="64">
        <f t="shared" si="69"/>
        <v>0</v>
      </c>
      <c r="AE43" s="64">
        <f t="shared" si="69"/>
        <v>0</v>
      </c>
      <c r="AF43" s="131"/>
      <c r="AG43" s="131"/>
      <c r="AH43" s="131"/>
      <c r="AI43" s="131"/>
      <c r="AJ43" s="131"/>
      <c r="AK43" s="131">
        <v>1.0</v>
      </c>
      <c r="AL43" s="131"/>
      <c r="AM43" s="64">
        <f t="shared" ref="AM43:AY43" si="70">AZ43*$C43</f>
        <v>0</v>
      </c>
      <c r="AN43" s="64">
        <f t="shared" si="70"/>
        <v>0</v>
      </c>
      <c r="AO43" s="64">
        <f t="shared" si="70"/>
        <v>0</v>
      </c>
      <c r="AP43" s="64">
        <f t="shared" si="70"/>
        <v>0</v>
      </c>
      <c r="AQ43" s="64">
        <f t="shared" si="70"/>
        <v>0</v>
      </c>
      <c r="AR43" s="64">
        <f t="shared" si="70"/>
        <v>0</v>
      </c>
      <c r="AS43" s="64">
        <f t="shared" si="70"/>
        <v>0</v>
      </c>
      <c r="AT43" s="64">
        <f t="shared" si="70"/>
        <v>0</v>
      </c>
      <c r="AU43" s="64">
        <f t="shared" si="70"/>
        <v>0</v>
      </c>
      <c r="AV43" s="64">
        <f t="shared" si="70"/>
        <v>0</v>
      </c>
      <c r="AW43" s="64">
        <f t="shared" si="70"/>
        <v>0</v>
      </c>
      <c r="AX43" s="64">
        <f t="shared" si="70"/>
        <v>0</v>
      </c>
      <c r="AY43" s="64">
        <f t="shared" si="70"/>
        <v>0</v>
      </c>
      <c r="AZ43" s="131"/>
      <c r="BA43" s="131"/>
      <c r="BB43" s="131"/>
      <c r="BC43" s="131"/>
      <c r="BD43" s="131"/>
      <c r="BE43" s="131"/>
      <c r="BF43" s="131"/>
      <c r="BG43" s="131"/>
      <c r="BH43" s="131"/>
      <c r="BI43" s="131">
        <v>1.0</v>
      </c>
      <c r="BJ43" s="131"/>
      <c r="BK43" s="273"/>
      <c r="BL43" s="131"/>
      <c r="BM43" s="121"/>
      <c r="BN43" s="64"/>
      <c r="BO43" s="64"/>
      <c r="BP43" s="121"/>
      <c r="BQ43" s="64">
        <v>2.755</v>
      </c>
      <c r="BR43" s="64">
        <f t="shared" si="51"/>
        <v>0</v>
      </c>
      <c r="BS43" s="64">
        <f t="shared" si="52"/>
        <v>0</v>
      </c>
      <c r="BT43" s="121"/>
      <c r="BU43" s="147">
        <f t="shared" si="53"/>
        <v>0</v>
      </c>
      <c r="BV43" s="147">
        <f t="shared" si="54"/>
        <v>0</v>
      </c>
    </row>
    <row r="44" ht="18.0" customHeight="1">
      <c r="A44" s="153" t="s">
        <v>286</v>
      </c>
      <c r="B44" s="124">
        <v>1.0</v>
      </c>
      <c r="C44" s="64">
        <f t="shared" si="45"/>
        <v>0</v>
      </c>
      <c r="D44" s="126">
        <v>55.0</v>
      </c>
      <c r="E44" s="64" t="str">
        <f t="shared" si="46"/>
        <v/>
      </c>
      <c r="F44" s="126">
        <f t="shared" si="47"/>
        <v>55</v>
      </c>
      <c r="G44" s="127">
        <f t="shared" si="48"/>
        <v>0</v>
      </c>
      <c r="H44" s="143"/>
      <c r="I44" s="129"/>
      <c r="J44" s="130"/>
      <c r="K44" s="131"/>
      <c r="L44" s="254"/>
      <c r="M44" s="255"/>
      <c r="N44" s="256"/>
      <c r="O44" s="157"/>
      <c r="P44" s="135"/>
      <c r="Q44" s="136"/>
      <c r="R44" s="257"/>
      <c r="S44" s="258"/>
      <c r="Y44" s="64">
        <f t="shared" ref="Y44:AE44" si="71">AF44*$C44</f>
        <v>0</v>
      </c>
      <c r="Z44" s="64">
        <f t="shared" si="71"/>
        <v>0</v>
      </c>
      <c r="AA44" s="64">
        <f t="shared" si="71"/>
        <v>0</v>
      </c>
      <c r="AB44" s="64">
        <f t="shared" si="71"/>
        <v>0</v>
      </c>
      <c r="AC44" s="64">
        <f t="shared" si="71"/>
        <v>0</v>
      </c>
      <c r="AD44" s="64">
        <f t="shared" si="71"/>
        <v>0</v>
      </c>
      <c r="AE44" s="64">
        <f t="shared" si="71"/>
        <v>0</v>
      </c>
      <c r="AF44" s="131"/>
      <c r="AG44" s="131"/>
      <c r="AH44" s="131"/>
      <c r="AI44" s="131"/>
      <c r="AJ44" s="131"/>
      <c r="AK44" s="131">
        <v>1.0</v>
      </c>
      <c r="AL44" s="131"/>
      <c r="AM44" s="64">
        <f t="shared" ref="AM44:AY44" si="72">AZ44*$C44</f>
        <v>0</v>
      </c>
      <c r="AN44" s="64">
        <f t="shared" si="72"/>
        <v>0</v>
      </c>
      <c r="AO44" s="64">
        <f t="shared" si="72"/>
        <v>0</v>
      </c>
      <c r="AP44" s="64">
        <f t="shared" si="72"/>
        <v>0</v>
      </c>
      <c r="AQ44" s="64">
        <f t="shared" si="72"/>
        <v>0</v>
      </c>
      <c r="AR44" s="64">
        <f t="shared" si="72"/>
        <v>0</v>
      </c>
      <c r="AS44" s="64">
        <f t="shared" si="72"/>
        <v>0</v>
      </c>
      <c r="AT44" s="64">
        <f t="shared" si="72"/>
        <v>0</v>
      </c>
      <c r="AU44" s="64">
        <f t="shared" si="72"/>
        <v>0</v>
      </c>
      <c r="AV44" s="64">
        <f t="shared" si="72"/>
        <v>0</v>
      </c>
      <c r="AW44" s="64">
        <f t="shared" si="72"/>
        <v>0</v>
      </c>
      <c r="AX44" s="64">
        <f t="shared" si="72"/>
        <v>0</v>
      </c>
      <c r="AY44" s="64">
        <f t="shared" si="72"/>
        <v>0</v>
      </c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>
        <v>1.0</v>
      </c>
      <c r="BK44" s="273"/>
      <c r="BL44" s="131"/>
      <c r="BM44" s="121"/>
      <c r="BN44" s="64"/>
      <c r="BO44" s="64"/>
      <c r="BP44" s="121"/>
      <c r="BQ44" s="64">
        <v>3.37</v>
      </c>
      <c r="BR44" s="64">
        <f t="shared" si="51"/>
        <v>0</v>
      </c>
      <c r="BS44" s="64">
        <f t="shared" si="52"/>
        <v>0</v>
      </c>
      <c r="BT44" s="121"/>
      <c r="BU44" s="147">
        <f t="shared" si="53"/>
        <v>0</v>
      </c>
      <c r="BV44" s="147">
        <f t="shared" si="54"/>
        <v>0</v>
      </c>
    </row>
    <row r="45" ht="18.0" customHeight="1">
      <c r="A45" s="153" t="s">
        <v>287</v>
      </c>
      <c r="B45" s="124">
        <v>1.0</v>
      </c>
      <c r="C45" s="64">
        <f t="shared" si="45"/>
        <v>0</v>
      </c>
      <c r="D45" s="126">
        <v>60.0</v>
      </c>
      <c r="E45" s="64" t="str">
        <f t="shared" si="46"/>
        <v/>
      </c>
      <c r="F45" s="126">
        <f t="shared" si="47"/>
        <v>60</v>
      </c>
      <c r="G45" s="127">
        <f t="shared" si="48"/>
        <v>0</v>
      </c>
      <c r="H45" s="143"/>
      <c r="I45" s="129"/>
      <c r="J45" s="130"/>
      <c r="K45" s="131"/>
      <c r="L45" s="254"/>
      <c r="M45" s="255"/>
      <c r="N45" s="256"/>
      <c r="O45" s="157"/>
      <c r="P45" s="135"/>
      <c r="Q45" s="136"/>
      <c r="R45" s="257"/>
      <c r="S45" s="258"/>
      <c r="Y45" s="64">
        <f t="shared" ref="Y45:AE45" si="73">AF45*$C45</f>
        <v>0</v>
      </c>
      <c r="Z45" s="64">
        <f t="shared" si="73"/>
        <v>0</v>
      </c>
      <c r="AA45" s="64">
        <f t="shared" si="73"/>
        <v>0</v>
      </c>
      <c r="AB45" s="64">
        <f t="shared" si="73"/>
        <v>0</v>
      </c>
      <c r="AC45" s="64">
        <f t="shared" si="73"/>
        <v>0</v>
      </c>
      <c r="AD45" s="64">
        <f t="shared" si="73"/>
        <v>0</v>
      </c>
      <c r="AE45" s="64">
        <f t="shared" si="73"/>
        <v>0</v>
      </c>
      <c r="AF45" s="131"/>
      <c r="AG45" s="131"/>
      <c r="AH45" s="131"/>
      <c r="AI45" s="131"/>
      <c r="AJ45" s="131"/>
      <c r="AK45" s="131">
        <v>1.0</v>
      </c>
      <c r="AL45" s="131"/>
      <c r="AM45" s="64">
        <f t="shared" ref="AM45:AY45" si="74">AZ45*$C45</f>
        <v>0</v>
      </c>
      <c r="AN45" s="64">
        <f t="shared" si="74"/>
        <v>0</v>
      </c>
      <c r="AO45" s="64">
        <f t="shared" si="74"/>
        <v>0</v>
      </c>
      <c r="AP45" s="64">
        <f t="shared" si="74"/>
        <v>0</v>
      </c>
      <c r="AQ45" s="64">
        <f t="shared" si="74"/>
        <v>0</v>
      </c>
      <c r="AR45" s="64">
        <f t="shared" si="74"/>
        <v>0</v>
      </c>
      <c r="AS45" s="64">
        <f t="shared" si="74"/>
        <v>0</v>
      </c>
      <c r="AT45" s="64">
        <f t="shared" si="74"/>
        <v>0</v>
      </c>
      <c r="AU45" s="64">
        <f t="shared" si="74"/>
        <v>0</v>
      </c>
      <c r="AV45" s="64">
        <f t="shared" si="74"/>
        <v>0</v>
      </c>
      <c r="AW45" s="64">
        <f t="shared" si="74"/>
        <v>0</v>
      </c>
      <c r="AX45" s="64">
        <f t="shared" si="74"/>
        <v>0</v>
      </c>
      <c r="AY45" s="64">
        <f t="shared" si="74"/>
        <v>0</v>
      </c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>
        <v>1.0</v>
      </c>
      <c r="BK45" s="273"/>
      <c r="BL45" s="131"/>
      <c r="BM45" s="121"/>
      <c r="BN45" s="64"/>
      <c r="BO45" s="64"/>
      <c r="BP45" s="121"/>
      <c r="BQ45" s="64">
        <v>3.87</v>
      </c>
      <c r="BR45" s="64">
        <f t="shared" si="51"/>
        <v>0</v>
      </c>
      <c r="BS45" s="64">
        <f t="shared" si="52"/>
        <v>0</v>
      </c>
      <c r="BT45" s="121"/>
      <c r="BU45" s="147">
        <f t="shared" si="53"/>
        <v>0</v>
      </c>
      <c r="BV45" s="147">
        <f t="shared" si="54"/>
        <v>0</v>
      </c>
    </row>
    <row r="46" ht="18.0" customHeight="1">
      <c r="A46" s="153" t="s">
        <v>288</v>
      </c>
      <c r="B46" s="124">
        <v>1.0</v>
      </c>
      <c r="C46" s="64">
        <f t="shared" si="45"/>
        <v>0</v>
      </c>
      <c r="D46" s="126">
        <v>60.0</v>
      </c>
      <c r="E46" s="64" t="str">
        <f t="shared" si="46"/>
        <v/>
      </c>
      <c r="F46" s="126">
        <f t="shared" si="47"/>
        <v>60</v>
      </c>
      <c r="G46" s="127">
        <f t="shared" si="48"/>
        <v>0</v>
      </c>
      <c r="H46" s="143"/>
      <c r="I46" s="129"/>
      <c r="J46" s="130"/>
      <c r="K46" s="131"/>
      <c r="L46" s="254"/>
      <c r="M46" s="255"/>
      <c r="N46" s="256"/>
      <c r="O46" s="157"/>
      <c r="P46" s="135"/>
      <c r="Q46" s="136"/>
      <c r="R46" s="257"/>
      <c r="S46" s="258"/>
      <c r="Y46" s="64">
        <f t="shared" ref="Y46:AE46" si="75">AF46*$C46</f>
        <v>0</v>
      </c>
      <c r="Z46" s="64">
        <f t="shared" si="75"/>
        <v>0</v>
      </c>
      <c r="AA46" s="64">
        <f t="shared" si="75"/>
        <v>0</v>
      </c>
      <c r="AB46" s="64">
        <f t="shared" si="75"/>
        <v>0</v>
      </c>
      <c r="AC46" s="64">
        <f t="shared" si="75"/>
        <v>0</v>
      </c>
      <c r="AD46" s="64">
        <f t="shared" si="75"/>
        <v>0</v>
      </c>
      <c r="AE46" s="64">
        <f t="shared" si="75"/>
        <v>0</v>
      </c>
      <c r="AF46" s="131"/>
      <c r="AG46" s="131"/>
      <c r="AH46" s="131"/>
      <c r="AI46" s="131"/>
      <c r="AJ46" s="131"/>
      <c r="AK46" s="131">
        <v>1.0</v>
      </c>
      <c r="AL46" s="131"/>
      <c r="AM46" s="64">
        <f t="shared" ref="AM46:AY46" si="76">AZ46*$C46</f>
        <v>0</v>
      </c>
      <c r="AN46" s="64">
        <f t="shared" si="76"/>
        <v>0</v>
      </c>
      <c r="AO46" s="64">
        <f t="shared" si="76"/>
        <v>0</v>
      </c>
      <c r="AP46" s="64">
        <f t="shared" si="76"/>
        <v>0</v>
      </c>
      <c r="AQ46" s="64">
        <f t="shared" si="76"/>
        <v>0</v>
      </c>
      <c r="AR46" s="64">
        <f t="shared" si="76"/>
        <v>0</v>
      </c>
      <c r="AS46" s="64">
        <f t="shared" si="76"/>
        <v>0</v>
      </c>
      <c r="AT46" s="64">
        <f t="shared" si="76"/>
        <v>0</v>
      </c>
      <c r="AU46" s="64">
        <f t="shared" si="76"/>
        <v>0</v>
      </c>
      <c r="AV46" s="64">
        <f t="shared" si="76"/>
        <v>0</v>
      </c>
      <c r="AW46" s="64">
        <f t="shared" si="76"/>
        <v>0</v>
      </c>
      <c r="AX46" s="64">
        <f t="shared" si="76"/>
        <v>0</v>
      </c>
      <c r="AY46" s="64">
        <f t="shared" si="76"/>
        <v>0</v>
      </c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>
        <v>1.0</v>
      </c>
      <c r="BK46" s="273"/>
      <c r="BL46" s="131"/>
      <c r="BM46" s="121"/>
      <c r="BN46" s="64"/>
      <c r="BO46" s="64"/>
      <c r="BP46" s="121"/>
      <c r="BQ46" s="64">
        <v>3.91</v>
      </c>
      <c r="BR46" s="64">
        <f t="shared" si="51"/>
        <v>0</v>
      </c>
      <c r="BS46" s="64">
        <f t="shared" si="52"/>
        <v>0</v>
      </c>
      <c r="BT46" s="121"/>
      <c r="BU46" s="147">
        <f t="shared" si="53"/>
        <v>0</v>
      </c>
      <c r="BV46" s="147">
        <f t="shared" si="54"/>
        <v>0</v>
      </c>
    </row>
    <row r="47" ht="18.0" customHeight="1">
      <c r="A47" s="153" t="s">
        <v>289</v>
      </c>
      <c r="B47" s="124">
        <v>1.0</v>
      </c>
      <c r="C47" s="64">
        <f t="shared" si="45"/>
        <v>0</v>
      </c>
      <c r="D47" s="126">
        <v>45.0</v>
      </c>
      <c r="E47" s="64" t="str">
        <f t="shared" si="46"/>
        <v/>
      </c>
      <c r="F47" s="126">
        <f t="shared" si="47"/>
        <v>45</v>
      </c>
      <c r="G47" s="127">
        <f t="shared" si="48"/>
        <v>0</v>
      </c>
      <c r="H47" s="143"/>
      <c r="I47" s="129"/>
      <c r="J47" s="130"/>
      <c r="K47" s="131"/>
      <c r="L47" s="254"/>
      <c r="M47" s="255"/>
      <c r="N47" s="256"/>
      <c r="O47" s="157"/>
      <c r="P47" s="135"/>
      <c r="Q47" s="136"/>
      <c r="R47" s="257"/>
      <c r="S47" s="258"/>
      <c r="Y47" s="64">
        <f t="shared" ref="Y47:AE47" si="77">AF47*$C47</f>
        <v>0</v>
      </c>
      <c r="Z47" s="64">
        <f t="shared" si="77"/>
        <v>0</v>
      </c>
      <c r="AA47" s="64">
        <f t="shared" si="77"/>
        <v>0</v>
      </c>
      <c r="AB47" s="64">
        <f t="shared" si="77"/>
        <v>0</v>
      </c>
      <c r="AC47" s="64">
        <f t="shared" si="77"/>
        <v>0</v>
      </c>
      <c r="AD47" s="64">
        <f t="shared" si="77"/>
        <v>0</v>
      </c>
      <c r="AE47" s="64">
        <f t="shared" si="77"/>
        <v>0</v>
      </c>
      <c r="AF47" s="131"/>
      <c r="AG47" s="131"/>
      <c r="AH47" s="131"/>
      <c r="AI47" s="131"/>
      <c r="AJ47" s="131">
        <v>1.0</v>
      </c>
      <c r="AK47" s="131"/>
      <c r="AL47" s="131"/>
      <c r="AM47" s="64">
        <f t="shared" ref="AM47:AY47" si="78">AZ47*$C47</f>
        <v>0</v>
      </c>
      <c r="AN47" s="64">
        <f t="shared" si="78"/>
        <v>0</v>
      </c>
      <c r="AO47" s="64">
        <f t="shared" si="78"/>
        <v>0</v>
      </c>
      <c r="AP47" s="64">
        <f t="shared" si="78"/>
        <v>0</v>
      </c>
      <c r="AQ47" s="64">
        <f t="shared" si="78"/>
        <v>0</v>
      </c>
      <c r="AR47" s="64">
        <f t="shared" si="78"/>
        <v>0</v>
      </c>
      <c r="AS47" s="64">
        <f t="shared" si="78"/>
        <v>0</v>
      </c>
      <c r="AT47" s="64">
        <f t="shared" si="78"/>
        <v>0</v>
      </c>
      <c r="AU47" s="64">
        <f t="shared" si="78"/>
        <v>0</v>
      </c>
      <c r="AV47" s="64">
        <f t="shared" si="78"/>
        <v>0</v>
      </c>
      <c r="AW47" s="64">
        <f t="shared" si="78"/>
        <v>0</v>
      </c>
      <c r="AX47" s="64">
        <f t="shared" si="78"/>
        <v>0</v>
      </c>
      <c r="AY47" s="64">
        <f t="shared" si="78"/>
        <v>0</v>
      </c>
      <c r="AZ47" s="131"/>
      <c r="BA47" s="131"/>
      <c r="BB47" s="131">
        <v>1.0</v>
      </c>
      <c r="BC47" s="131"/>
      <c r="BD47" s="131"/>
      <c r="BE47" s="131"/>
      <c r="BF47" s="131"/>
      <c r="BG47" s="131"/>
      <c r="BH47" s="131"/>
      <c r="BI47" s="131"/>
      <c r="BJ47" s="131"/>
      <c r="BK47" s="273"/>
      <c r="BL47" s="131"/>
      <c r="BM47" s="121"/>
      <c r="BN47" s="64"/>
      <c r="BO47" s="64"/>
      <c r="BP47" s="121"/>
      <c r="BQ47" s="64">
        <v>2.2</v>
      </c>
      <c r="BR47" s="64">
        <f t="shared" si="51"/>
        <v>0</v>
      </c>
      <c r="BS47" s="64">
        <f t="shared" si="52"/>
        <v>0</v>
      </c>
      <c r="BT47" s="121"/>
      <c r="BU47" s="147">
        <f t="shared" si="53"/>
        <v>0</v>
      </c>
      <c r="BV47" s="147">
        <f t="shared" si="54"/>
        <v>0</v>
      </c>
    </row>
    <row r="48" ht="18.0" customHeight="1">
      <c r="A48" s="153" t="s">
        <v>290</v>
      </c>
      <c r="B48" s="124">
        <v>5.0</v>
      </c>
      <c r="C48" s="64">
        <f t="shared" si="45"/>
        <v>0</v>
      </c>
      <c r="D48" s="126">
        <v>125.0</v>
      </c>
      <c r="E48" s="64" t="str">
        <f t="shared" si="46"/>
        <v/>
      </c>
      <c r="F48" s="126">
        <f t="shared" si="47"/>
        <v>125</v>
      </c>
      <c r="G48" s="127">
        <f t="shared" si="48"/>
        <v>0</v>
      </c>
      <c r="H48" s="143"/>
      <c r="I48" s="129"/>
      <c r="J48" s="130"/>
      <c r="K48" s="131"/>
      <c r="L48" s="254"/>
      <c r="M48" s="255"/>
      <c r="N48" s="256"/>
      <c r="O48" s="157"/>
      <c r="P48" s="135"/>
      <c r="Q48" s="136"/>
      <c r="R48" s="257"/>
      <c r="S48" s="258"/>
      <c r="Y48" s="64">
        <f t="shared" ref="Y48:AE48" si="79">AF48*$C48</f>
        <v>0</v>
      </c>
      <c r="Z48" s="64">
        <f t="shared" si="79"/>
        <v>0</v>
      </c>
      <c r="AA48" s="64">
        <f t="shared" si="79"/>
        <v>0</v>
      </c>
      <c r="AB48" s="64">
        <f t="shared" si="79"/>
        <v>0</v>
      </c>
      <c r="AC48" s="64">
        <f t="shared" si="79"/>
        <v>0</v>
      </c>
      <c r="AD48" s="64">
        <f t="shared" si="79"/>
        <v>0</v>
      </c>
      <c r="AE48" s="64">
        <f t="shared" si="79"/>
        <v>0</v>
      </c>
      <c r="AF48" s="131"/>
      <c r="AG48" s="131"/>
      <c r="AH48" s="131"/>
      <c r="AI48" s="131"/>
      <c r="AJ48" s="131">
        <v>5.0</v>
      </c>
      <c r="AK48" s="131"/>
      <c r="AL48" s="131"/>
      <c r="AM48" s="64">
        <f t="shared" ref="AM48:AY48" si="80">AZ48*$C48</f>
        <v>0</v>
      </c>
      <c r="AN48" s="64">
        <f t="shared" si="80"/>
        <v>0</v>
      </c>
      <c r="AO48" s="64">
        <f t="shared" si="80"/>
        <v>0</v>
      </c>
      <c r="AP48" s="64">
        <f t="shared" si="80"/>
        <v>0</v>
      </c>
      <c r="AQ48" s="64">
        <f t="shared" si="80"/>
        <v>0</v>
      </c>
      <c r="AR48" s="64">
        <f t="shared" si="80"/>
        <v>0</v>
      </c>
      <c r="AS48" s="64">
        <f t="shared" si="80"/>
        <v>0</v>
      </c>
      <c r="AT48" s="64">
        <f t="shared" si="80"/>
        <v>0</v>
      </c>
      <c r="AU48" s="64">
        <f t="shared" si="80"/>
        <v>0</v>
      </c>
      <c r="AV48" s="64">
        <f t="shared" si="80"/>
        <v>0</v>
      </c>
      <c r="AW48" s="64">
        <f t="shared" si="80"/>
        <v>0</v>
      </c>
      <c r="AX48" s="64">
        <f t="shared" si="80"/>
        <v>0</v>
      </c>
      <c r="AY48" s="64">
        <f t="shared" si="80"/>
        <v>0</v>
      </c>
      <c r="AZ48" s="131"/>
      <c r="BA48" s="131"/>
      <c r="BB48" s="131"/>
      <c r="BC48" s="131"/>
      <c r="BD48" s="131">
        <v>3.0</v>
      </c>
      <c r="BE48" s="131">
        <v>1.0</v>
      </c>
      <c r="BF48" s="131">
        <v>1.0</v>
      </c>
      <c r="BG48" s="131"/>
      <c r="BH48" s="131"/>
      <c r="BI48" s="131"/>
      <c r="BJ48" s="131"/>
      <c r="BK48" s="273"/>
      <c r="BL48" s="131"/>
      <c r="BM48" s="121"/>
      <c r="BN48" s="64"/>
      <c r="BO48" s="64"/>
      <c r="BP48" s="121"/>
      <c r="BQ48" s="64">
        <v>3.54</v>
      </c>
      <c r="BR48" s="64">
        <f t="shared" si="51"/>
        <v>0</v>
      </c>
      <c r="BS48" s="64">
        <f t="shared" si="52"/>
        <v>0</v>
      </c>
      <c r="BT48" s="121"/>
      <c r="BU48" s="147">
        <f t="shared" si="53"/>
        <v>0</v>
      </c>
      <c r="BV48" s="147">
        <f t="shared" si="54"/>
        <v>0</v>
      </c>
    </row>
    <row r="49" ht="18.0" customHeight="1">
      <c r="A49" s="153" t="s">
        <v>291</v>
      </c>
      <c r="B49" s="124">
        <v>5.0</v>
      </c>
      <c r="C49" s="64">
        <f t="shared" si="45"/>
        <v>0</v>
      </c>
      <c r="D49" s="126">
        <v>85.0</v>
      </c>
      <c r="E49" s="64" t="str">
        <f t="shared" si="46"/>
        <v/>
      </c>
      <c r="F49" s="126">
        <f t="shared" si="47"/>
        <v>85</v>
      </c>
      <c r="G49" s="127">
        <f t="shared" si="48"/>
        <v>0</v>
      </c>
      <c r="H49" s="143"/>
      <c r="I49" s="129"/>
      <c r="J49" s="130"/>
      <c r="K49" s="131"/>
      <c r="L49" s="254"/>
      <c r="M49" s="255"/>
      <c r="N49" s="256"/>
      <c r="O49" s="157"/>
      <c r="P49" s="135"/>
      <c r="Q49" s="136"/>
      <c r="R49" s="257"/>
      <c r="S49" s="258"/>
      <c r="Y49" s="64">
        <f t="shared" ref="Y49:AE49" si="81">AF49*$C49</f>
        <v>0</v>
      </c>
      <c r="Z49" s="64">
        <f t="shared" si="81"/>
        <v>0</v>
      </c>
      <c r="AA49" s="64">
        <f t="shared" si="81"/>
        <v>0</v>
      </c>
      <c r="AB49" s="64">
        <f t="shared" si="81"/>
        <v>0</v>
      </c>
      <c r="AC49" s="64">
        <f t="shared" si="81"/>
        <v>0</v>
      </c>
      <c r="AD49" s="64">
        <f t="shared" si="81"/>
        <v>0</v>
      </c>
      <c r="AE49" s="64">
        <f t="shared" si="81"/>
        <v>0</v>
      </c>
      <c r="AF49" s="131"/>
      <c r="AG49" s="131"/>
      <c r="AH49" s="131"/>
      <c r="AI49" s="131"/>
      <c r="AJ49" s="131">
        <v>5.0</v>
      </c>
      <c r="AK49" s="131"/>
      <c r="AL49" s="131"/>
      <c r="AM49" s="64">
        <f t="shared" ref="AM49:AY49" si="82">AZ49*$C49</f>
        <v>0</v>
      </c>
      <c r="AN49" s="64">
        <f t="shared" si="82"/>
        <v>0</v>
      </c>
      <c r="AO49" s="64">
        <f t="shared" si="82"/>
        <v>0</v>
      </c>
      <c r="AP49" s="64">
        <f t="shared" si="82"/>
        <v>0</v>
      </c>
      <c r="AQ49" s="64">
        <f t="shared" si="82"/>
        <v>0</v>
      </c>
      <c r="AR49" s="64">
        <f t="shared" si="82"/>
        <v>0</v>
      </c>
      <c r="AS49" s="64">
        <f t="shared" si="82"/>
        <v>0</v>
      </c>
      <c r="AT49" s="64">
        <f t="shared" si="82"/>
        <v>0</v>
      </c>
      <c r="AU49" s="64">
        <f t="shared" si="82"/>
        <v>0</v>
      </c>
      <c r="AV49" s="64">
        <f t="shared" si="82"/>
        <v>0</v>
      </c>
      <c r="AW49" s="64">
        <f t="shared" si="82"/>
        <v>0</v>
      </c>
      <c r="AX49" s="64">
        <f t="shared" si="82"/>
        <v>0</v>
      </c>
      <c r="AY49" s="64">
        <f t="shared" si="82"/>
        <v>0</v>
      </c>
      <c r="AZ49" s="131"/>
      <c r="BA49" s="131"/>
      <c r="BB49" s="131"/>
      <c r="BC49" s="131">
        <v>5.0</v>
      </c>
      <c r="BD49" s="131"/>
      <c r="BE49" s="131"/>
      <c r="BF49" s="131"/>
      <c r="BG49" s="131"/>
      <c r="BH49" s="131"/>
      <c r="BI49" s="131"/>
      <c r="BJ49" s="131"/>
      <c r="BK49" s="273"/>
      <c r="BL49" s="131"/>
      <c r="BM49" s="121"/>
      <c r="BN49" s="64"/>
      <c r="BO49" s="64"/>
      <c r="BP49" s="121"/>
      <c r="BQ49" s="64">
        <v>4.27</v>
      </c>
      <c r="BR49" s="64">
        <f t="shared" si="51"/>
        <v>0</v>
      </c>
      <c r="BS49" s="64">
        <f t="shared" si="52"/>
        <v>0</v>
      </c>
      <c r="BT49" s="121"/>
      <c r="BU49" s="147">
        <f t="shared" si="53"/>
        <v>0</v>
      </c>
      <c r="BV49" s="147">
        <f t="shared" si="54"/>
        <v>0</v>
      </c>
    </row>
    <row r="50" ht="18.0" customHeight="1">
      <c r="A50" s="274" t="s">
        <v>292</v>
      </c>
      <c r="B50" s="124">
        <v>5.0</v>
      </c>
      <c r="C50" s="64">
        <f t="shared" si="45"/>
        <v>0</v>
      </c>
      <c r="D50" s="126">
        <v>95.0</v>
      </c>
      <c r="E50" s="64" t="str">
        <f t="shared" si="46"/>
        <v/>
      </c>
      <c r="F50" s="126">
        <f t="shared" si="47"/>
        <v>95</v>
      </c>
      <c r="G50" s="127">
        <f t="shared" si="48"/>
        <v>0</v>
      </c>
      <c r="H50" s="143"/>
      <c r="I50" s="129"/>
      <c r="J50" s="130"/>
      <c r="K50" s="131"/>
      <c r="L50" s="254"/>
      <c r="M50" s="255"/>
      <c r="N50" s="256"/>
      <c r="O50" s="157"/>
      <c r="P50" s="135"/>
      <c r="Q50" s="136"/>
      <c r="R50" s="257"/>
      <c r="S50" s="258"/>
      <c r="Y50" s="64">
        <f t="shared" ref="Y50:AE50" si="83">AF50*$C50</f>
        <v>0</v>
      </c>
      <c r="Z50" s="64">
        <f t="shared" si="83"/>
        <v>0</v>
      </c>
      <c r="AA50" s="64">
        <f t="shared" si="83"/>
        <v>0</v>
      </c>
      <c r="AB50" s="64">
        <f t="shared" si="83"/>
        <v>0</v>
      </c>
      <c r="AC50" s="64">
        <f t="shared" si="83"/>
        <v>0</v>
      </c>
      <c r="AD50" s="64">
        <f t="shared" si="83"/>
        <v>0</v>
      </c>
      <c r="AE50" s="64">
        <f t="shared" si="83"/>
        <v>0</v>
      </c>
      <c r="AF50" s="131"/>
      <c r="AG50" s="131"/>
      <c r="AH50" s="131"/>
      <c r="AI50" s="131"/>
      <c r="AJ50" s="131">
        <v>5.0</v>
      </c>
      <c r="AK50" s="131"/>
      <c r="AL50" s="131"/>
      <c r="AM50" s="64">
        <f t="shared" ref="AM50:AY50" si="84">AZ50*$C50</f>
        <v>0</v>
      </c>
      <c r="AN50" s="64">
        <f t="shared" si="84"/>
        <v>0</v>
      </c>
      <c r="AO50" s="64">
        <f t="shared" si="84"/>
        <v>0</v>
      </c>
      <c r="AP50" s="64">
        <f t="shared" si="84"/>
        <v>0</v>
      </c>
      <c r="AQ50" s="64">
        <f t="shared" si="84"/>
        <v>0</v>
      </c>
      <c r="AR50" s="64">
        <f t="shared" si="84"/>
        <v>0</v>
      </c>
      <c r="AS50" s="64">
        <f t="shared" si="84"/>
        <v>0</v>
      </c>
      <c r="AT50" s="64">
        <f t="shared" si="84"/>
        <v>0</v>
      </c>
      <c r="AU50" s="64">
        <f t="shared" si="84"/>
        <v>0</v>
      </c>
      <c r="AV50" s="64">
        <f t="shared" si="84"/>
        <v>0</v>
      </c>
      <c r="AW50" s="64">
        <f t="shared" si="84"/>
        <v>0</v>
      </c>
      <c r="AX50" s="64">
        <f t="shared" si="84"/>
        <v>0</v>
      </c>
      <c r="AY50" s="64">
        <f t="shared" si="84"/>
        <v>0</v>
      </c>
      <c r="AZ50" s="131"/>
      <c r="BA50" s="131">
        <v>3.0</v>
      </c>
      <c r="BB50" s="131">
        <v>2.0</v>
      </c>
      <c r="BC50" s="131"/>
      <c r="BD50" s="131"/>
      <c r="BE50" s="131"/>
      <c r="BF50" s="131"/>
      <c r="BG50" s="131"/>
      <c r="BH50" s="131"/>
      <c r="BI50" s="131"/>
      <c r="BJ50" s="131"/>
      <c r="BK50" s="273"/>
      <c r="BL50" s="131"/>
      <c r="BM50" s="121"/>
      <c r="BN50" s="64"/>
      <c r="BO50" s="64"/>
      <c r="BP50" s="121"/>
      <c r="BQ50" s="64">
        <v>5.201</v>
      </c>
      <c r="BR50" s="64">
        <f t="shared" si="51"/>
        <v>0</v>
      </c>
      <c r="BS50" s="64">
        <f t="shared" si="52"/>
        <v>0</v>
      </c>
      <c r="BT50" s="121"/>
      <c r="BU50" s="147">
        <f t="shared" si="53"/>
        <v>0</v>
      </c>
      <c r="BV50" s="147">
        <f t="shared" si="54"/>
        <v>0</v>
      </c>
    </row>
    <row r="51" ht="18.0" customHeight="1">
      <c r="A51" s="274" t="s">
        <v>293</v>
      </c>
      <c r="B51" s="124">
        <v>5.0</v>
      </c>
      <c r="C51" s="64">
        <f t="shared" si="45"/>
        <v>0</v>
      </c>
      <c r="D51" s="126">
        <v>75.0</v>
      </c>
      <c r="E51" s="64" t="str">
        <f t="shared" si="46"/>
        <v/>
      </c>
      <c r="F51" s="126">
        <f t="shared" si="47"/>
        <v>75</v>
      </c>
      <c r="G51" s="127">
        <f t="shared" si="48"/>
        <v>0</v>
      </c>
      <c r="H51" s="143"/>
      <c r="I51" s="129"/>
      <c r="J51" s="130"/>
      <c r="K51" s="131"/>
      <c r="L51" s="254"/>
      <c r="M51" s="255"/>
      <c r="N51" s="256"/>
      <c r="O51" s="157"/>
      <c r="P51" s="135"/>
      <c r="Q51" s="136"/>
      <c r="R51" s="257"/>
      <c r="S51" s="258"/>
      <c r="Y51" s="64">
        <f t="shared" ref="Y51:AE51" si="85">AF51*$C51</f>
        <v>0</v>
      </c>
      <c r="Z51" s="64">
        <f t="shared" si="85"/>
        <v>0</v>
      </c>
      <c r="AA51" s="64">
        <f t="shared" si="85"/>
        <v>0</v>
      </c>
      <c r="AB51" s="64">
        <f t="shared" si="85"/>
        <v>0</v>
      </c>
      <c r="AC51" s="64">
        <f t="shared" si="85"/>
        <v>0</v>
      </c>
      <c r="AD51" s="64">
        <f t="shared" si="85"/>
        <v>0</v>
      </c>
      <c r="AE51" s="64">
        <f t="shared" si="85"/>
        <v>0</v>
      </c>
      <c r="AF51" s="131"/>
      <c r="AG51" s="131"/>
      <c r="AH51" s="131"/>
      <c r="AI51" s="131"/>
      <c r="AJ51" s="131">
        <v>5.0</v>
      </c>
      <c r="AK51" s="131"/>
      <c r="AL51" s="131"/>
      <c r="AM51" s="64">
        <f t="shared" ref="AM51:AY51" si="86">AZ51*$C51</f>
        <v>0</v>
      </c>
      <c r="AN51" s="64">
        <f t="shared" si="86"/>
        <v>0</v>
      </c>
      <c r="AO51" s="64">
        <f t="shared" si="86"/>
        <v>0</v>
      </c>
      <c r="AP51" s="64">
        <f t="shared" si="86"/>
        <v>0</v>
      </c>
      <c r="AQ51" s="64">
        <f t="shared" si="86"/>
        <v>0</v>
      </c>
      <c r="AR51" s="64">
        <f t="shared" si="86"/>
        <v>0</v>
      </c>
      <c r="AS51" s="64">
        <f t="shared" si="86"/>
        <v>0</v>
      </c>
      <c r="AT51" s="64">
        <f t="shared" si="86"/>
        <v>0</v>
      </c>
      <c r="AU51" s="64">
        <f t="shared" si="86"/>
        <v>0</v>
      </c>
      <c r="AV51" s="64">
        <f t="shared" si="86"/>
        <v>0</v>
      </c>
      <c r="AW51" s="64">
        <f t="shared" si="86"/>
        <v>0</v>
      </c>
      <c r="AX51" s="64">
        <f t="shared" si="86"/>
        <v>0</v>
      </c>
      <c r="AY51" s="64">
        <f t="shared" si="86"/>
        <v>0</v>
      </c>
      <c r="AZ51" s="131"/>
      <c r="BA51" s="131"/>
      <c r="BB51" s="131">
        <v>5.0</v>
      </c>
      <c r="BC51" s="131"/>
      <c r="BD51" s="131"/>
      <c r="BE51" s="131"/>
      <c r="BF51" s="131"/>
      <c r="BG51" s="131"/>
      <c r="BH51" s="131"/>
      <c r="BI51" s="131"/>
      <c r="BJ51" s="131"/>
      <c r="BK51" s="273"/>
      <c r="BL51" s="131"/>
      <c r="BM51" s="121"/>
      <c r="BN51" s="64"/>
      <c r="BO51" s="64"/>
      <c r="BP51" s="121"/>
      <c r="BQ51" s="64">
        <v>3.44</v>
      </c>
      <c r="BR51" s="64">
        <f t="shared" si="51"/>
        <v>0</v>
      </c>
      <c r="BS51" s="64">
        <f t="shared" si="52"/>
        <v>0</v>
      </c>
      <c r="BT51" s="121"/>
      <c r="BU51" s="147">
        <f t="shared" si="53"/>
        <v>0</v>
      </c>
      <c r="BV51" s="147">
        <f t="shared" si="54"/>
        <v>0</v>
      </c>
    </row>
    <row r="52" ht="18.0" customHeight="1">
      <c r="A52" s="274" t="s">
        <v>294</v>
      </c>
      <c r="B52" s="124">
        <v>5.0</v>
      </c>
      <c r="C52" s="64">
        <f t="shared" si="45"/>
        <v>0</v>
      </c>
      <c r="D52" s="126">
        <v>65.0</v>
      </c>
      <c r="E52" s="64" t="str">
        <f t="shared" si="46"/>
        <v/>
      </c>
      <c r="F52" s="126">
        <f t="shared" si="47"/>
        <v>65</v>
      </c>
      <c r="G52" s="127">
        <f t="shared" si="48"/>
        <v>0</v>
      </c>
      <c r="H52" s="143"/>
      <c r="I52" s="129"/>
      <c r="J52" s="130"/>
      <c r="K52" s="131"/>
      <c r="L52" s="254"/>
      <c r="M52" s="255"/>
      <c r="N52" s="256"/>
      <c r="O52" s="157"/>
      <c r="P52" s="135"/>
      <c r="Q52" s="136"/>
      <c r="R52" s="257"/>
      <c r="S52" s="258"/>
      <c r="Y52" s="64">
        <f t="shared" ref="Y52:AE52" si="87">AF52*$C52</f>
        <v>0</v>
      </c>
      <c r="Z52" s="64">
        <f t="shared" si="87"/>
        <v>0</v>
      </c>
      <c r="AA52" s="64">
        <f t="shared" si="87"/>
        <v>0</v>
      </c>
      <c r="AB52" s="64">
        <f t="shared" si="87"/>
        <v>0</v>
      </c>
      <c r="AC52" s="64">
        <f t="shared" si="87"/>
        <v>0</v>
      </c>
      <c r="AD52" s="64">
        <f t="shared" si="87"/>
        <v>0</v>
      </c>
      <c r="AE52" s="64">
        <f t="shared" si="87"/>
        <v>0</v>
      </c>
      <c r="AF52" s="131"/>
      <c r="AG52" s="131"/>
      <c r="AH52" s="131"/>
      <c r="AI52" s="131"/>
      <c r="AJ52" s="131">
        <v>5.0</v>
      </c>
      <c r="AK52" s="131"/>
      <c r="AL52" s="131"/>
      <c r="AM52" s="64">
        <f t="shared" ref="AM52:AY52" si="88">AZ52*$C52</f>
        <v>0</v>
      </c>
      <c r="AN52" s="64">
        <f t="shared" si="88"/>
        <v>0</v>
      </c>
      <c r="AO52" s="64">
        <f t="shared" si="88"/>
        <v>0</v>
      </c>
      <c r="AP52" s="64">
        <f t="shared" si="88"/>
        <v>0</v>
      </c>
      <c r="AQ52" s="64">
        <f t="shared" si="88"/>
        <v>0</v>
      </c>
      <c r="AR52" s="64">
        <f t="shared" si="88"/>
        <v>0</v>
      </c>
      <c r="AS52" s="64">
        <f t="shared" si="88"/>
        <v>0</v>
      </c>
      <c r="AT52" s="64">
        <f t="shared" si="88"/>
        <v>0</v>
      </c>
      <c r="AU52" s="64">
        <f t="shared" si="88"/>
        <v>0</v>
      </c>
      <c r="AV52" s="64">
        <f t="shared" si="88"/>
        <v>0</v>
      </c>
      <c r="AW52" s="64">
        <f t="shared" si="88"/>
        <v>0</v>
      </c>
      <c r="AX52" s="64">
        <f t="shared" si="88"/>
        <v>0</v>
      </c>
      <c r="AY52" s="64">
        <f t="shared" si="88"/>
        <v>0</v>
      </c>
      <c r="AZ52" s="131"/>
      <c r="BA52" s="131">
        <v>3.0</v>
      </c>
      <c r="BB52" s="131">
        <v>2.0</v>
      </c>
      <c r="BC52" s="131"/>
      <c r="BD52" s="131"/>
      <c r="BE52" s="131"/>
      <c r="BF52" s="131"/>
      <c r="BG52" s="131"/>
      <c r="BH52" s="131"/>
      <c r="BI52" s="131"/>
      <c r="BJ52" s="131"/>
      <c r="BK52" s="273"/>
      <c r="BL52" s="131"/>
      <c r="BM52" s="121"/>
      <c r="BN52" s="64"/>
      <c r="BO52" s="64"/>
      <c r="BP52" s="121"/>
      <c r="BQ52" s="64">
        <v>2.42</v>
      </c>
      <c r="BR52" s="64">
        <f t="shared" si="51"/>
        <v>0</v>
      </c>
      <c r="BS52" s="64">
        <f t="shared" si="52"/>
        <v>0</v>
      </c>
      <c r="BT52" s="121"/>
      <c r="BU52" s="147">
        <f t="shared" si="53"/>
        <v>0</v>
      </c>
      <c r="BV52" s="147">
        <f t="shared" si="54"/>
        <v>0</v>
      </c>
    </row>
    <row r="53" ht="18.0" customHeight="1">
      <c r="A53" s="153" t="s">
        <v>295</v>
      </c>
      <c r="B53" s="124">
        <v>1.0</v>
      </c>
      <c r="C53" s="64">
        <f t="shared" si="45"/>
        <v>0</v>
      </c>
      <c r="D53" s="126">
        <v>70.0</v>
      </c>
      <c r="E53" s="64" t="str">
        <f t="shared" si="46"/>
        <v/>
      </c>
      <c r="F53" s="126">
        <f t="shared" si="47"/>
        <v>70</v>
      </c>
      <c r="G53" s="127">
        <f t="shared" si="48"/>
        <v>0</v>
      </c>
      <c r="H53" s="143"/>
      <c r="I53" s="129"/>
      <c r="J53" s="130"/>
      <c r="K53" s="131"/>
      <c r="L53" s="254"/>
      <c r="M53" s="255"/>
      <c r="N53" s="256"/>
      <c r="O53" s="157"/>
      <c r="P53" s="135"/>
      <c r="Q53" s="136"/>
      <c r="R53" s="257"/>
      <c r="S53" s="258"/>
      <c r="Y53" s="64">
        <f t="shared" ref="Y53:AE53" si="89">AF53*$C53</f>
        <v>0</v>
      </c>
      <c r="Z53" s="64">
        <f t="shared" si="89"/>
        <v>0</v>
      </c>
      <c r="AA53" s="64">
        <f t="shared" si="89"/>
        <v>0</v>
      </c>
      <c r="AB53" s="64">
        <f t="shared" si="89"/>
        <v>0</v>
      </c>
      <c r="AC53" s="64">
        <f t="shared" si="89"/>
        <v>0</v>
      </c>
      <c r="AD53" s="64">
        <f t="shared" si="89"/>
        <v>0</v>
      </c>
      <c r="AE53" s="64">
        <f t="shared" si="89"/>
        <v>0</v>
      </c>
      <c r="AF53" s="131"/>
      <c r="AG53" s="131"/>
      <c r="AH53" s="131"/>
      <c r="AI53" s="131"/>
      <c r="AJ53" s="131"/>
      <c r="AK53" s="131">
        <v>1.0</v>
      </c>
      <c r="AL53" s="131"/>
      <c r="AM53" s="64">
        <f t="shared" ref="AM53:AY53" si="90">AZ53*$C53</f>
        <v>0</v>
      </c>
      <c r="AN53" s="64">
        <f t="shared" si="90"/>
        <v>0</v>
      </c>
      <c r="AO53" s="64">
        <f t="shared" si="90"/>
        <v>0</v>
      </c>
      <c r="AP53" s="64">
        <f t="shared" si="90"/>
        <v>0</v>
      </c>
      <c r="AQ53" s="64">
        <f t="shared" si="90"/>
        <v>0</v>
      </c>
      <c r="AR53" s="64">
        <f t="shared" si="90"/>
        <v>0</v>
      </c>
      <c r="AS53" s="64">
        <f t="shared" si="90"/>
        <v>0</v>
      </c>
      <c r="AT53" s="64">
        <f t="shared" si="90"/>
        <v>0</v>
      </c>
      <c r="AU53" s="64">
        <f t="shared" si="90"/>
        <v>0</v>
      </c>
      <c r="AV53" s="64">
        <f t="shared" si="90"/>
        <v>0</v>
      </c>
      <c r="AW53" s="64">
        <f t="shared" si="90"/>
        <v>0</v>
      </c>
      <c r="AX53" s="64">
        <f t="shared" si="90"/>
        <v>0</v>
      </c>
      <c r="AY53" s="64">
        <f t="shared" si="90"/>
        <v>0</v>
      </c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273"/>
      <c r="BL53" s="131">
        <v>1.0</v>
      </c>
      <c r="BM53" s="121"/>
      <c r="BN53" s="64"/>
      <c r="BO53" s="64"/>
      <c r="BP53" s="121"/>
      <c r="BQ53" s="64">
        <v>4.22</v>
      </c>
      <c r="BR53" s="64">
        <f t="shared" si="51"/>
        <v>0</v>
      </c>
      <c r="BS53" s="64">
        <f t="shared" si="52"/>
        <v>0</v>
      </c>
      <c r="BT53" s="121"/>
      <c r="BU53" s="147">
        <f t="shared" si="53"/>
        <v>0</v>
      </c>
      <c r="BV53" s="147">
        <f t="shared" si="54"/>
        <v>0</v>
      </c>
    </row>
    <row r="54" ht="18.0" customHeight="1">
      <c r="A54" s="153" t="s">
        <v>296</v>
      </c>
      <c r="B54" s="124">
        <v>1.0</v>
      </c>
      <c r="C54" s="64">
        <f t="shared" si="45"/>
        <v>0</v>
      </c>
      <c r="D54" s="126">
        <v>70.0</v>
      </c>
      <c r="E54" s="64" t="str">
        <f t="shared" si="46"/>
        <v/>
      </c>
      <c r="F54" s="126">
        <f t="shared" si="47"/>
        <v>70</v>
      </c>
      <c r="G54" s="127">
        <f t="shared" si="48"/>
        <v>0</v>
      </c>
      <c r="H54" s="143"/>
      <c r="I54" s="129"/>
      <c r="J54" s="130"/>
      <c r="K54" s="131"/>
      <c r="L54" s="254"/>
      <c r="M54" s="255"/>
      <c r="N54" s="256"/>
      <c r="O54" s="157"/>
      <c r="P54" s="135"/>
      <c r="Q54" s="136"/>
      <c r="R54" s="257"/>
      <c r="S54" s="258"/>
      <c r="Y54" s="64">
        <f t="shared" ref="Y54:AE54" si="91">AF54*$C54</f>
        <v>0</v>
      </c>
      <c r="Z54" s="64">
        <f t="shared" si="91"/>
        <v>0</v>
      </c>
      <c r="AA54" s="64">
        <f t="shared" si="91"/>
        <v>0</v>
      </c>
      <c r="AB54" s="64">
        <f t="shared" si="91"/>
        <v>0</v>
      </c>
      <c r="AC54" s="64">
        <f t="shared" si="91"/>
        <v>0</v>
      </c>
      <c r="AD54" s="64">
        <f t="shared" si="91"/>
        <v>0</v>
      </c>
      <c r="AE54" s="64">
        <f t="shared" si="91"/>
        <v>0</v>
      </c>
      <c r="AF54" s="131"/>
      <c r="AG54" s="131"/>
      <c r="AH54" s="131"/>
      <c r="AI54" s="131"/>
      <c r="AJ54" s="131"/>
      <c r="AK54" s="131">
        <v>1.0</v>
      </c>
      <c r="AL54" s="131"/>
      <c r="AM54" s="64">
        <f t="shared" ref="AM54:AY54" si="92">AZ54*$C54</f>
        <v>0</v>
      </c>
      <c r="AN54" s="64">
        <f t="shared" si="92"/>
        <v>0</v>
      </c>
      <c r="AO54" s="64">
        <f t="shared" si="92"/>
        <v>0</v>
      </c>
      <c r="AP54" s="64">
        <f t="shared" si="92"/>
        <v>0</v>
      </c>
      <c r="AQ54" s="64">
        <f t="shared" si="92"/>
        <v>0</v>
      </c>
      <c r="AR54" s="64">
        <f t="shared" si="92"/>
        <v>0</v>
      </c>
      <c r="AS54" s="64">
        <f t="shared" si="92"/>
        <v>0</v>
      </c>
      <c r="AT54" s="64">
        <f t="shared" si="92"/>
        <v>0</v>
      </c>
      <c r="AU54" s="64">
        <f t="shared" si="92"/>
        <v>0</v>
      </c>
      <c r="AV54" s="64">
        <f t="shared" si="92"/>
        <v>0</v>
      </c>
      <c r="AW54" s="64">
        <f t="shared" si="92"/>
        <v>0</v>
      </c>
      <c r="AX54" s="64">
        <f t="shared" si="92"/>
        <v>0</v>
      </c>
      <c r="AY54" s="64">
        <f t="shared" si="92"/>
        <v>0</v>
      </c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273">
        <v>1.0</v>
      </c>
      <c r="BL54" s="131"/>
      <c r="BM54" s="121"/>
      <c r="BN54" s="64"/>
      <c r="BO54" s="64"/>
      <c r="BP54" s="121"/>
      <c r="BQ54" s="64">
        <v>4.081</v>
      </c>
      <c r="BR54" s="64">
        <f t="shared" si="51"/>
        <v>0</v>
      </c>
      <c r="BS54" s="64">
        <f t="shared" si="52"/>
        <v>0</v>
      </c>
      <c r="BT54" s="121"/>
      <c r="BU54" s="147">
        <f t="shared" si="53"/>
        <v>0</v>
      </c>
      <c r="BV54" s="147">
        <f t="shared" si="54"/>
        <v>0</v>
      </c>
    </row>
    <row r="55" ht="18.0" customHeight="1">
      <c r="A55" s="153" t="s">
        <v>297</v>
      </c>
      <c r="B55" s="124">
        <v>1.0</v>
      </c>
      <c r="C55" s="64">
        <f t="shared" si="45"/>
        <v>0</v>
      </c>
      <c r="D55" s="126">
        <v>60.0</v>
      </c>
      <c r="E55" s="64" t="str">
        <f t="shared" si="46"/>
        <v/>
      </c>
      <c r="F55" s="126">
        <f t="shared" si="47"/>
        <v>60</v>
      </c>
      <c r="G55" s="127">
        <f t="shared" si="48"/>
        <v>0</v>
      </c>
      <c r="H55" s="143"/>
      <c r="I55" s="129"/>
      <c r="J55" s="130"/>
      <c r="K55" s="131"/>
      <c r="L55" s="254"/>
      <c r="M55" s="255"/>
      <c r="N55" s="256"/>
      <c r="O55" s="157"/>
      <c r="P55" s="135"/>
      <c r="Q55" s="136"/>
      <c r="R55" s="257"/>
      <c r="S55" s="258"/>
      <c r="Y55" s="64">
        <f t="shared" ref="Y55:AE55" si="93">AF55*$C55</f>
        <v>0</v>
      </c>
      <c r="Z55" s="64">
        <f t="shared" si="93"/>
        <v>0</v>
      </c>
      <c r="AA55" s="64">
        <f t="shared" si="93"/>
        <v>0</v>
      </c>
      <c r="AB55" s="64">
        <f t="shared" si="93"/>
        <v>0</v>
      </c>
      <c r="AC55" s="64">
        <f t="shared" si="93"/>
        <v>0</v>
      </c>
      <c r="AD55" s="64">
        <f t="shared" si="93"/>
        <v>0</v>
      </c>
      <c r="AE55" s="64">
        <f t="shared" si="93"/>
        <v>0</v>
      </c>
      <c r="AF55" s="131"/>
      <c r="AG55" s="131"/>
      <c r="AH55" s="131"/>
      <c r="AI55" s="131"/>
      <c r="AJ55" s="131"/>
      <c r="AK55" s="131">
        <v>1.0</v>
      </c>
      <c r="AL55" s="131"/>
      <c r="AM55" s="64">
        <f t="shared" ref="AM55:AY55" si="94">AZ55*$C55</f>
        <v>0</v>
      </c>
      <c r="AN55" s="64">
        <f t="shared" si="94"/>
        <v>0</v>
      </c>
      <c r="AO55" s="64">
        <f t="shared" si="94"/>
        <v>0</v>
      </c>
      <c r="AP55" s="64">
        <f t="shared" si="94"/>
        <v>0</v>
      </c>
      <c r="AQ55" s="64">
        <f t="shared" si="94"/>
        <v>0</v>
      </c>
      <c r="AR55" s="64">
        <f t="shared" si="94"/>
        <v>0</v>
      </c>
      <c r="AS55" s="64">
        <f t="shared" si="94"/>
        <v>0</v>
      </c>
      <c r="AT55" s="64">
        <f t="shared" si="94"/>
        <v>0</v>
      </c>
      <c r="AU55" s="64">
        <f t="shared" si="94"/>
        <v>0</v>
      </c>
      <c r="AV55" s="64">
        <f t="shared" si="94"/>
        <v>0</v>
      </c>
      <c r="AW55" s="64">
        <f t="shared" si="94"/>
        <v>0</v>
      </c>
      <c r="AX55" s="64">
        <f t="shared" si="94"/>
        <v>0</v>
      </c>
      <c r="AY55" s="64">
        <f t="shared" si="94"/>
        <v>0</v>
      </c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273">
        <v>1.0</v>
      </c>
      <c r="BL55" s="131"/>
      <c r="BM55" s="121"/>
      <c r="BN55" s="64"/>
      <c r="BO55" s="64"/>
      <c r="BP55" s="121"/>
      <c r="BQ55" s="64">
        <v>3.321</v>
      </c>
      <c r="BR55" s="64">
        <f t="shared" si="51"/>
        <v>0</v>
      </c>
      <c r="BS55" s="64">
        <f t="shared" si="52"/>
        <v>0</v>
      </c>
      <c r="BT55" s="121"/>
      <c r="BU55" s="147">
        <f t="shared" si="53"/>
        <v>0</v>
      </c>
      <c r="BV55" s="147">
        <f t="shared" si="54"/>
        <v>0</v>
      </c>
    </row>
    <row r="56" ht="18.0" customHeight="1">
      <c r="A56" s="153" t="s">
        <v>298</v>
      </c>
      <c r="B56" s="124">
        <v>1.0</v>
      </c>
      <c r="C56" s="64">
        <f t="shared" si="45"/>
        <v>0</v>
      </c>
      <c r="D56" s="126">
        <v>55.0</v>
      </c>
      <c r="E56" s="64" t="str">
        <f t="shared" si="46"/>
        <v/>
      </c>
      <c r="F56" s="126">
        <f t="shared" si="47"/>
        <v>55</v>
      </c>
      <c r="G56" s="127">
        <f t="shared" si="48"/>
        <v>0</v>
      </c>
      <c r="H56" s="143"/>
      <c r="I56" s="129"/>
      <c r="J56" s="130"/>
      <c r="K56" s="131"/>
      <c r="L56" s="254"/>
      <c r="M56" s="255"/>
      <c r="N56" s="256"/>
      <c r="O56" s="157"/>
      <c r="P56" s="135"/>
      <c r="Q56" s="136"/>
      <c r="R56" s="257"/>
      <c r="S56" s="258"/>
      <c r="Y56" s="64">
        <f t="shared" ref="Y56:AE56" si="95">AF56*$C56</f>
        <v>0</v>
      </c>
      <c r="Z56" s="64">
        <f t="shared" si="95"/>
        <v>0</v>
      </c>
      <c r="AA56" s="64">
        <f t="shared" si="95"/>
        <v>0</v>
      </c>
      <c r="AB56" s="64">
        <f t="shared" si="95"/>
        <v>0</v>
      </c>
      <c r="AC56" s="64">
        <f t="shared" si="95"/>
        <v>0</v>
      </c>
      <c r="AD56" s="64">
        <f t="shared" si="95"/>
        <v>0</v>
      </c>
      <c r="AE56" s="64">
        <f t="shared" si="95"/>
        <v>0</v>
      </c>
      <c r="AF56" s="131"/>
      <c r="AG56" s="131"/>
      <c r="AH56" s="131"/>
      <c r="AI56" s="131"/>
      <c r="AJ56" s="131"/>
      <c r="AK56" s="131">
        <v>1.0</v>
      </c>
      <c r="AL56" s="131"/>
      <c r="AM56" s="64">
        <f t="shared" ref="AM56:AY56" si="96">AZ56*$C56</f>
        <v>0</v>
      </c>
      <c r="AN56" s="64">
        <f t="shared" si="96"/>
        <v>0</v>
      </c>
      <c r="AO56" s="64">
        <f t="shared" si="96"/>
        <v>0</v>
      </c>
      <c r="AP56" s="64">
        <f t="shared" si="96"/>
        <v>0</v>
      </c>
      <c r="AQ56" s="64">
        <f t="shared" si="96"/>
        <v>0</v>
      </c>
      <c r="AR56" s="64">
        <f t="shared" si="96"/>
        <v>0</v>
      </c>
      <c r="AS56" s="64">
        <f t="shared" si="96"/>
        <v>0</v>
      </c>
      <c r="AT56" s="64">
        <f t="shared" si="96"/>
        <v>0</v>
      </c>
      <c r="AU56" s="64">
        <f t="shared" si="96"/>
        <v>0</v>
      </c>
      <c r="AV56" s="64">
        <f t="shared" si="96"/>
        <v>0</v>
      </c>
      <c r="AW56" s="64">
        <f t="shared" si="96"/>
        <v>0</v>
      </c>
      <c r="AX56" s="64">
        <f t="shared" si="96"/>
        <v>0</v>
      </c>
      <c r="AY56" s="64">
        <f t="shared" si="96"/>
        <v>0</v>
      </c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273">
        <v>1.0</v>
      </c>
      <c r="BL56" s="131"/>
      <c r="BM56" s="121"/>
      <c r="BN56" s="64"/>
      <c r="BO56" s="64"/>
      <c r="BP56" s="121"/>
      <c r="BQ56" s="64">
        <v>3.025</v>
      </c>
      <c r="BR56" s="64">
        <f t="shared" si="51"/>
        <v>0</v>
      </c>
      <c r="BS56" s="64">
        <f t="shared" si="52"/>
        <v>0</v>
      </c>
      <c r="BT56" s="121"/>
      <c r="BU56" s="147">
        <f t="shared" si="53"/>
        <v>0</v>
      </c>
      <c r="BV56" s="147">
        <f t="shared" si="54"/>
        <v>0</v>
      </c>
    </row>
    <row r="57" ht="18.0" customHeight="1">
      <c r="A57" s="153" t="s">
        <v>299</v>
      </c>
      <c r="B57" s="124">
        <v>1.0</v>
      </c>
      <c r="C57" s="64">
        <f t="shared" si="45"/>
        <v>0</v>
      </c>
      <c r="D57" s="126">
        <v>42.0</v>
      </c>
      <c r="E57" s="64" t="str">
        <f t="shared" si="46"/>
        <v/>
      </c>
      <c r="F57" s="126">
        <f t="shared" si="47"/>
        <v>42</v>
      </c>
      <c r="G57" s="127">
        <f t="shared" si="48"/>
        <v>0</v>
      </c>
      <c r="H57" s="143"/>
      <c r="I57" s="129"/>
      <c r="J57" s="130"/>
      <c r="K57" s="131"/>
      <c r="L57" s="254"/>
      <c r="M57" s="255"/>
      <c r="N57" s="256"/>
      <c r="O57" s="157"/>
      <c r="P57" s="135"/>
      <c r="Q57" s="136"/>
      <c r="R57" s="257"/>
      <c r="S57" s="258"/>
      <c r="Y57" s="64">
        <f t="shared" ref="Y57:AE57" si="97">AF57*$C57</f>
        <v>0</v>
      </c>
      <c r="Z57" s="64">
        <f t="shared" si="97"/>
        <v>0</v>
      </c>
      <c r="AA57" s="64">
        <f t="shared" si="97"/>
        <v>0</v>
      </c>
      <c r="AB57" s="64">
        <f t="shared" si="97"/>
        <v>0</v>
      </c>
      <c r="AC57" s="64">
        <f t="shared" si="97"/>
        <v>0</v>
      </c>
      <c r="AD57" s="64">
        <f t="shared" si="97"/>
        <v>0</v>
      </c>
      <c r="AE57" s="64">
        <f t="shared" si="97"/>
        <v>0</v>
      </c>
      <c r="AF57" s="131"/>
      <c r="AG57" s="131"/>
      <c r="AH57" s="131"/>
      <c r="AI57" s="131"/>
      <c r="AJ57" s="131"/>
      <c r="AK57" s="131">
        <v>1.0</v>
      </c>
      <c r="AL57" s="131"/>
      <c r="AM57" s="64">
        <f t="shared" ref="AM57:AY57" si="98">AZ57*$C57</f>
        <v>0</v>
      </c>
      <c r="AN57" s="64">
        <f t="shared" si="98"/>
        <v>0</v>
      </c>
      <c r="AO57" s="64">
        <f t="shared" si="98"/>
        <v>0</v>
      </c>
      <c r="AP57" s="64">
        <f t="shared" si="98"/>
        <v>0</v>
      </c>
      <c r="AQ57" s="64">
        <f t="shared" si="98"/>
        <v>0</v>
      </c>
      <c r="AR57" s="64">
        <f t="shared" si="98"/>
        <v>0</v>
      </c>
      <c r="AS57" s="64">
        <f t="shared" si="98"/>
        <v>0</v>
      </c>
      <c r="AT57" s="64">
        <f t="shared" si="98"/>
        <v>0</v>
      </c>
      <c r="AU57" s="64">
        <f t="shared" si="98"/>
        <v>0</v>
      </c>
      <c r="AV57" s="64">
        <f t="shared" si="98"/>
        <v>0</v>
      </c>
      <c r="AW57" s="64">
        <f t="shared" si="98"/>
        <v>0</v>
      </c>
      <c r="AX57" s="64">
        <f t="shared" si="98"/>
        <v>0</v>
      </c>
      <c r="AY57" s="64">
        <f t="shared" si="98"/>
        <v>0</v>
      </c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>
        <v>1.0</v>
      </c>
      <c r="BK57" s="273"/>
      <c r="BL57" s="131"/>
      <c r="BM57" s="121"/>
      <c r="BN57" s="64"/>
      <c r="BO57" s="64"/>
      <c r="BP57" s="121"/>
      <c r="BQ57" s="64">
        <v>2.471</v>
      </c>
      <c r="BR57" s="64">
        <f t="shared" si="51"/>
        <v>0</v>
      </c>
      <c r="BS57" s="64">
        <f t="shared" si="52"/>
        <v>0</v>
      </c>
      <c r="BT57" s="121"/>
      <c r="BU57" s="147">
        <f t="shared" si="53"/>
        <v>0</v>
      </c>
      <c r="BV57" s="147">
        <f t="shared" si="54"/>
        <v>0</v>
      </c>
    </row>
    <row r="58" ht="18.0" customHeight="1">
      <c r="A58" s="153" t="s">
        <v>300</v>
      </c>
      <c r="B58" s="124">
        <v>5.0</v>
      </c>
      <c r="C58" s="64">
        <f t="shared" si="45"/>
        <v>0</v>
      </c>
      <c r="D58" s="126">
        <v>125.0</v>
      </c>
      <c r="E58" s="64" t="str">
        <f t="shared" si="46"/>
        <v/>
      </c>
      <c r="F58" s="126">
        <f t="shared" si="47"/>
        <v>125</v>
      </c>
      <c r="G58" s="127">
        <f t="shared" si="48"/>
        <v>0</v>
      </c>
      <c r="H58" s="143"/>
      <c r="I58" s="129"/>
      <c r="J58" s="130"/>
      <c r="K58" s="131"/>
      <c r="L58" s="254"/>
      <c r="M58" s="255"/>
      <c r="N58" s="256"/>
      <c r="O58" s="157"/>
      <c r="P58" s="135"/>
      <c r="Q58" s="136"/>
      <c r="R58" s="257"/>
      <c r="S58" s="258"/>
      <c r="Y58" s="64">
        <f t="shared" ref="Y58:AE58" si="99">AF58*$C58</f>
        <v>0</v>
      </c>
      <c r="Z58" s="64">
        <f t="shared" si="99"/>
        <v>0</v>
      </c>
      <c r="AA58" s="64">
        <f t="shared" si="99"/>
        <v>0</v>
      </c>
      <c r="AB58" s="64">
        <f t="shared" si="99"/>
        <v>0</v>
      </c>
      <c r="AC58" s="64">
        <f t="shared" si="99"/>
        <v>0</v>
      </c>
      <c r="AD58" s="64">
        <f t="shared" si="99"/>
        <v>0</v>
      </c>
      <c r="AE58" s="64">
        <f t="shared" si="99"/>
        <v>0</v>
      </c>
      <c r="AF58" s="131"/>
      <c r="AG58" s="131"/>
      <c r="AH58" s="131"/>
      <c r="AI58" s="131"/>
      <c r="AJ58" s="131">
        <v>5.0</v>
      </c>
      <c r="AK58" s="131"/>
      <c r="AL58" s="131"/>
      <c r="AM58" s="64">
        <f t="shared" ref="AM58:AY58" si="100">AZ58*$C58</f>
        <v>0</v>
      </c>
      <c r="AN58" s="64">
        <f t="shared" si="100"/>
        <v>0</v>
      </c>
      <c r="AO58" s="64">
        <f t="shared" si="100"/>
        <v>0</v>
      </c>
      <c r="AP58" s="64">
        <f t="shared" si="100"/>
        <v>0</v>
      </c>
      <c r="AQ58" s="64">
        <f t="shared" si="100"/>
        <v>0</v>
      </c>
      <c r="AR58" s="64">
        <f t="shared" si="100"/>
        <v>0</v>
      </c>
      <c r="AS58" s="64">
        <f t="shared" si="100"/>
        <v>0</v>
      </c>
      <c r="AT58" s="64">
        <f t="shared" si="100"/>
        <v>0</v>
      </c>
      <c r="AU58" s="64">
        <f t="shared" si="100"/>
        <v>0</v>
      </c>
      <c r="AV58" s="64">
        <f t="shared" si="100"/>
        <v>0</v>
      </c>
      <c r="AW58" s="64">
        <f t="shared" si="100"/>
        <v>0</v>
      </c>
      <c r="AX58" s="64">
        <f t="shared" si="100"/>
        <v>0</v>
      </c>
      <c r="AY58" s="64">
        <f t="shared" si="100"/>
        <v>0</v>
      </c>
      <c r="AZ58" s="131"/>
      <c r="BA58" s="131">
        <v>2.0</v>
      </c>
      <c r="BB58" s="131">
        <v>1.0</v>
      </c>
      <c r="BC58" s="131">
        <v>1.0</v>
      </c>
      <c r="BD58" s="131">
        <v>1.0</v>
      </c>
      <c r="BE58" s="131"/>
      <c r="BF58" s="131"/>
      <c r="BG58" s="131"/>
      <c r="BH58" s="131"/>
      <c r="BI58" s="131"/>
      <c r="BJ58" s="131"/>
      <c r="BK58" s="273"/>
      <c r="BL58" s="131"/>
      <c r="BM58" s="121"/>
      <c r="BN58" s="64"/>
      <c r="BO58" s="64"/>
      <c r="BP58" s="121"/>
      <c r="BQ58" s="64">
        <v>6.7</v>
      </c>
      <c r="BR58" s="64">
        <f t="shared" si="51"/>
        <v>0</v>
      </c>
      <c r="BS58" s="64">
        <f t="shared" si="52"/>
        <v>0</v>
      </c>
      <c r="BT58" s="121"/>
      <c r="BU58" s="147">
        <f t="shared" si="53"/>
        <v>0</v>
      </c>
      <c r="BV58" s="147">
        <f t="shared" si="54"/>
        <v>0</v>
      </c>
    </row>
    <row r="59" ht="39.75" customHeight="1">
      <c r="A59" s="115" t="s">
        <v>183</v>
      </c>
      <c r="B59" s="146"/>
      <c r="C59" s="147"/>
      <c r="D59" s="148"/>
      <c r="E59" s="147"/>
      <c r="F59" s="148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Y59" s="118" t="s">
        <v>16</v>
      </c>
      <c r="Z59" s="118" t="s">
        <v>17</v>
      </c>
      <c r="AA59" s="118" t="s">
        <v>18</v>
      </c>
      <c r="AB59" s="118" t="s">
        <v>19</v>
      </c>
      <c r="AC59" s="118" t="s">
        <v>20</v>
      </c>
      <c r="AD59" s="118" t="s">
        <v>21</v>
      </c>
      <c r="AE59" s="118" t="s">
        <v>22</v>
      </c>
      <c r="AF59" s="119" t="s">
        <v>16</v>
      </c>
      <c r="AG59" s="119" t="s">
        <v>17</v>
      </c>
      <c r="AH59" s="119" t="s">
        <v>18</v>
      </c>
      <c r="AI59" s="119" t="s">
        <v>19</v>
      </c>
      <c r="AJ59" s="119" t="s">
        <v>20</v>
      </c>
      <c r="AK59" s="119" t="s">
        <v>21</v>
      </c>
      <c r="AL59" s="119" t="s">
        <v>22</v>
      </c>
      <c r="AM59" s="118" t="s">
        <v>31</v>
      </c>
      <c r="AN59" s="118" t="s">
        <v>32</v>
      </c>
      <c r="AO59" s="118" t="s">
        <v>33</v>
      </c>
      <c r="AP59" s="118" t="s">
        <v>34</v>
      </c>
      <c r="AQ59" s="118" t="s">
        <v>35</v>
      </c>
      <c r="AR59" s="118" t="s">
        <v>36</v>
      </c>
      <c r="AS59" s="118" t="s">
        <v>37</v>
      </c>
      <c r="AT59" s="118" t="s">
        <v>38</v>
      </c>
      <c r="AU59" s="118" t="s">
        <v>39</v>
      </c>
      <c r="AV59" s="118" t="s">
        <v>40</v>
      </c>
      <c r="AW59" s="118" t="s">
        <v>41</v>
      </c>
      <c r="AX59" s="118" t="s">
        <v>42</v>
      </c>
      <c r="AY59" s="118" t="s">
        <v>43</v>
      </c>
      <c r="AZ59" s="119" t="s">
        <v>31</v>
      </c>
      <c r="BA59" s="119" t="s">
        <v>32</v>
      </c>
      <c r="BB59" s="119" t="s">
        <v>33</v>
      </c>
      <c r="BC59" s="119" t="s">
        <v>34</v>
      </c>
      <c r="BD59" s="119" t="s">
        <v>35</v>
      </c>
      <c r="BE59" s="119" t="s">
        <v>36</v>
      </c>
      <c r="BF59" s="119" t="s">
        <v>37</v>
      </c>
      <c r="BG59" s="119" t="s">
        <v>38</v>
      </c>
      <c r="BH59" s="119" t="s">
        <v>39</v>
      </c>
      <c r="BI59" s="119" t="s">
        <v>40</v>
      </c>
      <c r="BJ59" s="119" t="s">
        <v>41</v>
      </c>
      <c r="BK59" s="120" t="s">
        <v>42</v>
      </c>
      <c r="BL59" s="119" t="s">
        <v>66</v>
      </c>
      <c r="BM59" s="121"/>
      <c r="BN59" s="119" t="s">
        <v>67</v>
      </c>
      <c r="BO59" s="119" t="s">
        <v>68</v>
      </c>
      <c r="BP59" s="121"/>
      <c r="BQ59" s="152" t="s">
        <v>69</v>
      </c>
      <c r="BR59" s="152" t="s">
        <v>70</v>
      </c>
      <c r="BS59" s="152" t="s">
        <v>71</v>
      </c>
      <c r="BT59" s="121"/>
      <c r="BU59" s="147"/>
      <c r="BV59" s="147"/>
    </row>
    <row r="60" ht="18.0" customHeight="1">
      <c r="A60" s="153" t="s">
        <v>301</v>
      </c>
      <c r="B60" s="124">
        <v>5.0</v>
      </c>
      <c r="C60" s="64">
        <f t="shared" ref="C60:C63" si="103">SUM(H60:S60)</f>
        <v>0</v>
      </c>
      <c r="D60" s="126">
        <v>95.0</v>
      </c>
      <c r="E60" s="64" t="str">
        <f t="shared" ref="E60:E63" si="104">$D$5</f>
        <v/>
      </c>
      <c r="F60" s="126">
        <f t="shared" ref="F60:F63" si="105">D60*((100-E60)/100)</f>
        <v>95</v>
      </c>
      <c r="G60" s="127">
        <f t="shared" ref="G60:G63" si="106">C60*F60</f>
        <v>0</v>
      </c>
      <c r="H60" s="143"/>
      <c r="I60" s="129"/>
      <c r="J60" s="130"/>
      <c r="K60" s="131"/>
      <c r="L60" s="254"/>
      <c r="M60" s="255"/>
      <c r="N60" s="256"/>
      <c r="O60" s="157"/>
      <c r="P60" s="135"/>
      <c r="Q60" s="136"/>
      <c r="R60" s="257"/>
      <c r="S60" s="258"/>
      <c r="Y60" s="64">
        <f t="shared" ref="Y60:AE60" si="101">AF60*$C60</f>
        <v>0</v>
      </c>
      <c r="Z60" s="64">
        <f t="shared" si="101"/>
        <v>0</v>
      </c>
      <c r="AA60" s="64">
        <f t="shared" si="101"/>
        <v>0</v>
      </c>
      <c r="AB60" s="64">
        <f t="shared" si="101"/>
        <v>0</v>
      </c>
      <c r="AC60" s="64">
        <f t="shared" si="101"/>
        <v>0</v>
      </c>
      <c r="AD60" s="64">
        <f t="shared" si="101"/>
        <v>0</v>
      </c>
      <c r="AE60" s="64">
        <f t="shared" si="101"/>
        <v>0</v>
      </c>
      <c r="AF60" s="131"/>
      <c r="AG60" s="131"/>
      <c r="AH60" s="131"/>
      <c r="AI60" s="131"/>
      <c r="AJ60" s="131">
        <v>5.0</v>
      </c>
      <c r="AK60" s="131"/>
      <c r="AL60" s="131"/>
      <c r="AM60" s="64">
        <f t="shared" ref="AM60:AY60" si="102">AZ60*$C60</f>
        <v>0</v>
      </c>
      <c r="AN60" s="64">
        <f t="shared" si="102"/>
        <v>0</v>
      </c>
      <c r="AO60" s="64">
        <f t="shared" si="102"/>
        <v>0</v>
      </c>
      <c r="AP60" s="64">
        <f t="shared" si="102"/>
        <v>0</v>
      </c>
      <c r="AQ60" s="64">
        <f t="shared" si="102"/>
        <v>0</v>
      </c>
      <c r="AR60" s="64">
        <f t="shared" si="102"/>
        <v>0</v>
      </c>
      <c r="AS60" s="64">
        <f t="shared" si="102"/>
        <v>0</v>
      </c>
      <c r="AT60" s="64">
        <f t="shared" si="102"/>
        <v>0</v>
      </c>
      <c r="AU60" s="64">
        <f t="shared" si="102"/>
        <v>0</v>
      </c>
      <c r="AV60" s="64">
        <f t="shared" si="102"/>
        <v>0</v>
      </c>
      <c r="AW60" s="64">
        <f t="shared" si="102"/>
        <v>0</v>
      </c>
      <c r="AX60" s="64">
        <f t="shared" si="102"/>
        <v>0</v>
      </c>
      <c r="AY60" s="64">
        <f t="shared" si="102"/>
        <v>0</v>
      </c>
      <c r="AZ60" s="131"/>
      <c r="BA60" s="131"/>
      <c r="BB60" s="131"/>
      <c r="BC60" s="131"/>
      <c r="BD60" s="131">
        <v>5.0</v>
      </c>
      <c r="BE60" s="131"/>
      <c r="BF60" s="131"/>
      <c r="BG60" s="131"/>
      <c r="BH60" s="131"/>
      <c r="BI60" s="131"/>
      <c r="BJ60" s="131"/>
      <c r="BK60" s="273"/>
      <c r="BL60" s="131"/>
      <c r="BM60" s="121"/>
      <c r="BN60" s="64"/>
      <c r="BO60" s="64"/>
      <c r="BP60" s="121"/>
      <c r="BQ60" s="64">
        <v>4.372</v>
      </c>
      <c r="BR60" s="64">
        <f t="shared" ref="BR60:BR63" si="109">C60</f>
        <v>0</v>
      </c>
      <c r="BS60" s="64">
        <f t="shared" ref="BS60:BS63" si="110">BQ60*BR60</f>
        <v>0</v>
      </c>
      <c r="BT60" s="121"/>
      <c r="BU60" s="147">
        <f t="shared" ref="BU60:BU64" si="111">C60*BN60</f>
        <v>0</v>
      </c>
      <c r="BV60" s="147">
        <f t="shared" ref="BV60:BV64" si="112">C60*BO60</f>
        <v>0</v>
      </c>
    </row>
    <row r="61" ht="18.0" customHeight="1">
      <c r="A61" s="153" t="s">
        <v>302</v>
      </c>
      <c r="B61" s="124">
        <v>5.0</v>
      </c>
      <c r="C61" s="64">
        <f t="shared" si="103"/>
        <v>0</v>
      </c>
      <c r="D61" s="126">
        <v>85.0</v>
      </c>
      <c r="E61" s="64" t="str">
        <f t="shared" si="104"/>
        <v/>
      </c>
      <c r="F61" s="126">
        <f t="shared" si="105"/>
        <v>85</v>
      </c>
      <c r="G61" s="127">
        <f t="shared" si="106"/>
        <v>0</v>
      </c>
      <c r="H61" s="143"/>
      <c r="I61" s="129"/>
      <c r="J61" s="130"/>
      <c r="K61" s="131"/>
      <c r="L61" s="254"/>
      <c r="M61" s="255"/>
      <c r="N61" s="256"/>
      <c r="O61" s="157"/>
      <c r="P61" s="135"/>
      <c r="Q61" s="136"/>
      <c r="R61" s="257"/>
      <c r="S61" s="258"/>
      <c r="Y61" s="64">
        <f t="shared" ref="Y61:AE61" si="107">AF61*$C61</f>
        <v>0</v>
      </c>
      <c r="Z61" s="64">
        <f t="shared" si="107"/>
        <v>0</v>
      </c>
      <c r="AA61" s="64">
        <f t="shared" si="107"/>
        <v>0</v>
      </c>
      <c r="AB61" s="64">
        <f t="shared" si="107"/>
        <v>0</v>
      </c>
      <c r="AC61" s="64">
        <f t="shared" si="107"/>
        <v>0</v>
      </c>
      <c r="AD61" s="64">
        <f t="shared" si="107"/>
        <v>0</v>
      </c>
      <c r="AE61" s="64">
        <f t="shared" si="107"/>
        <v>0</v>
      </c>
      <c r="AF61" s="131"/>
      <c r="AG61" s="131"/>
      <c r="AH61" s="131"/>
      <c r="AI61" s="131"/>
      <c r="AJ61" s="131">
        <v>5.0</v>
      </c>
      <c r="AK61" s="131"/>
      <c r="AL61" s="131"/>
      <c r="AM61" s="64">
        <f t="shared" ref="AM61:AY61" si="108">AZ61*$C61</f>
        <v>0</v>
      </c>
      <c r="AN61" s="64">
        <f t="shared" si="108"/>
        <v>0</v>
      </c>
      <c r="AO61" s="64">
        <f t="shared" si="108"/>
        <v>0</v>
      </c>
      <c r="AP61" s="64">
        <f t="shared" si="108"/>
        <v>0</v>
      </c>
      <c r="AQ61" s="64">
        <f t="shared" si="108"/>
        <v>0</v>
      </c>
      <c r="AR61" s="64">
        <f t="shared" si="108"/>
        <v>0</v>
      </c>
      <c r="AS61" s="64">
        <f t="shared" si="108"/>
        <v>0</v>
      </c>
      <c r="AT61" s="64">
        <f t="shared" si="108"/>
        <v>0</v>
      </c>
      <c r="AU61" s="64">
        <f t="shared" si="108"/>
        <v>0</v>
      </c>
      <c r="AV61" s="64">
        <f t="shared" si="108"/>
        <v>0</v>
      </c>
      <c r="AW61" s="64">
        <f t="shared" si="108"/>
        <v>0</v>
      </c>
      <c r="AX61" s="64">
        <f t="shared" si="108"/>
        <v>0</v>
      </c>
      <c r="AY61" s="64">
        <f t="shared" si="108"/>
        <v>0</v>
      </c>
      <c r="AZ61" s="131"/>
      <c r="BA61" s="131"/>
      <c r="BB61" s="131"/>
      <c r="BC61" s="131"/>
      <c r="BD61" s="131">
        <v>5.0</v>
      </c>
      <c r="BE61" s="131"/>
      <c r="BF61" s="131"/>
      <c r="BG61" s="131"/>
      <c r="BH61" s="131"/>
      <c r="BI61" s="131"/>
      <c r="BJ61" s="131"/>
      <c r="BK61" s="273"/>
      <c r="BL61" s="131"/>
      <c r="BM61" s="121"/>
      <c r="BN61" s="64"/>
      <c r="BO61" s="64"/>
      <c r="BP61" s="121"/>
      <c r="BQ61" s="64">
        <v>4.296</v>
      </c>
      <c r="BR61" s="64">
        <f t="shared" si="109"/>
        <v>0</v>
      </c>
      <c r="BS61" s="64">
        <f t="shared" si="110"/>
        <v>0</v>
      </c>
      <c r="BT61" s="121"/>
      <c r="BU61" s="147">
        <f t="shared" si="111"/>
        <v>0</v>
      </c>
      <c r="BV61" s="147">
        <f t="shared" si="112"/>
        <v>0</v>
      </c>
    </row>
    <row r="62" ht="18.0" customHeight="1">
      <c r="A62" s="153" t="s">
        <v>303</v>
      </c>
      <c r="B62" s="124">
        <v>5.0</v>
      </c>
      <c r="C62" s="64">
        <f t="shared" si="103"/>
        <v>0</v>
      </c>
      <c r="D62" s="126">
        <v>60.0</v>
      </c>
      <c r="E62" s="64" t="str">
        <f t="shared" si="104"/>
        <v/>
      </c>
      <c r="F62" s="126">
        <f t="shared" si="105"/>
        <v>60</v>
      </c>
      <c r="G62" s="127">
        <f t="shared" si="106"/>
        <v>0</v>
      </c>
      <c r="H62" s="143"/>
      <c r="I62" s="129"/>
      <c r="J62" s="130"/>
      <c r="K62" s="131"/>
      <c r="L62" s="254"/>
      <c r="M62" s="255"/>
      <c r="N62" s="256"/>
      <c r="O62" s="157"/>
      <c r="P62" s="135"/>
      <c r="Q62" s="136"/>
      <c r="R62" s="257"/>
      <c r="S62" s="258"/>
      <c r="Y62" s="64">
        <f t="shared" ref="Y62:AE62" si="113">AF62*$C62</f>
        <v>0</v>
      </c>
      <c r="Z62" s="64">
        <f t="shared" si="113"/>
        <v>0</v>
      </c>
      <c r="AA62" s="64">
        <f t="shared" si="113"/>
        <v>0</v>
      </c>
      <c r="AB62" s="64">
        <f t="shared" si="113"/>
        <v>0</v>
      </c>
      <c r="AC62" s="64">
        <f t="shared" si="113"/>
        <v>0</v>
      </c>
      <c r="AD62" s="64">
        <f t="shared" si="113"/>
        <v>0</v>
      </c>
      <c r="AE62" s="64">
        <f t="shared" si="113"/>
        <v>0</v>
      </c>
      <c r="AF62" s="131"/>
      <c r="AG62" s="131"/>
      <c r="AH62" s="131"/>
      <c r="AI62" s="131">
        <v>5.0</v>
      </c>
      <c r="AJ62" s="131"/>
      <c r="AK62" s="131"/>
      <c r="AL62" s="131"/>
      <c r="AM62" s="64">
        <f t="shared" ref="AM62:AY62" si="114">AZ62*$C62</f>
        <v>0</v>
      </c>
      <c r="AN62" s="64">
        <f t="shared" si="114"/>
        <v>0</v>
      </c>
      <c r="AO62" s="64">
        <f t="shared" si="114"/>
        <v>0</v>
      </c>
      <c r="AP62" s="64">
        <f t="shared" si="114"/>
        <v>0</v>
      </c>
      <c r="AQ62" s="64">
        <f t="shared" si="114"/>
        <v>0</v>
      </c>
      <c r="AR62" s="64">
        <f t="shared" si="114"/>
        <v>0</v>
      </c>
      <c r="AS62" s="64">
        <f t="shared" si="114"/>
        <v>0</v>
      </c>
      <c r="AT62" s="64">
        <f t="shared" si="114"/>
        <v>0</v>
      </c>
      <c r="AU62" s="64">
        <f t="shared" si="114"/>
        <v>0</v>
      </c>
      <c r="AV62" s="64">
        <f t="shared" si="114"/>
        <v>0</v>
      </c>
      <c r="AW62" s="64">
        <f t="shared" si="114"/>
        <v>0</v>
      </c>
      <c r="AX62" s="64">
        <f t="shared" si="114"/>
        <v>0</v>
      </c>
      <c r="AY62" s="64">
        <f t="shared" si="114"/>
        <v>0</v>
      </c>
      <c r="AZ62" s="131"/>
      <c r="BA62" s="131">
        <v>2.0</v>
      </c>
      <c r="BB62" s="131">
        <v>2.0</v>
      </c>
      <c r="BC62" s="131">
        <v>1.0</v>
      </c>
      <c r="BD62" s="131"/>
      <c r="BE62" s="131"/>
      <c r="BF62" s="131"/>
      <c r="BG62" s="131"/>
      <c r="BH62" s="131"/>
      <c r="BI62" s="131"/>
      <c r="BJ62" s="131"/>
      <c r="BK62" s="273"/>
      <c r="BL62" s="131"/>
      <c r="BM62" s="121"/>
      <c r="BN62" s="64"/>
      <c r="BO62" s="64"/>
      <c r="BP62" s="121"/>
      <c r="BQ62" s="64">
        <v>3.223</v>
      </c>
      <c r="BR62" s="64">
        <f t="shared" si="109"/>
        <v>0</v>
      </c>
      <c r="BS62" s="64">
        <f t="shared" si="110"/>
        <v>0</v>
      </c>
      <c r="BT62" s="121"/>
      <c r="BU62" s="147">
        <f t="shared" si="111"/>
        <v>0</v>
      </c>
      <c r="BV62" s="147">
        <f t="shared" si="112"/>
        <v>0</v>
      </c>
    </row>
    <row r="63" ht="18.0" customHeight="1">
      <c r="A63" s="153" t="s">
        <v>304</v>
      </c>
      <c r="B63" s="124">
        <v>5.0</v>
      </c>
      <c r="C63" s="64">
        <f t="shared" si="103"/>
        <v>0</v>
      </c>
      <c r="D63" s="126">
        <v>115.0</v>
      </c>
      <c r="E63" s="64" t="str">
        <f t="shared" si="104"/>
        <v/>
      </c>
      <c r="F63" s="126">
        <f t="shared" si="105"/>
        <v>115</v>
      </c>
      <c r="G63" s="127">
        <f t="shared" si="106"/>
        <v>0</v>
      </c>
      <c r="H63" s="143"/>
      <c r="I63" s="129"/>
      <c r="J63" s="130"/>
      <c r="K63" s="131"/>
      <c r="L63" s="254"/>
      <c r="M63" s="255"/>
      <c r="N63" s="256"/>
      <c r="O63" s="157"/>
      <c r="P63" s="135"/>
      <c r="Q63" s="136"/>
      <c r="R63" s="257"/>
      <c r="S63" s="258"/>
      <c r="Y63" s="64">
        <f t="shared" ref="Y63:AE63" si="115">AF63*$C63</f>
        <v>0</v>
      </c>
      <c r="Z63" s="64">
        <f t="shared" si="115"/>
        <v>0</v>
      </c>
      <c r="AA63" s="64">
        <f t="shared" si="115"/>
        <v>0</v>
      </c>
      <c r="AB63" s="64">
        <f t="shared" si="115"/>
        <v>0</v>
      </c>
      <c r="AC63" s="64">
        <f t="shared" si="115"/>
        <v>0</v>
      </c>
      <c r="AD63" s="64">
        <f t="shared" si="115"/>
        <v>0</v>
      </c>
      <c r="AE63" s="64">
        <f t="shared" si="115"/>
        <v>0</v>
      </c>
      <c r="AF63" s="131"/>
      <c r="AG63" s="131"/>
      <c r="AH63" s="131"/>
      <c r="AI63" s="131"/>
      <c r="AJ63" s="131">
        <v>5.0</v>
      </c>
      <c r="AK63" s="131"/>
      <c r="AL63" s="131"/>
      <c r="AM63" s="64">
        <f t="shared" ref="AM63:AY63" si="116">AZ63*$C63</f>
        <v>0</v>
      </c>
      <c r="AN63" s="64">
        <f t="shared" si="116"/>
        <v>0</v>
      </c>
      <c r="AO63" s="64">
        <f t="shared" si="116"/>
        <v>0</v>
      </c>
      <c r="AP63" s="64">
        <f t="shared" si="116"/>
        <v>0</v>
      </c>
      <c r="AQ63" s="64">
        <f t="shared" si="116"/>
        <v>0</v>
      </c>
      <c r="AR63" s="64">
        <f t="shared" si="116"/>
        <v>0</v>
      </c>
      <c r="AS63" s="64">
        <f t="shared" si="116"/>
        <v>0</v>
      </c>
      <c r="AT63" s="64">
        <f t="shared" si="116"/>
        <v>0</v>
      </c>
      <c r="AU63" s="64">
        <f t="shared" si="116"/>
        <v>0</v>
      </c>
      <c r="AV63" s="64">
        <f t="shared" si="116"/>
        <v>0</v>
      </c>
      <c r="AW63" s="64">
        <f t="shared" si="116"/>
        <v>0</v>
      </c>
      <c r="AX63" s="64">
        <f t="shared" si="116"/>
        <v>0</v>
      </c>
      <c r="AY63" s="64">
        <f t="shared" si="116"/>
        <v>0</v>
      </c>
      <c r="AZ63" s="131"/>
      <c r="BA63" s="131"/>
      <c r="BB63" s="131"/>
      <c r="BC63" s="131">
        <v>1.0</v>
      </c>
      <c r="BD63" s="131">
        <v>2.0</v>
      </c>
      <c r="BE63" s="131"/>
      <c r="BF63" s="131">
        <v>2.0</v>
      </c>
      <c r="BG63" s="131"/>
      <c r="BH63" s="131"/>
      <c r="BI63" s="131"/>
      <c r="BJ63" s="131"/>
      <c r="BK63" s="273"/>
      <c r="BL63" s="131"/>
      <c r="BM63" s="121"/>
      <c r="BN63" s="64"/>
      <c r="BO63" s="64"/>
      <c r="BP63" s="121"/>
      <c r="BQ63" s="64">
        <v>5.543</v>
      </c>
      <c r="BR63" s="64">
        <f t="shared" si="109"/>
        <v>0</v>
      </c>
      <c r="BS63" s="64">
        <f t="shared" si="110"/>
        <v>0</v>
      </c>
      <c r="BT63" s="121"/>
      <c r="BU63" s="147">
        <f t="shared" si="111"/>
        <v>0</v>
      </c>
      <c r="BV63" s="147">
        <f t="shared" si="112"/>
        <v>0</v>
      </c>
    </row>
    <row r="64" ht="14.25" customHeight="1">
      <c r="A64" s="158"/>
      <c r="B64" s="147"/>
      <c r="C64" s="147"/>
      <c r="D64" s="148"/>
      <c r="E64" s="147"/>
      <c r="F64" s="148"/>
      <c r="G64" s="159">
        <f t="shared" ref="G64:S64" si="117">SUM(G19:G63)</f>
        <v>0</v>
      </c>
      <c r="H64" s="160">
        <f t="shared" si="117"/>
        <v>0</v>
      </c>
      <c r="I64" s="160">
        <f t="shared" si="117"/>
        <v>0</v>
      </c>
      <c r="J64" s="160">
        <f t="shared" si="117"/>
        <v>0</v>
      </c>
      <c r="K64" s="160">
        <f t="shared" si="117"/>
        <v>0</v>
      </c>
      <c r="L64" s="160">
        <f t="shared" si="117"/>
        <v>0</v>
      </c>
      <c r="M64" s="160">
        <f t="shared" si="117"/>
        <v>0</v>
      </c>
      <c r="N64" s="119">
        <f t="shared" si="117"/>
        <v>0</v>
      </c>
      <c r="O64" s="160">
        <f t="shared" si="117"/>
        <v>0</v>
      </c>
      <c r="P64" s="160">
        <f t="shared" si="117"/>
        <v>0</v>
      </c>
      <c r="Q64" s="160">
        <f t="shared" si="117"/>
        <v>0</v>
      </c>
      <c r="R64" s="160">
        <f t="shared" si="117"/>
        <v>0</v>
      </c>
      <c r="S64" s="160">
        <f t="shared" si="117"/>
        <v>0</v>
      </c>
      <c r="Y64" s="160">
        <f t="shared" ref="Y64:AE64" si="118">SUM(Y19:Y63)</f>
        <v>0</v>
      </c>
      <c r="Z64" s="160">
        <f t="shared" si="118"/>
        <v>0</v>
      </c>
      <c r="AA64" s="160">
        <f t="shared" si="118"/>
        <v>0</v>
      </c>
      <c r="AB64" s="160">
        <f t="shared" si="118"/>
        <v>0</v>
      </c>
      <c r="AC64" s="160">
        <f t="shared" si="118"/>
        <v>0</v>
      </c>
      <c r="AD64" s="160">
        <f t="shared" si="118"/>
        <v>0</v>
      </c>
      <c r="AE64" s="160">
        <f t="shared" si="118"/>
        <v>0</v>
      </c>
      <c r="AF64" s="275"/>
      <c r="AG64" s="275"/>
      <c r="AH64" s="275"/>
      <c r="AI64" s="275"/>
      <c r="AJ64" s="275"/>
      <c r="AK64" s="275"/>
      <c r="AL64" s="275"/>
      <c r="AM64" s="160">
        <f t="shared" ref="AM64:AY64" si="119">SUM(AM19:AM63)</f>
        <v>0</v>
      </c>
      <c r="AN64" s="160">
        <f t="shared" si="119"/>
        <v>0</v>
      </c>
      <c r="AO64" s="160">
        <f t="shared" si="119"/>
        <v>0</v>
      </c>
      <c r="AP64" s="160">
        <f t="shared" si="119"/>
        <v>0</v>
      </c>
      <c r="AQ64" s="160">
        <f t="shared" si="119"/>
        <v>0</v>
      </c>
      <c r="AR64" s="160">
        <f t="shared" si="119"/>
        <v>0</v>
      </c>
      <c r="AS64" s="160">
        <f t="shared" si="119"/>
        <v>0</v>
      </c>
      <c r="AT64" s="160">
        <f t="shared" si="119"/>
        <v>0</v>
      </c>
      <c r="AU64" s="160">
        <f t="shared" si="119"/>
        <v>0</v>
      </c>
      <c r="AV64" s="160">
        <f t="shared" si="119"/>
        <v>0</v>
      </c>
      <c r="AW64" s="160">
        <f t="shared" si="119"/>
        <v>0</v>
      </c>
      <c r="AX64" s="160">
        <f t="shared" si="119"/>
        <v>0</v>
      </c>
      <c r="AY64" s="160">
        <f t="shared" si="119"/>
        <v>0</v>
      </c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276"/>
      <c r="BL64" s="160"/>
      <c r="BM64" s="121"/>
      <c r="BN64" s="64"/>
      <c r="BO64" s="64"/>
      <c r="BP64" s="121"/>
      <c r="BQ64" s="64"/>
      <c r="BR64" s="64"/>
      <c r="BS64" s="64"/>
      <c r="BT64" s="121"/>
      <c r="BU64" s="147">
        <f t="shared" si="111"/>
        <v>0</v>
      </c>
      <c r="BV64" s="147">
        <f t="shared" si="112"/>
        <v>0</v>
      </c>
    </row>
    <row r="65" ht="39.75" customHeight="1">
      <c r="A65" s="169" t="s">
        <v>305</v>
      </c>
      <c r="B65" s="146"/>
      <c r="C65" s="147"/>
      <c r="D65" s="148"/>
      <c r="E65" s="6"/>
      <c r="F65" s="148"/>
      <c r="G65" s="147"/>
      <c r="H65" s="147"/>
      <c r="I65" s="147"/>
      <c r="J65" s="147"/>
      <c r="K65" s="147"/>
      <c r="L65" s="147"/>
      <c r="M65" s="147"/>
      <c r="N65" s="147"/>
      <c r="O65" s="147"/>
      <c r="P65" s="164"/>
      <c r="Q65" s="147"/>
      <c r="R65" s="147"/>
      <c r="S65" s="147"/>
      <c r="Y65" s="165" t="s">
        <v>16</v>
      </c>
      <c r="Z65" s="165" t="s">
        <v>17</v>
      </c>
      <c r="AA65" s="165" t="s">
        <v>18</v>
      </c>
      <c r="AB65" s="165" t="s">
        <v>19</v>
      </c>
      <c r="AC65" s="165" t="s">
        <v>20</v>
      </c>
      <c r="AD65" s="165" t="s">
        <v>21</v>
      </c>
      <c r="AE65" s="165" t="s">
        <v>22</v>
      </c>
      <c r="AF65" s="160" t="s">
        <v>16</v>
      </c>
      <c r="AG65" s="160" t="s">
        <v>17</v>
      </c>
      <c r="AH65" s="160" t="s">
        <v>18</v>
      </c>
      <c r="AI65" s="160" t="s">
        <v>19</v>
      </c>
      <c r="AJ65" s="160" t="s">
        <v>20</v>
      </c>
      <c r="AK65" s="160" t="s">
        <v>21</v>
      </c>
      <c r="AL65" s="160" t="s">
        <v>22</v>
      </c>
      <c r="AM65" s="165" t="s">
        <v>31</v>
      </c>
      <c r="AN65" s="165" t="s">
        <v>32</v>
      </c>
      <c r="AO65" s="165" t="s">
        <v>33</v>
      </c>
      <c r="AP65" s="165" t="s">
        <v>34</v>
      </c>
      <c r="AQ65" s="165" t="s">
        <v>35</v>
      </c>
      <c r="AR65" s="165" t="s">
        <v>36</v>
      </c>
      <c r="AS65" s="165" t="s">
        <v>37</v>
      </c>
      <c r="AT65" s="165" t="s">
        <v>38</v>
      </c>
      <c r="AU65" s="165" t="s">
        <v>39</v>
      </c>
      <c r="AV65" s="165" t="s">
        <v>40</v>
      </c>
      <c r="AW65" s="165" t="s">
        <v>41</v>
      </c>
      <c r="AX65" s="165" t="s">
        <v>42</v>
      </c>
      <c r="AY65" s="165" t="s">
        <v>43</v>
      </c>
      <c r="AZ65" s="160" t="s">
        <v>31</v>
      </c>
      <c r="BA65" s="160" t="s">
        <v>32</v>
      </c>
      <c r="BB65" s="160" t="s">
        <v>33</v>
      </c>
      <c r="BC65" s="160" t="s">
        <v>34</v>
      </c>
      <c r="BD65" s="160" t="s">
        <v>35</v>
      </c>
      <c r="BE65" s="160" t="s">
        <v>36</v>
      </c>
      <c r="BF65" s="160" t="s">
        <v>37</v>
      </c>
      <c r="BG65" s="160" t="s">
        <v>38</v>
      </c>
      <c r="BH65" s="160" t="s">
        <v>39</v>
      </c>
      <c r="BI65" s="160" t="s">
        <v>40</v>
      </c>
      <c r="BJ65" s="160" t="s">
        <v>41</v>
      </c>
      <c r="BK65" s="166" t="s">
        <v>42</v>
      </c>
      <c r="BL65" s="160" t="s">
        <v>43</v>
      </c>
      <c r="BM65" s="121"/>
      <c r="BN65" s="64"/>
      <c r="BO65" s="64"/>
      <c r="BP65" s="121"/>
      <c r="BQ65" s="152" t="s">
        <v>69</v>
      </c>
      <c r="BR65" s="152" t="s">
        <v>70</v>
      </c>
      <c r="BS65" s="152" t="s">
        <v>71</v>
      </c>
      <c r="BT65" s="121"/>
      <c r="BU65" s="147"/>
      <c r="BV65" s="147"/>
    </row>
    <row r="66" ht="18.0" customHeight="1">
      <c r="A66" s="274" t="s">
        <v>306</v>
      </c>
      <c r="B66" s="124">
        <v>5.0</v>
      </c>
      <c r="C66" s="64">
        <f t="shared" ref="C66:C93" si="120">SUM(H66:S66)</f>
        <v>0</v>
      </c>
      <c r="D66" s="126">
        <v>155.0</v>
      </c>
      <c r="E66" s="64" t="str">
        <f t="shared" ref="E66:E93" si="121">$D$5</f>
        <v/>
      </c>
      <c r="F66" s="126">
        <f t="shared" ref="F66:F93" si="122">D66*((100-E66)/100)</f>
        <v>155</v>
      </c>
      <c r="G66" s="127">
        <f t="shared" ref="G66:G93" si="123">C66*F66</f>
        <v>0</v>
      </c>
      <c r="H66" s="143"/>
      <c r="I66" s="129"/>
      <c r="J66" s="130"/>
      <c r="K66" s="131"/>
      <c r="L66" s="254"/>
      <c r="M66" s="255"/>
      <c r="N66" s="256"/>
      <c r="O66" s="124"/>
      <c r="P66" s="135"/>
      <c r="Q66" s="136"/>
      <c r="R66" s="257"/>
      <c r="S66" s="258"/>
      <c r="Y66" s="64"/>
      <c r="Z66" s="64"/>
      <c r="AA66" s="64"/>
      <c r="AB66" s="64"/>
      <c r="AC66" s="64">
        <f>AJ66*$C66</f>
        <v>0</v>
      </c>
      <c r="AD66" s="64"/>
      <c r="AE66" s="64"/>
      <c r="AF66" s="131"/>
      <c r="AG66" s="131"/>
      <c r="AH66" s="131"/>
      <c r="AI66" s="131"/>
      <c r="AJ66" s="131"/>
      <c r="AK66" s="131">
        <v>5.0</v>
      </c>
      <c r="AL66" s="131"/>
      <c r="AM66" s="160"/>
      <c r="AN66" s="160"/>
      <c r="AO66" s="64">
        <f>BB66*$C66</f>
        <v>0</v>
      </c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31"/>
      <c r="BA66" s="131"/>
      <c r="BB66" s="131">
        <v>4.0</v>
      </c>
      <c r="BC66" s="131">
        <v>1.0</v>
      </c>
      <c r="BD66" s="131"/>
      <c r="BE66" s="131"/>
      <c r="BF66" s="131"/>
      <c r="BG66" s="131"/>
      <c r="BH66" s="131"/>
      <c r="BI66" s="131"/>
      <c r="BJ66" s="131"/>
      <c r="BK66" s="273"/>
      <c r="BL66" s="131"/>
      <c r="BM66" s="121"/>
      <c r="BN66" s="64"/>
      <c r="BO66" s="64"/>
      <c r="BP66" s="121"/>
      <c r="BQ66" s="64">
        <v>7.85</v>
      </c>
      <c r="BR66" s="64">
        <f t="shared" ref="BR66:BR93" si="124">C66</f>
        <v>0</v>
      </c>
      <c r="BS66" s="64">
        <f t="shared" ref="BS66:BS93" si="125">BQ66*BR66</f>
        <v>0</v>
      </c>
      <c r="BT66" s="121"/>
      <c r="BU66" s="147">
        <f t="shared" ref="BU66:BU94" si="126">C66*BN66</f>
        <v>0</v>
      </c>
      <c r="BV66" s="147">
        <f t="shared" ref="BV66:BV94" si="127">C66*BO66</f>
        <v>0</v>
      </c>
    </row>
    <row r="67" ht="18.0" customHeight="1">
      <c r="A67" s="153" t="s">
        <v>307</v>
      </c>
      <c r="B67" s="124">
        <v>20.0</v>
      </c>
      <c r="C67" s="64">
        <f t="shared" si="120"/>
        <v>0</v>
      </c>
      <c r="D67" s="126">
        <v>45.0</v>
      </c>
      <c r="E67" s="64" t="str">
        <f t="shared" si="121"/>
        <v/>
      </c>
      <c r="F67" s="126">
        <f t="shared" si="122"/>
        <v>45</v>
      </c>
      <c r="G67" s="127">
        <f t="shared" si="123"/>
        <v>0</v>
      </c>
      <c r="H67" s="143"/>
      <c r="I67" s="129"/>
      <c r="J67" s="130"/>
      <c r="K67" s="131"/>
      <c r="L67" s="254"/>
      <c r="M67" s="255"/>
      <c r="N67" s="256"/>
      <c r="O67" s="124"/>
      <c r="P67" s="135"/>
      <c r="Q67" s="136"/>
      <c r="R67" s="257"/>
      <c r="S67" s="258"/>
      <c r="Y67" s="64"/>
      <c r="Z67" s="64">
        <f t="shared" ref="Z67:Z69" si="128">AG67*$C67</f>
        <v>0</v>
      </c>
      <c r="AA67" s="64"/>
      <c r="AB67" s="64"/>
      <c r="AC67" s="64"/>
      <c r="AD67" s="64"/>
      <c r="AE67" s="64"/>
      <c r="AF67" s="131"/>
      <c r="AG67" s="131">
        <v>20.0</v>
      </c>
      <c r="AH67" s="131"/>
      <c r="AI67" s="131"/>
      <c r="AJ67" s="131"/>
      <c r="AK67" s="131"/>
      <c r="AL67" s="131"/>
      <c r="AM67" s="64">
        <f t="shared" ref="AM67:AM69" si="129">AZ67*$C67</f>
        <v>0</v>
      </c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31">
        <v>20.0</v>
      </c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273"/>
      <c r="BL67" s="131"/>
      <c r="BM67" s="121"/>
      <c r="BN67" s="64"/>
      <c r="BO67" s="64"/>
      <c r="BP67" s="121"/>
      <c r="BQ67" s="64">
        <v>1.0</v>
      </c>
      <c r="BR67" s="64">
        <f t="shared" si="124"/>
        <v>0</v>
      </c>
      <c r="BS67" s="64">
        <f t="shared" si="125"/>
        <v>0</v>
      </c>
      <c r="BT67" s="121"/>
      <c r="BU67" s="147">
        <f t="shared" si="126"/>
        <v>0</v>
      </c>
      <c r="BV67" s="147">
        <f t="shared" si="127"/>
        <v>0</v>
      </c>
    </row>
    <row r="68" ht="18.0" customHeight="1">
      <c r="A68" s="153" t="s">
        <v>308</v>
      </c>
      <c r="B68" s="124">
        <v>20.0</v>
      </c>
      <c r="C68" s="64">
        <f t="shared" si="120"/>
        <v>0</v>
      </c>
      <c r="D68" s="126">
        <v>45.0</v>
      </c>
      <c r="E68" s="64" t="str">
        <f t="shared" si="121"/>
        <v/>
      </c>
      <c r="F68" s="126">
        <f t="shared" si="122"/>
        <v>45</v>
      </c>
      <c r="G68" s="127">
        <f t="shared" si="123"/>
        <v>0</v>
      </c>
      <c r="H68" s="143"/>
      <c r="I68" s="129"/>
      <c r="J68" s="130"/>
      <c r="K68" s="131"/>
      <c r="L68" s="254"/>
      <c r="M68" s="255"/>
      <c r="N68" s="256"/>
      <c r="O68" s="124"/>
      <c r="P68" s="135"/>
      <c r="Q68" s="136"/>
      <c r="R68" s="257"/>
      <c r="S68" s="258"/>
      <c r="Y68" s="64"/>
      <c r="Z68" s="64">
        <f t="shared" si="128"/>
        <v>0</v>
      </c>
      <c r="AA68" s="64"/>
      <c r="AB68" s="64"/>
      <c r="AC68" s="64"/>
      <c r="AD68" s="64"/>
      <c r="AE68" s="64"/>
      <c r="AF68" s="131"/>
      <c r="AG68" s="131">
        <v>20.0</v>
      </c>
      <c r="AH68" s="131"/>
      <c r="AI68" s="131"/>
      <c r="AJ68" s="131"/>
      <c r="AK68" s="131"/>
      <c r="AL68" s="131"/>
      <c r="AM68" s="64">
        <f t="shared" si="129"/>
        <v>0</v>
      </c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31">
        <v>20.0</v>
      </c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273"/>
      <c r="BL68" s="131"/>
      <c r="BM68" s="121"/>
      <c r="BN68" s="64"/>
      <c r="BO68" s="64"/>
      <c r="BP68" s="121"/>
      <c r="BQ68" s="64">
        <v>1.16</v>
      </c>
      <c r="BR68" s="64">
        <f t="shared" si="124"/>
        <v>0</v>
      </c>
      <c r="BS68" s="64">
        <f t="shared" si="125"/>
        <v>0</v>
      </c>
      <c r="BT68" s="121"/>
      <c r="BU68" s="147">
        <f t="shared" si="126"/>
        <v>0</v>
      </c>
      <c r="BV68" s="147">
        <f t="shared" si="127"/>
        <v>0</v>
      </c>
    </row>
    <row r="69" ht="18.0" customHeight="1">
      <c r="A69" s="153" t="s">
        <v>309</v>
      </c>
      <c r="B69" s="124">
        <v>20.0</v>
      </c>
      <c r="C69" s="64">
        <f t="shared" si="120"/>
        <v>0</v>
      </c>
      <c r="D69" s="126">
        <v>50.0</v>
      </c>
      <c r="E69" s="64" t="str">
        <f t="shared" si="121"/>
        <v/>
      </c>
      <c r="F69" s="126">
        <f t="shared" si="122"/>
        <v>50</v>
      </c>
      <c r="G69" s="127">
        <f t="shared" si="123"/>
        <v>0</v>
      </c>
      <c r="H69" s="143"/>
      <c r="I69" s="129"/>
      <c r="J69" s="130"/>
      <c r="K69" s="131"/>
      <c r="L69" s="254"/>
      <c r="M69" s="255"/>
      <c r="N69" s="256"/>
      <c r="O69" s="124"/>
      <c r="P69" s="135"/>
      <c r="Q69" s="136"/>
      <c r="R69" s="257"/>
      <c r="S69" s="258"/>
      <c r="Y69" s="64"/>
      <c r="Z69" s="64">
        <f t="shared" si="128"/>
        <v>0</v>
      </c>
      <c r="AA69" s="64"/>
      <c r="AB69" s="64"/>
      <c r="AC69" s="64"/>
      <c r="AD69" s="64"/>
      <c r="AE69" s="64"/>
      <c r="AF69" s="131"/>
      <c r="AG69" s="131">
        <v>20.0</v>
      </c>
      <c r="AH69" s="131"/>
      <c r="AI69" s="131"/>
      <c r="AJ69" s="131"/>
      <c r="AK69" s="131"/>
      <c r="AL69" s="131"/>
      <c r="AM69" s="64">
        <f t="shared" si="129"/>
        <v>0</v>
      </c>
      <c r="AN69" s="64">
        <f t="shared" ref="AN69:AY69" si="130">BA69*$C69</f>
        <v>0</v>
      </c>
      <c r="AO69" s="64">
        <f t="shared" si="130"/>
        <v>0</v>
      </c>
      <c r="AP69" s="64">
        <f t="shared" si="130"/>
        <v>0</v>
      </c>
      <c r="AQ69" s="64">
        <f t="shared" si="130"/>
        <v>0</v>
      </c>
      <c r="AR69" s="64">
        <f t="shared" si="130"/>
        <v>0</v>
      </c>
      <c r="AS69" s="64">
        <f t="shared" si="130"/>
        <v>0</v>
      </c>
      <c r="AT69" s="64">
        <f t="shared" si="130"/>
        <v>0</v>
      </c>
      <c r="AU69" s="64">
        <f t="shared" si="130"/>
        <v>0</v>
      </c>
      <c r="AV69" s="64">
        <f t="shared" si="130"/>
        <v>0</v>
      </c>
      <c r="AW69" s="64">
        <f t="shared" si="130"/>
        <v>0</v>
      </c>
      <c r="AX69" s="64">
        <f t="shared" si="130"/>
        <v>0</v>
      </c>
      <c r="AY69" s="64">
        <f t="shared" si="130"/>
        <v>0</v>
      </c>
      <c r="AZ69" s="131">
        <v>20.0</v>
      </c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273"/>
      <c r="BL69" s="131"/>
      <c r="BM69" s="121"/>
      <c r="BN69" s="64"/>
      <c r="BO69" s="64"/>
      <c r="BP69" s="121"/>
      <c r="BQ69" s="64">
        <v>1.78</v>
      </c>
      <c r="BR69" s="64">
        <f t="shared" si="124"/>
        <v>0</v>
      </c>
      <c r="BS69" s="64">
        <f t="shared" si="125"/>
        <v>0</v>
      </c>
      <c r="BT69" s="121"/>
      <c r="BU69" s="147">
        <f t="shared" si="126"/>
        <v>0</v>
      </c>
      <c r="BV69" s="147">
        <f t="shared" si="127"/>
        <v>0</v>
      </c>
    </row>
    <row r="70" ht="18.0" customHeight="1">
      <c r="A70" s="153" t="s">
        <v>310</v>
      </c>
      <c r="B70" s="124">
        <v>10.0</v>
      </c>
      <c r="C70" s="64">
        <f t="shared" si="120"/>
        <v>0</v>
      </c>
      <c r="D70" s="126">
        <v>65.0</v>
      </c>
      <c r="E70" s="64" t="str">
        <f t="shared" si="121"/>
        <v/>
      </c>
      <c r="F70" s="126">
        <f t="shared" si="122"/>
        <v>65</v>
      </c>
      <c r="G70" s="127">
        <f t="shared" si="123"/>
        <v>0</v>
      </c>
      <c r="H70" s="143"/>
      <c r="I70" s="129"/>
      <c r="J70" s="130"/>
      <c r="K70" s="131"/>
      <c r="L70" s="254"/>
      <c r="M70" s="255"/>
      <c r="N70" s="256"/>
      <c r="O70" s="124"/>
      <c r="P70" s="135"/>
      <c r="Q70" s="136"/>
      <c r="R70" s="257"/>
      <c r="S70" s="258"/>
      <c r="Y70" s="64"/>
      <c r="Z70" s="64"/>
      <c r="AA70" s="64"/>
      <c r="AB70" s="64">
        <f t="shared" ref="AB70:AB73" si="131">AI70*$C70</f>
        <v>0</v>
      </c>
      <c r="AC70" s="64"/>
      <c r="AD70" s="64"/>
      <c r="AE70" s="64"/>
      <c r="AF70" s="131"/>
      <c r="AG70" s="131"/>
      <c r="AH70" s="131"/>
      <c r="AI70" s="131">
        <v>10.0</v>
      </c>
      <c r="AJ70" s="131"/>
      <c r="AK70" s="131"/>
      <c r="AL70" s="131"/>
      <c r="AM70" s="160"/>
      <c r="AN70" s="64">
        <f t="shared" ref="AN70:AN76" si="132">BA70*$C70</f>
        <v>0</v>
      </c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31"/>
      <c r="BA70" s="131">
        <v>10.0</v>
      </c>
      <c r="BB70" s="131"/>
      <c r="BC70" s="131"/>
      <c r="BD70" s="131"/>
      <c r="BE70" s="131"/>
      <c r="BF70" s="131"/>
      <c r="BG70" s="131"/>
      <c r="BH70" s="131"/>
      <c r="BI70" s="131"/>
      <c r="BJ70" s="131"/>
      <c r="BK70" s="273"/>
      <c r="BL70" s="131"/>
      <c r="BM70" s="121"/>
      <c r="BN70" s="64"/>
      <c r="BO70" s="64"/>
      <c r="BP70" s="121"/>
      <c r="BQ70" s="64">
        <v>3.1</v>
      </c>
      <c r="BR70" s="64">
        <f t="shared" si="124"/>
        <v>0</v>
      </c>
      <c r="BS70" s="64">
        <f t="shared" si="125"/>
        <v>0</v>
      </c>
      <c r="BT70" s="121"/>
      <c r="BU70" s="147">
        <f t="shared" si="126"/>
        <v>0</v>
      </c>
      <c r="BV70" s="147">
        <f t="shared" si="127"/>
        <v>0</v>
      </c>
    </row>
    <row r="71" ht="18.0" customHeight="1">
      <c r="A71" s="153" t="s">
        <v>311</v>
      </c>
      <c r="B71" s="124">
        <v>10.0</v>
      </c>
      <c r="C71" s="64">
        <f t="shared" si="120"/>
        <v>0</v>
      </c>
      <c r="D71" s="126">
        <v>65.0</v>
      </c>
      <c r="E71" s="64" t="str">
        <f t="shared" si="121"/>
        <v/>
      </c>
      <c r="F71" s="126">
        <f t="shared" si="122"/>
        <v>65</v>
      </c>
      <c r="G71" s="127">
        <f t="shared" si="123"/>
        <v>0</v>
      </c>
      <c r="H71" s="143"/>
      <c r="I71" s="129"/>
      <c r="J71" s="130"/>
      <c r="K71" s="131"/>
      <c r="L71" s="254"/>
      <c r="M71" s="255"/>
      <c r="N71" s="256"/>
      <c r="O71" s="124"/>
      <c r="P71" s="135"/>
      <c r="Q71" s="136"/>
      <c r="R71" s="257"/>
      <c r="S71" s="258"/>
      <c r="Y71" s="64"/>
      <c r="Z71" s="64"/>
      <c r="AA71" s="64"/>
      <c r="AB71" s="64">
        <f t="shared" si="131"/>
        <v>0</v>
      </c>
      <c r="AC71" s="64"/>
      <c r="AD71" s="64"/>
      <c r="AE71" s="64"/>
      <c r="AF71" s="131"/>
      <c r="AG71" s="131"/>
      <c r="AH71" s="131"/>
      <c r="AI71" s="131">
        <v>10.0</v>
      </c>
      <c r="AJ71" s="131"/>
      <c r="AK71" s="131"/>
      <c r="AL71" s="131"/>
      <c r="AM71" s="160"/>
      <c r="AN71" s="64">
        <f t="shared" si="132"/>
        <v>0</v>
      </c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31"/>
      <c r="BA71" s="131">
        <v>10.0</v>
      </c>
      <c r="BB71" s="131"/>
      <c r="BC71" s="131"/>
      <c r="BD71" s="131"/>
      <c r="BE71" s="131"/>
      <c r="BF71" s="131"/>
      <c r="BG71" s="131"/>
      <c r="BH71" s="131"/>
      <c r="BI71" s="131"/>
      <c r="BJ71" s="131"/>
      <c r="BK71" s="273"/>
      <c r="BL71" s="131"/>
      <c r="BM71" s="121"/>
      <c r="BN71" s="64"/>
      <c r="BO71" s="64"/>
      <c r="BP71" s="121"/>
      <c r="BQ71" s="64">
        <v>3.0</v>
      </c>
      <c r="BR71" s="64">
        <f t="shared" si="124"/>
        <v>0</v>
      </c>
      <c r="BS71" s="64">
        <f t="shared" si="125"/>
        <v>0</v>
      </c>
      <c r="BT71" s="121"/>
      <c r="BU71" s="147">
        <f t="shared" si="126"/>
        <v>0</v>
      </c>
      <c r="BV71" s="147">
        <f t="shared" si="127"/>
        <v>0</v>
      </c>
    </row>
    <row r="72" ht="18.0" customHeight="1">
      <c r="A72" s="153" t="s">
        <v>312</v>
      </c>
      <c r="B72" s="124">
        <v>10.0</v>
      </c>
      <c r="C72" s="64">
        <f t="shared" si="120"/>
        <v>0</v>
      </c>
      <c r="D72" s="125">
        <v>68.9</v>
      </c>
      <c r="E72" s="64" t="str">
        <f t="shared" si="121"/>
        <v/>
      </c>
      <c r="F72" s="126">
        <f t="shared" si="122"/>
        <v>68.9</v>
      </c>
      <c r="G72" s="127">
        <f t="shared" si="123"/>
        <v>0</v>
      </c>
      <c r="H72" s="143"/>
      <c r="I72" s="129"/>
      <c r="J72" s="130"/>
      <c r="K72" s="131"/>
      <c r="L72" s="254"/>
      <c r="M72" s="255"/>
      <c r="N72" s="256"/>
      <c r="O72" s="124"/>
      <c r="P72" s="135"/>
      <c r="Q72" s="136"/>
      <c r="R72" s="257"/>
      <c r="S72" s="258"/>
      <c r="Y72" s="64"/>
      <c r="Z72" s="64"/>
      <c r="AA72" s="64"/>
      <c r="AB72" s="64">
        <f t="shared" si="131"/>
        <v>0</v>
      </c>
      <c r="AC72" s="64"/>
      <c r="AD72" s="64"/>
      <c r="AE72" s="64"/>
      <c r="AF72" s="131"/>
      <c r="AG72" s="131"/>
      <c r="AH72" s="131"/>
      <c r="AI72" s="131">
        <v>10.0</v>
      </c>
      <c r="AJ72" s="131"/>
      <c r="AK72" s="131"/>
      <c r="AL72" s="131"/>
      <c r="AM72" s="160"/>
      <c r="AN72" s="64">
        <f t="shared" si="132"/>
        <v>0</v>
      </c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31"/>
      <c r="BA72" s="131">
        <v>10.0</v>
      </c>
      <c r="BB72" s="131"/>
      <c r="BC72" s="131"/>
      <c r="BD72" s="131"/>
      <c r="BE72" s="131"/>
      <c r="BF72" s="131"/>
      <c r="BG72" s="131"/>
      <c r="BH72" s="131"/>
      <c r="BI72" s="131"/>
      <c r="BJ72" s="131"/>
      <c r="BK72" s="273"/>
      <c r="BL72" s="131"/>
      <c r="BM72" s="121"/>
      <c r="BN72" s="64"/>
      <c r="BO72" s="64"/>
      <c r="BP72" s="121"/>
      <c r="BQ72" s="64">
        <v>2.8</v>
      </c>
      <c r="BR72" s="64">
        <f t="shared" si="124"/>
        <v>0</v>
      </c>
      <c r="BS72" s="64">
        <f t="shared" si="125"/>
        <v>0</v>
      </c>
      <c r="BT72" s="121"/>
      <c r="BU72" s="147">
        <f t="shared" si="126"/>
        <v>0</v>
      </c>
      <c r="BV72" s="147">
        <f t="shared" si="127"/>
        <v>0</v>
      </c>
    </row>
    <row r="73" ht="18.0" customHeight="1">
      <c r="A73" s="153" t="s">
        <v>313</v>
      </c>
      <c r="B73" s="124">
        <v>10.0</v>
      </c>
      <c r="C73" s="64">
        <f t="shared" si="120"/>
        <v>0</v>
      </c>
      <c r="D73" s="125">
        <v>68.9</v>
      </c>
      <c r="E73" s="64" t="str">
        <f t="shared" si="121"/>
        <v/>
      </c>
      <c r="F73" s="126">
        <f t="shared" si="122"/>
        <v>68.9</v>
      </c>
      <c r="G73" s="127">
        <f t="shared" si="123"/>
        <v>0</v>
      </c>
      <c r="H73" s="143"/>
      <c r="I73" s="129"/>
      <c r="J73" s="130"/>
      <c r="K73" s="131"/>
      <c r="L73" s="254"/>
      <c r="M73" s="255"/>
      <c r="N73" s="256"/>
      <c r="O73" s="124"/>
      <c r="P73" s="135"/>
      <c r="Q73" s="136"/>
      <c r="R73" s="257"/>
      <c r="S73" s="258"/>
      <c r="Y73" s="64"/>
      <c r="Z73" s="64"/>
      <c r="AA73" s="64"/>
      <c r="AB73" s="64">
        <f t="shared" si="131"/>
        <v>0</v>
      </c>
      <c r="AC73" s="64"/>
      <c r="AD73" s="64"/>
      <c r="AE73" s="64"/>
      <c r="AF73" s="131"/>
      <c r="AG73" s="131"/>
      <c r="AH73" s="131"/>
      <c r="AI73" s="131">
        <v>10.0</v>
      </c>
      <c r="AJ73" s="131"/>
      <c r="AK73" s="131"/>
      <c r="AL73" s="131"/>
      <c r="AM73" s="160"/>
      <c r="AN73" s="64">
        <f t="shared" si="132"/>
        <v>0</v>
      </c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31"/>
      <c r="BA73" s="131">
        <v>10.0</v>
      </c>
      <c r="BB73" s="131"/>
      <c r="BC73" s="131"/>
      <c r="BD73" s="131"/>
      <c r="BE73" s="131"/>
      <c r="BF73" s="131"/>
      <c r="BG73" s="131"/>
      <c r="BH73" s="131"/>
      <c r="BI73" s="131"/>
      <c r="BJ73" s="131"/>
      <c r="BK73" s="273"/>
      <c r="BL73" s="131"/>
      <c r="BM73" s="121"/>
      <c r="BN73" s="64"/>
      <c r="BO73" s="64"/>
      <c r="BP73" s="121"/>
      <c r="BQ73" s="64">
        <v>3.18</v>
      </c>
      <c r="BR73" s="64">
        <f t="shared" si="124"/>
        <v>0</v>
      </c>
      <c r="BS73" s="64">
        <f t="shared" si="125"/>
        <v>0</v>
      </c>
      <c r="BT73" s="121"/>
      <c r="BU73" s="147">
        <f t="shared" si="126"/>
        <v>0</v>
      </c>
      <c r="BV73" s="147">
        <f t="shared" si="127"/>
        <v>0</v>
      </c>
    </row>
    <row r="74" ht="18.0" customHeight="1">
      <c r="A74" s="153" t="s">
        <v>314</v>
      </c>
      <c r="B74" s="124">
        <v>10.0</v>
      </c>
      <c r="C74" s="64">
        <f t="shared" si="120"/>
        <v>0</v>
      </c>
      <c r="D74" s="125">
        <v>44.6</v>
      </c>
      <c r="E74" s="64" t="str">
        <f t="shared" si="121"/>
        <v/>
      </c>
      <c r="F74" s="126">
        <f t="shared" si="122"/>
        <v>44.6</v>
      </c>
      <c r="G74" s="127">
        <f t="shared" si="123"/>
        <v>0</v>
      </c>
      <c r="H74" s="143"/>
      <c r="I74" s="129"/>
      <c r="J74" s="130"/>
      <c r="K74" s="131"/>
      <c r="L74" s="254"/>
      <c r="M74" s="255"/>
      <c r="N74" s="256"/>
      <c r="O74" s="124"/>
      <c r="P74" s="135"/>
      <c r="Q74" s="136"/>
      <c r="R74" s="257"/>
      <c r="S74" s="258"/>
      <c r="Y74" s="64"/>
      <c r="Z74" s="64"/>
      <c r="AA74" s="64">
        <f t="shared" ref="AA74:AA76" si="133">AH74*$C74</f>
        <v>0</v>
      </c>
      <c r="AB74" s="64"/>
      <c r="AC74" s="64"/>
      <c r="AD74" s="64"/>
      <c r="AE74" s="64"/>
      <c r="AF74" s="131"/>
      <c r="AG74" s="131"/>
      <c r="AH74" s="131">
        <v>10.0</v>
      </c>
      <c r="AI74" s="131"/>
      <c r="AJ74" s="131"/>
      <c r="AK74" s="131"/>
      <c r="AL74" s="131"/>
      <c r="AM74" s="160"/>
      <c r="AN74" s="64">
        <f t="shared" si="132"/>
        <v>0</v>
      </c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31"/>
      <c r="BA74" s="131">
        <v>10.0</v>
      </c>
      <c r="BB74" s="131"/>
      <c r="BC74" s="131"/>
      <c r="BD74" s="131"/>
      <c r="BE74" s="131"/>
      <c r="BF74" s="131"/>
      <c r="BG74" s="131"/>
      <c r="BH74" s="131"/>
      <c r="BI74" s="131"/>
      <c r="BJ74" s="131"/>
      <c r="BK74" s="273"/>
      <c r="BL74" s="131"/>
      <c r="BM74" s="121"/>
      <c r="BN74" s="64"/>
      <c r="BO74" s="64"/>
      <c r="BP74" s="121"/>
      <c r="BQ74" s="64">
        <v>1.36</v>
      </c>
      <c r="BR74" s="64">
        <f t="shared" si="124"/>
        <v>0</v>
      </c>
      <c r="BS74" s="64">
        <f t="shared" si="125"/>
        <v>0</v>
      </c>
      <c r="BT74" s="121"/>
      <c r="BU74" s="147">
        <f t="shared" si="126"/>
        <v>0</v>
      </c>
      <c r="BV74" s="147">
        <f t="shared" si="127"/>
        <v>0</v>
      </c>
    </row>
    <row r="75" ht="18.0" customHeight="1">
      <c r="A75" s="153" t="s">
        <v>315</v>
      </c>
      <c r="B75" s="124">
        <v>10.0</v>
      </c>
      <c r="C75" s="64">
        <f t="shared" si="120"/>
        <v>0</v>
      </c>
      <c r="D75" s="125">
        <v>44.6</v>
      </c>
      <c r="E75" s="64" t="str">
        <f t="shared" si="121"/>
        <v/>
      </c>
      <c r="F75" s="126">
        <f t="shared" si="122"/>
        <v>44.6</v>
      </c>
      <c r="G75" s="127">
        <f t="shared" si="123"/>
        <v>0</v>
      </c>
      <c r="H75" s="143"/>
      <c r="I75" s="129"/>
      <c r="J75" s="130"/>
      <c r="K75" s="131"/>
      <c r="L75" s="254"/>
      <c r="M75" s="255"/>
      <c r="N75" s="256"/>
      <c r="O75" s="124"/>
      <c r="P75" s="135"/>
      <c r="Q75" s="136"/>
      <c r="R75" s="257"/>
      <c r="S75" s="258"/>
      <c r="Y75" s="64"/>
      <c r="Z75" s="64"/>
      <c r="AA75" s="64">
        <f t="shared" si="133"/>
        <v>0</v>
      </c>
      <c r="AB75" s="64"/>
      <c r="AC75" s="64"/>
      <c r="AD75" s="64"/>
      <c r="AE75" s="64"/>
      <c r="AF75" s="131"/>
      <c r="AG75" s="131"/>
      <c r="AH75" s="131">
        <v>10.0</v>
      </c>
      <c r="AI75" s="131"/>
      <c r="AJ75" s="131"/>
      <c r="AK75" s="131"/>
      <c r="AL75" s="131"/>
      <c r="AM75" s="160"/>
      <c r="AN75" s="64">
        <f t="shared" si="132"/>
        <v>0</v>
      </c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31"/>
      <c r="BA75" s="131">
        <v>10.0</v>
      </c>
      <c r="BB75" s="131"/>
      <c r="BC75" s="131"/>
      <c r="BD75" s="131"/>
      <c r="BE75" s="131"/>
      <c r="BF75" s="131"/>
      <c r="BG75" s="131"/>
      <c r="BH75" s="131"/>
      <c r="BI75" s="131"/>
      <c r="BJ75" s="131"/>
      <c r="BK75" s="273"/>
      <c r="BL75" s="131"/>
      <c r="BM75" s="121"/>
      <c r="BN75" s="64"/>
      <c r="BO75" s="64"/>
      <c r="BP75" s="121"/>
      <c r="BQ75" s="64">
        <v>1.32</v>
      </c>
      <c r="BR75" s="64">
        <f t="shared" si="124"/>
        <v>0</v>
      </c>
      <c r="BS75" s="64">
        <f t="shared" si="125"/>
        <v>0</v>
      </c>
      <c r="BT75" s="121"/>
      <c r="BU75" s="147">
        <f t="shared" si="126"/>
        <v>0</v>
      </c>
      <c r="BV75" s="147">
        <f t="shared" si="127"/>
        <v>0</v>
      </c>
    </row>
    <row r="76" ht="18.0" customHeight="1">
      <c r="A76" s="153" t="s">
        <v>316</v>
      </c>
      <c r="B76" s="124">
        <v>10.0</v>
      </c>
      <c r="C76" s="64">
        <f t="shared" si="120"/>
        <v>0</v>
      </c>
      <c r="D76" s="125">
        <v>44.6</v>
      </c>
      <c r="E76" s="64" t="str">
        <f t="shared" si="121"/>
        <v/>
      </c>
      <c r="F76" s="126">
        <f t="shared" si="122"/>
        <v>44.6</v>
      </c>
      <c r="G76" s="127">
        <f t="shared" si="123"/>
        <v>0</v>
      </c>
      <c r="H76" s="143"/>
      <c r="I76" s="129"/>
      <c r="J76" s="130"/>
      <c r="K76" s="131"/>
      <c r="L76" s="254"/>
      <c r="M76" s="255"/>
      <c r="N76" s="256"/>
      <c r="O76" s="124"/>
      <c r="P76" s="135"/>
      <c r="Q76" s="136"/>
      <c r="R76" s="257"/>
      <c r="S76" s="258"/>
      <c r="Y76" s="64"/>
      <c r="Z76" s="64"/>
      <c r="AA76" s="64">
        <f t="shared" si="133"/>
        <v>0</v>
      </c>
      <c r="AB76" s="64"/>
      <c r="AC76" s="64"/>
      <c r="AD76" s="64"/>
      <c r="AE76" s="64"/>
      <c r="AF76" s="131"/>
      <c r="AG76" s="131"/>
      <c r="AH76" s="131">
        <v>10.0</v>
      </c>
      <c r="AI76" s="131"/>
      <c r="AJ76" s="131"/>
      <c r="AK76" s="131"/>
      <c r="AL76" s="131"/>
      <c r="AM76" s="160"/>
      <c r="AN76" s="64">
        <f t="shared" si="132"/>
        <v>0</v>
      </c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31"/>
      <c r="BA76" s="131">
        <v>10.0</v>
      </c>
      <c r="BB76" s="131"/>
      <c r="BC76" s="131"/>
      <c r="BD76" s="131"/>
      <c r="BE76" s="131"/>
      <c r="BF76" s="131"/>
      <c r="BG76" s="131"/>
      <c r="BH76" s="131"/>
      <c r="BI76" s="131"/>
      <c r="BJ76" s="131"/>
      <c r="BK76" s="273"/>
      <c r="BL76" s="131"/>
      <c r="BM76" s="121"/>
      <c r="BN76" s="64"/>
      <c r="BO76" s="64"/>
      <c r="BP76" s="121"/>
      <c r="BQ76" s="64">
        <v>1.29</v>
      </c>
      <c r="BR76" s="64">
        <f t="shared" si="124"/>
        <v>0</v>
      </c>
      <c r="BS76" s="64">
        <f t="shared" si="125"/>
        <v>0</v>
      </c>
      <c r="BT76" s="121"/>
      <c r="BU76" s="147">
        <f t="shared" si="126"/>
        <v>0</v>
      </c>
      <c r="BV76" s="147">
        <f t="shared" si="127"/>
        <v>0</v>
      </c>
    </row>
    <row r="77" ht="18.0" customHeight="1">
      <c r="A77" s="153" t="s">
        <v>317</v>
      </c>
      <c r="B77" s="124">
        <v>10.0</v>
      </c>
      <c r="C77" s="64">
        <f t="shared" si="120"/>
        <v>0</v>
      </c>
      <c r="D77" s="125">
        <v>111.3</v>
      </c>
      <c r="E77" s="64" t="str">
        <f t="shared" si="121"/>
        <v/>
      </c>
      <c r="F77" s="126">
        <f t="shared" si="122"/>
        <v>111.3</v>
      </c>
      <c r="G77" s="127">
        <f t="shared" si="123"/>
        <v>0</v>
      </c>
      <c r="H77" s="143"/>
      <c r="I77" s="129"/>
      <c r="J77" s="130"/>
      <c r="K77" s="131"/>
      <c r="L77" s="254"/>
      <c r="M77" s="255"/>
      <c r="N77" s="256"/>
      <c r="O77" s="124"/>
      <c r="P77" s="135"/>
      <c r="Q77" s="136"/>
      <c r="R77" s="257"/>
      <c r="S77" s="258"/>
      <c r="Y77" s="64"/>
      <c r="Z77" s="64"/>
      <c r="AA77" s="64"/>
      <c r="AB77" s="64"/>
      <c r="AC77" s="64">
        <f t="shared" ref="AC77:AC80" si="134">AJ77*$C77</f>
        <v>0</v>
      </c>
      <c r="AD77" s="64"/>
      <c r="AE77" s="64"/>
      <c r="AF77" s="131"/>
      <c r="AG77" s="131"/>
      <c r="AH77" s="131"/>
      <c r="AI77" s="131"/>
      <c r="AJ77" s="131">
        <v>10.0</v>
      </c>
      <c r="AK77" s="131"/>
      <c r="AL77" s="131"/>
      <c r="AM77" s="160"/>
      <c r="AN77" s="160"/>
      <c r="AO77" s="64">
        <f t="shared" ref="AO77:AO80" si="135">BB77*$C77</f>
        <v>0</v>
      </c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31"/>
      <c r="BA77" s="131"/>
      <c r="BB77" s="131">
        <v>10.0</v>
      </c>
      <c r="BC77" s="131"/>
      <c r="BD77" s="131"/>
      <c r="BE77" s="131"/>
      <c r="BF77" s="131"/>
      <c r="BG77" s="131"/>
      <c r="BH77" s="131"/>
      <c r="BI77" s="131"/>
      <c r="BJ77" s="131"/>
      <c r="BK77" s="273"/>
      <c r="BL77" s="131"/>
      <c r="BM77" s="121"/>
      <c r="BN77" s="64"/>
      <c r="BO77" s="64"/>
      <c r="BP77" s="121"/>
      <c r="BQ77" s="64">
        <v>5.95</v>
      </c>
      <c r="BR77" s="64">
        <f t="shared" si="124"/>
        <v>0</v>
      </c>
      <c r="BS77" s="64">
        <f t="shared" si="125"/>
        <v>0</v>
      </c>
      <c r="BT77" s="121"/>
      <c r="BU77" s="147">
        <f t="shared" si="126"/>
        <v>0</v>
      </c>
      <c r="BV77" s="147">
        <f t="shared" si="127"/>
        <v>0</v>
      </c>
    </row>
    <row r="78" ht="18.0" customHeight="1">
      <c r="A78" s="153" t="s">
        <v>318</v>
      </c>
      <c r="B78" s="124">
        <v>5.0</v>
      </c>
      <c r="C78" s="64">
        <f t="shared" si="120"/>
        <v>0</v>
      </c>
      <c r="D78" s="125">
        <v>90.1</v>
      </c>
      <c r="E78" s="64" t="str">
        <f t="shared" si="121"/>
        <v/>
      </c>
      <c r="F78" s="126">
        <f t="shared" si="122"/>
        <v>90.1</v>
      </c>
      <c r="G78" s="127">
        <f t="shared" si="123"/>
        <v>0</v>
      </c>
      <c r="H78" s="143"/>
      <c r="I78" s="129"/>
      <c r="J78" s="130"/>
      <c r="K78" s="131"/>
      <c r="L78" s="254"/>
      <c r="M78" s="255"/>
      <c r="N78" s="256"/>
      <c r="O78" s="124"/>
      <c r="P78" s="135"/>
      <c r="Q78" s="136"/>
      <c r="R78" s="257"/>
      <c r="S78" s="258"/>
      <c r="Y78" s="64"/>
      <c r="Z78" s="64"/>
      <c r="AA78" s="64"/>
      <c r="AB78" s="64"/>
      <c r="AC78" s="64">
        <f t="shared" si="134"/>
        <v>0</v>
      </c>
      <c r="AD78" s="64"/>
      <c r="AE78" s="64"/>
      <c r="AF78" s="131"/>
      <c r="AG78" s="131"/>
      <c r="AH78" s="131"/>
      <c r="AI78" s="131"/>
      <c r="AJ78" s="131">
        <v>5.0</v>
      </c>
      <c r="AK78" s="131"/>
      <c r="AL78" s="131"/>
      <c r="AM78" s="160"/>
      <c r="AN78" s="160"/>
      <c r="AO78" s="64">
        <f t="shared" si="135"/>
        <v>0</v>
      </c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31"/>
      <c r="BA78" s="131"/>
      <c r="BB78" s="131">
        <v>5.0</v>
      </c>
      <c r="BC78" s="131"/>
      <c r="BD78" s="131"/>
      <c r="BE78" s="131"/>
      <c r="BF78" s="131"/>
      <c r="BG78" s="131"/>
      <c r="BH78" s="131"/>
      <c r="BI78" s="131"/>
      <c r="BJ78" s="131"/>
      <c r="BK78" s="273"/>
      <c r="BL78" s="131"/>
      <c r="BM78" s="121"/>
      <c r="BN78" s="64"/>
      <c r="BO78" s="64"/>
      <c r="BP78" s="121"/>
      <c r="BQ78" s="64">
        <v>5.15</v>
      </c>
      <c r="BR78" s="64">
        <f t="shared" si="124"/>
        <v>0</v>
      </c>
      <c r="BS78" s="64">
        <f t="shared" si="125"/>
        <v>0</v>
      </c>
      <c r="BT78" s="121"/>
      <c r="BU78" s="147">
        <f t="shared" si="126"/>
        <v>0</v>
      </c>
      <c r="BV78" s="147">
        <f t="shared" si="127"/>
        <v>0</v>
      </c>
    </row>
    <row r="79" ht="18.0" customHeight="1">
      <c r="A79" s="274" t="s">
        <v>319</v>
      </c>
      <c r="B79" s="124">
        <v>5.0</v>
      </c>
      <c r="C79" s="64">
        <f t="shared" si="120"/>
        <v>0</v>
      </c>
      <c r="D79" s="125">
        <v>95.4</v>
      </c>
      <c r="E79" s="64" t="str">
        <f t="shared" si="121"/>
        <v/>
      </c>
      <c r="F79" s="126">
        <f t="shared" si="122"/>
        <v>95.4</v>
      </c>
      <c r="G79" s="127">
        <f t="shared" si="123"/>
        <v>0</v>
      </c>
      <c r="H79" s="143"/>
      <c r="I79" s="129"/>
      <c r="J79" s="130"/>
      <c r="K79" s="131"/>
      <c r="L79" s="254"/>
      <c r="M79" s="255"/>
      <c r="N79" s="256"/>
      <c r="O79" s="124"/>
      <c r="P79" s="135"/>
      <c r="Q79" s="136"/>
      <c r="R79" s="257"/>
      <c r="S79" s="258"/>
      <c r="Y79" s="64"/>
      <c r="Z79" s="64"/>
      <c r="AA79" s="64"/>
      <c r="AB79" s="64"/>
      <c r="AC79" s="64">
        <f t="shared" si="134"/>
        <v>0</v>
      </c>
      <c r="AD79" s="64"/>
      <c r="AE79" s="64"/>
      <c r="AF79" s="131"/>
      <c r="AG79" s="131"/>
      <c r="AH79" s="131"/>
      <c r="AI79" s="131"/>
      <c r="AJ79" s="131">
        <v>5.0</v>
      </c>
      <c r="AK79" s="131"/>
      <c r="AL79" s="131"/>
      <c r="AM79" s="160"/>
      <c r="AN79" s="160"/>
      <c r="AO79" s="64">
        <f t="shared" si="135"/>
        <v>0</v>
      </c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31"/>
      <c r="BA79" s="131">
        <v>5.0</v>
      </c>
      <c r="BB79" s="131"/>
      <c r="BC79" s="131"/>
      <c r="BD79" s="131"/>
      <c r="BE79" s="131"/>
      <c r="BF79" s="131"/>
      <c r="BG79" s="131"/>
      <c r="BH79" s="131"/>
      <c r="BI79" s="131"/>
      <c r="BJ79" s="131"/>
      <c r="BK79" s="273"/>
      <c r="BL79" s="131"/>
      <c r="BM79" s="121"/>
      <c r="BN79" s="64"/>
      <c r="BO79" s="64"/>
      <c r="BP79" s="121"/>
      <c r="BQ79" s="64">
        <v>5.2</v>
      </c>
      <c r="BR79" s="64">
        <f t="shared" si="124"/>
        <v>0</v>
      </c>
      <c r="BS79" s="64">
        <f t="shared" si="125"/>
        <v>0</v>
      </c>
      <c r="BT79" s="121"/>
      <c r="BU79" s="147">
        <f t="shared" si="126"/>
        <v>0</v>
      </c>
      <c r="BV79" s="147">
        <f t="shared" si="127"/>
        <v>0</v>
      </c>
    </row>
    <row r="80" ht="18.0" customHeight="1">
      <c r="A80" s="274" t="s">
        <v>320</v>
      </c>
      <c r="B80" s="124">
        <v>5.0</v>
      </c>
      <c r="C80" s="64">
        <f t="shared" si="120"/>
        <v>0</v>
      </c>
      <c r="D80" s="125">
        <v>95.4</v>
      </c>
      <c r="E80" s="64" t="str">
        <f t="shared" si="121"/>
        <v/>
      </c>
      <c r="F80" s="126">
        <f t="shared" si="122"/>
        <v>95.4</v>
      </c>
      <c r="G80" s="127">
        <f t="shared" si="123"/>
        <v>0</v>
      </c>
      <c r="H80" s="143"/>
      <c r="I80" s="129"/>
      <c r="J80" s="130"/>
      <c r="K80" s="131"/>
      <c r="L80" s="254"/>
      <c r="M80" s="255"/>
      <c r="N80" s="256"/>
      <c r="O80" s="124"/>
      <c r="P80" s="135"/>
      <c r="Q80" s="136"/>
      <c r="R80" s="257"/>
      <c r="S80" s="258"/>
      <c r="Y80" s="64"/>
      <c r="Z80" s="64"/>
      <c r="AA80" s="64"/>
      <c r="AB80" s="64"/>
      <c r="AC80" s="64">
        <f t="shared" si="134"/>
        <v>0</v>
      </c>
      <c r="AD80" s="64"/>
      <c r="AE80" s="64"/>
      <c r="AF80" s="131"/>
      <c r="AG80" s="131"/>
      <c r="AH80" s="131"/>
      <c r="AI80" s="131"/>
      <c r="AJ80" s="131">
        <v>5.0</v>
      </c>
      <c r="AK80" s="131"/>
      <c r="AL80" s="131"/>
      <c r="AM80" s="160"/>
      <c r="AN80" s="160"/>
      <c r="AO80" s="64">
        <f t="shared" si="135"/>
        <v>0</v>
      </c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31"/>
      <c r="BA80" s="131">
        <v>5.0</v>
      </c>
      <c r="BB80" s="131"/>
      <c r="BC80" s="131"/>
      <c r="BD80" s="131"/>
      <c r="BE80" s="131"/>
      <c r="BF80" s="131"/>
      <c r="BG80" s="131"/>
      <c r="BH80" s="131"/>
      <c r="BI80" s="131"/>
      <c r="BJ80" s="131"/>
      <c r="BK80" s="273"/>
      <c r="BL80" s="131"/>
      <c r="BM80" s="121"/>
      <c r="BN80" s="64"/>
      <c r="BO80" s="64"/>
      <c r="BP80" s="121"/>
      <c r="BQ80" s="64">
        <v>5.1</v>
      </c>
      <c r="BR80" s="64">
        <f t="shared" si="124"/>
        <v>0</v>
      </c>
      <c r="BS80" s="64">
        <f t="shared" si="125"/>
        <v>0</v>
      </c>
      <c r="BT80" s="121"/>
      <c r="BU80" s="147">
        <f t="shared" si="126"/>
        <v>0</v>
      </c>
      <c r="BV80" s="147">
        <f t="shared" si="127"/>
        <v>0</v>
      </c>
    </row>
    <row r="81" ht="18.0" customHeight="1">
      <c r="A81" s="153" t="s">
        <v>321</v>
      </c>
      <c r="B81" s="124">
        <v>10.0</v>
      </c>
      <c r="C81" s="64">
        <f t="shared" si="120"/>
        <v>0</v>
      </c>
      <c r="D81" s="125">
        <v>44.6</v>
      </c>
      <c r="E81" s="64" t="str">
        <f t="shared" si="121"/>
        <v/>
      </c>
      <c r="F81" s="126">
        <f t="shared" si="122"/>
        <v>44.6</v>
      </c>
      <c r="G81" s="127">
        <f t="shared" si="123"/>
        <v>0</v>
      </c>
      <c r="H81" s="143"/>
      <c r="I81" s="129"/>
      <c r="J81" s="130"/>
      <c r="K81" s="131"/>
      <c r="L81" s="254"/>
      <c r="M81" s="255"/>
      <c r="N81" s="256"/>
      <c r="O81" s="124"/>
      <c r="P81" s="135"/>
      <c r="Q81" s="136"/>
      <c r="R81" s="257"/>
      <c r="S81" s="258"/>
      <c r="Y81" s="64"/>
      <c r="Z81" s="64"/>
      <c r="AA81" s="64">
        <f t="shared" ref="AA81:AA88" si="137">AH81*$C81</f>
        <v>0</v>
      </c>
      <c r="AB81" s="64"/>
      <c r="AC81" s="64"/>
      <c r="AD81" s="64"/>
      <c r="AE81" s="64"/>
      <c r="AF81" s="131"/>
      <c r="AG81" s="131"/>
      <c r="AH81" s="131">
        <v>10.0</v>
      </c>
      <c r="AI81" s="131"/>
      <c r="AJ81" s="131"/>
      <c r="AK81" s="131"/>
      <c r="AL81" s="131"/>
      <c r="AM81" s="64">
        <f t="shared" ref="AM81:AY81" si="136">AZ81*$C81</f>
        <v>0</v>
      </c>
      <c r="AN81" s="64">
        <f t="shared" si="136"/>
        <v>0</v>
      </c>
      <c r="AO81" s="64">
        <f t="shared" si="136"/>
        <v>0</v>
      </c>
      <c r="AP81" s="64">
        <f t="shared" si="136"/>
        <v>0</v>
      </c>
      <c r="AQ81" s="64">
        <f t="shared" si="136"/>
        <v>0</v>
      </c>
      <c r="AR81" s="64">
        <f t="shared" si="136"/>
        <v>0</v>
      </c>
      <c r="AS81" s="64">
        <f t="shared" si="136"/>
        <v>0</v>
      </c>
      <c r="AT81" s="64">
        <f t="shared" si="136"/>
        <v>0</v>
      </c>
      <c r="AU81" s="64">
        <f t="shared" si="136"/>
        <v>0</v>
      </c>
      <c r="AV81" s="64">
        <f t="shared" si="136"/>
        <v>0</v>
      </c>
      <c r="AW81" s="64">
        <f t="shared" si="136"/>
        <v>0</v>
      </c>
      <c r="AX81" s="64">
        <f t="shared" si="136"/>
        <v>0</v>
      </c>
      <c r="AY81" s="64">
        <f t="shared" si="136"/>
        <v>0</v>
      </c>
      <c r="AZ81" s="131">
        <v>10.0</v>
      </c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273"/>
      <c r="BL81" s="131"/>
      <c r="BM81" s="121"/>
      <c r="BN81" s="64"/>
      <c r="BO81" s="64"/>
      <c r="BP81" s="121"/>
      <c r="BQ81" s="64">
        <v>1.15</v>
      </c>
      <c r="BR81" s="64">
        <f t="shared" si="124"/>
        <v>0</v>
      </c>
      <c r="BS81" s="64">
        <f t="shared" si="125"/>
        <v>0</v>
      </c>
      <c r="BT81" s="121"/>
      <c r="BU81" s="147">
        <f t="shared" si="126"/>
        <v>0</v>
      </c>
      <c r="BV81" s="147">
        <f t="shared" si="127"/>
        <v>0</v>
      </c>
    </row>
    <row r="82" ht="18.0" customHeight="1">
      <c r="A82" s="153" t="s">
        <v>322</v>
      </c>
      <c r="B82" s="124">
        <v>10.0</v>
      </c>
      <c r="C82" s="64">
        <f t="shared" si="120"/>
        <v>0</v>
      </c>
      <c r="D82" s="125">
        <v>44.6</v>
      </c>
      <c r="E82" s="64" t="str">
        <f t="shared" si="121"/>
        <v/>
      </c>
      <c r="F82" s="126">
        <f t="shared" si="122"/>
        <v>44.6</v>
      </c>
      <c r="G82" s="127">
        <f t="shared" si="123"/>
        <v>0</v>
      </c>
      <c r="H82" s="143"/>
      <c r="I82" s="129"/>
      <c r="J82" s="130"/>
      <c r="K82" s="131"/>
      <c r="L82" s="254"/>
      <c r="M82" s="255"/>
      <c r="N82" s="256"/>
      <c r="O82" s="124"/>
      <c r="P82" s="135"/>
      <c r="Q82" s="136"/>
      <c r="R82" s="257"/>
      <c r="S82" s="258"/>
      <c r="Y82" s="64"/>
      <c r="Z82" s="64"/>
      <c r="AA82" s="64">
        <f t="shared" si="137"/>
        <v>0</v>
      </c>
      <c r="AB82" s="64"/>
      <c r="AC82" s="64"/>
      <c r="AD82" s="64"/>
      <c r="AE82" s="64"/>
      <c r="AF82" s="131"/>
      <c r="AG82" s="131"/>
      <c r="AH82" s="131">
        <v>10.0</v>
      </c>
      <c r="AI82" s="131"/>
      <c r="AJ82" s="131"/>
      <c r="AK82" s="131"/>
      <c r="AL82" s="131"/>
      <c r="AM82" s="64">
        <f t="shared" ref="AM82:AY82" si="138">AZ82*$C82</f>
        <v>0</v>
      </c>
      <c r="AN82" s="64">
        <f t="shared" si="138"/>
        <v>0</v>
      </c>
      <c r="AO82" s="64">
        <f t="shared" si="138"/>
        <v>0</v>
      </c>
      <c r="AP82" s="64">
        <f t="shared" si="138"/>
        <v>0</v>
      </c>
      <c r="AQ82" s="64">
        <f t="shared" si="138"/>
        <v>0</v>
      </c>
      <c r="AR82" s="64">
        <f t="shared" si="138"/>
        <v>0</v>
      </c>
      <c r="AS82" s="64">
        <f t="shared" si="138"/>
        <v>0</v>
      </c>
      <c r="AT82" s="64">
        <f t="shared" si="138"/>
        <v>0</v>
      </c>
      <c r="AU82" s="64">
        <f t="shared" si="138"/>
        <v>0</v>
      </c>
      <c r="AV82" s="64">
        <f t="shared" si="138"/>
        <v>0</v>
      </c>
      <c r="AW82" s="64">
        <f t="shared" si="138"/>
        <v>0</v>
      </c>
      <c r="AX82" s="64">
        <f t="shared" si="138"/>
        <v>0</v>
      </c>
      <c r="AY82" s="64">
        <f t="shared" si="138"/>
        <v>0</v>
      </c>
      <c r="AZ82" s="131">
        <v>10.0</v>
      </c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273"/>
      <c r="BL82" s="131"/>
      <c r="BM82" s="121"/>
      <c r="BN82" s="64"/>
      <c r="BO82" s="64"/>
      <c r="BP82" s="121"/>
      <c r="BQ82" s="64">
        <v>1.27</v>
      </c>
      <c r="BR82" s="64">
        <f t="shared" si="124"/>
        <v>0</v>
      </c>
      <c r="BS82" s="64">
        <f t="shared" si="125"/>
        <v>0</v>
      </c>
      <c r="BT82" s="121"/>
      <c r="BU82" s="147">
        <f t="shared" si="126"/>
        <v>0</v>
      </c>
      <c r="BV82" s="147">
        <f t="shared" si="127"/>
        <v>0</v>
      </c>
    </row>
    <row r="83" ht="18.0" customHeight="1">
      <c r="A83" s="153" t="s">
        <v>323</v>
      </c>
      <c r="B83" s="124">
        <v>10.0</v>
      </c>
      <c r="C83" s="64">
        <f t="shared" si="120"/>
        <v>0</v>
      </c>
      <c r="D83" s="125">
        <v>74.2</v>
      </c>
      <c r="E83" s="64" t="str">
        <f t="shared" si="121"/>
        <v/>
      </c>
      <c r="F83" s="126">
        <f t="shared" si="122"/>
        <v>74.2</v>
      </c>
      <c r="G83" s="127">
        <f t="shared" si="123"/>
        <v>0</v>
      </c>
      <c r="H83" s="143"/>
      <c r="I83" s="129"/>
      <c r="J83" s="130"/>
      <c r="K83" s="131"/>
      <c r="L83" s="254"/>
      <c r="M83" s="255"/>
      <c r="N83" s="256"/>
      <c r="O83" s="124"/>
      <c r="P83" s="135"/>
      <c r="Q83" s="136"/>
      <c r="R83" s="257"/>
      <c r="S83" s="258"/>
      <c r="Y83" s="64"/>
      <c r="Z83" s="64"/>
      <c r="AA83" s="64">
        <f t="shared" si="137"/>
        <v>0</v>
      </c>
      <c r="AB83" s="64"/>
      <c r="AC83" s="64"/>
      <c r="AD83" s="64"/>
      <c r="AE83" s="64"/>
      <c r="AF83" s="131"/>
      <c r="AG83" s="131"/>
      <c r="AH83" s="131">
        <v>10.0</v>
      </c>
      <c r="AI83" s="131"/>
      <c r="AJ83" s="131"/>
      <c r="AK83" s="131"/>
      <c r="AL83" s="131"/>
      <c r="AM83" s="160"/>
      <c r="AN83" s="64">
        <f t="shared" ref="AN83:AN86" si="139">BA83*$C83</f>
        <v>0</v>
      </c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31"/>
      <c r="BA83" s="131">
        <v>10.0</v>
      </c>
      <c r="BB83" s="131"/>
      <c r="BC83" s="131"/>
      <c r="BD83" s="131"/>
      <c r="BE83" s="131"/>
      <c r="BF83" s="131"/>
      <c r="BG83" s="131"/>
      <c r="BH83" s="131"/>
      <c r="BI83" s="131"/>
      <c r="BJ83" s="131"/>
      <c r="BK83" s="273"/>
      <c r="BL83" s="131"/>
      <c r="BM83" s="121"/>
      <c r="BN83" s="64"/>
      <c r="BO83" s="64"/>
      <c r="BP83" s="121"/>
      <c r="BQ83" s="64">
        <v>3.58</v>
      </c>
      <c r="BR83" s="64">
        <f t="shared" si="124"/>
        <v>0</v>
      </c>
      <c r="BS83" s="64">
        <f t="shared" si="125"/>
        <v>0</v>
      </c>
      <c r="BT83" s="121"/>
      <c r="BU83" s="147">
        <f t="shared" si="126"/>
        <v>0</v>
      </c>
      <c r="BV83" s="147">
        <f t="shared" si="127"/>
        <v>0</v>
      </c>
    </row>
    <row r="84" ht="18.0" customHeight="1">
      <c r="A84" s="153" t="s">
        <v>324</v>
      </c>
      <c r="B84" s="124">
        <v>10.0</v>
      </c>
      <c r="C84" s="64">
        <f t="shared" si="120"/>
        <v>0</v>
      </c>
      <c r="D84" s="125">
        <v>74.2</v>
      </c>
      <c r="E84" s="64" t="str">
        <f t="shared" si="121"/>
        <v/>
      </c>
      <c r="F84" s="126">
        <f t="shared" si="122"/>
        <v>74.2</v>
      </c>
      <c r="G84" s="127">
        <f t="shared" si="123"/>
        <v>0</v>
      </c>
      <c r="H84" s="143"/>
      <c r="I84" s="129"/>
      <c r="J84" s="130"/>
      <c r="K84" s="131"/>
      <c r="L84" s="254"/>
      <c r="M84" s="255"/>
      <c r="N84" s="256"/>
      <c r="O84" s="124"/>
      <c r="P84" s="135"/>
      <c r="Q84" s="136"/>
      <c r="R84" s="257"/>
      <c r="S84" s="258"/>
      <c r="Y84" s="64"/>
      <c r="Z84" s="64"/>
      <c r="AA84" s="64">
        <f t="shared" si="137"/>
        <v>0</v>
      </c>
      <c r="AB84" s="64"/>
      <c r="AC84" s="64"/>
      <c r="AD84" s="64"/>
      <c r="AE84" s="64"/>
      <c r="AF84" s="131"/>
      <c r="AG84" s="131"/>
      <c r="AH84" s="131">
        <v>10.0</v>
      </c>
      <c r="AI84" s="131"/>
      <c r="AJ84" s="131"/>
      <c r="AK84" s="131"/>
      <c r="AL84" s="131"/>
      <c r="AM84" s="160"/>
      <c r="AN84" s="64">
        <f t="shared" si="139"/>
        <v>0</v>
      </c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31"/>
      <c r="BA84" s="131">
        <v>10.0</v>
      </c>
      <c r="BB84" s="131"/>
      <c r="BC84" s="131"/>
      <c r="BD84" s="131"/>
      <c r="BE84" s="131"/>
      <c r="BF84" s="131"/>
      <c r="BG84" s="131"/>
      <c r="BH84" s="131"/>
      <c r="BI84" s="131"/>
      <c r="BJ84" s="131"/>
      <c r="BK84" s="273"/>
      <c r="BL84" s="131"/>
      <c r="BM84" s="121"/>
      <c r="BN84" s="64"/>
      <c r="BO84" s="64"/>
      <c r="BP84" s="121"/>
      <c r="BQ84" s="64">
        <v>3.72</v>
      </c>
      <c r="BR84" s="64">
        <f t="shared" si="124"/>
        <v>0</v>
      </c>
      <c r="BS84" s="64">
        <f t="shared" si="125"/>
        <v>0</v>
      </c>
      <c r="BT84" s="121"/>
      <c r="BU84" s="147">
        <f t="shared" si="126"/>
        <v>0</v>
      </c>
      <c r="BV84" s="147">
        <f t="shared" si="127"/>
        <v>0</v>
      </c>
    </row>
    <row r="85" ht="18.0" customHeight="1">
      <c r="A85" s="153" t="s">
        <v>325</v>
      </c>
      <c r="B85" s="124">
        <v>10.0</v>
      </c>
      <c r="C85" s="64">
        <f t="shared" si="120"/>
        <v>0</v>
      </c>
      <c r="D85" s="125">
        <v>74.2</v>
      </c>
      <c r="E85" s="64" t="str">
        <f t="shared" si="121"/>
        <v/>
      </c>
      <c r="F85" s="126">
        <f t="shared" si="122"/>
        <v>74.2</v>
      </c>
      <c r="G85" s="127">
        <f t="shared" si="123"/>
        <v>0</v>
      </c>
      <c r="H85" s="143"/>
      <c r="I85" s="129"/>
      <c r="J85" s="130"/>
      <c r="K85" s="131"/>
      <c r="L85" s="254"/>
      <c r="M85" s="255"/>
      <c r="N85" s="256"/>
      <c r="O85" s="124"/>
      <c r="P85" s="135"/>
      <c r="Q85" s="136"/>
      <c r="R85" s="257"/>
      <c r="S85" s="258"/>
      <c r="Y85" s="64"/>
      <c r="Z85" s="64"/>
      <c r="AA85" s="64">
        <f t="shared" si="137"/>
        <v>0</v>
      </c>
      <c r="AB85" s="64"/>
      <c r="AC85" s="64"/>
      <c r="AD85" s="64"/>
      <c r="AE85" s="64"/>
      <c r="AF85" s="131"/>
      <c r="AG85" s="131"/>
      <c r="AH85" s="131">
        <v>10.0</v>
      </c>
      <c r="AI85" s="131"/>
      <c r="AJ85" s="131"/>
      <c r="AK85" s="131"/>
      <c r="AL85" s="131"/>
      <c r="AM85" s="160"/>
      <c r="AN85" s="64">
        <f t="shared" si="139"/>
        <v>0</v>
      </c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31"/>
      <c r="BA85" s="131">
        <v>10.0</v>
      </c>
      <c r="BB85" s="131"/>
      <c r="BC85" s="131"/>
      <c r="BD85" s="131"/>
      <c r="BE85" s="131"/>
      <c r="BF85" s="131"/>
      <c r="BG85" s="131"/>
      <c r="BH85" s="131"/>
      <c r="BI85" s="131"/>
      <c r="BJ85" s="131"/>
      <c r="BK85" s="273"/>
      <c r="BL85" s="131"/>
      <c r="BM85" s="121"/>
      <c r="BN85" s="64"/>
      <c r="BO85" s="64"/>
      <c r="BP85" s="121"/>
      <c r="BQ85" s="64">
        <v>3.83</v>
      </c>
      <c r="BR85" s="64">
        <f t="shared" si="124"/>
        <v>0</v>
      </c>
      <c r="BS85" s="64">
        <f t="shared" si="125"/>
        <v>0</v>
      </c>
      <c r="BT85" s="121"/>
      <c r="BU85" s="147">
        <f t="shared" si="126"/>
        <v>0</v>
      </c>
      <c r="BV85" s="147">
        <f t="shared" si="127"/>
        <v>0</v>
      </c>
    </row>
    <row r="86" ht="18.0" customHeight="1">
      <c r="A86" s="153" t="s">
        <v>326</v>
      </c>
      <c r="B86" s="124">
        <v>10.0</v>
      </c>
      <c r="C86" s="64">
        <f t="shared" si="120"/>
        <v>0</v>
      </c>
      <c r="D86" s="125">
        <v>90.1</v>
      </c>
      <c r="E86" s="64" t="str">
        <f t="shared" si="121"/>
        <v/>
      </c>
      <c r="F86" s="126">
        <f t="shared" si="122"/>
        <v>90.1</v>
      </c>
      <c r="G86" s="127">
        <f t="shared" si="123"/>
        <v>0</v>
      </c>
      <c r="H86" s="143"/>
      <c r="I86" s="129"/>
      <c r="J86" s="130"/>
      <c r="K86" s="131"/>
      <c r="L86" s="254"/>
      <c r="M86" s="255"/>
      <c r="N86" s="256"/>
      <c r="O86" s="124"/>
      <c r="P86" s="135"/>
      <c r="Q86" s="136"/>
      <c r="R86" s="257"/>
      <c r="S86" s="258"/>
      <c r="Y86" s="64"/>
      <c r="Z86" s="64"/>
      <c r="AA86" s="64">
        <f t="shared" si="137"/>
        <v>0</v>
      </c>
      <c r="AB86" s="64"/>
      <c r="AC86" s="64"/>
      <c r="AD86" s="64"/>
      <c r="AE86" s="64"/>
      <c r="AF86" s="131"/>
      <c r="AG86" s="131"/>
      <c r="AH86" s="131">
        <v>10.0</v>
      </c>
      <c r="AI86" s="131"/>
      <c r="AJ86" s="131"/>
      <c r="AK86" s="131"/>
      <c r="AL86" s="131"/>
      <c r="AM86" s="160"/>
      <c r="AN86" s="64">
        <f t="shared" si="139"/>
        <v>0</v>
      </c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31"/>
      <c r="BA86" s="131">
        <v>10.0</v>
      </c>
      <c r="BB86" s="131"/>
      <c r="BC86" s="131"/>
      <c r="BD86" s="131"/>
      <c r="BE86" s="131"/>
      <c r="BF86" s="131"/>
      <c r="BG86" s="131"/>
      <c r="BH86" s="131"/>
      <c r="BI86" s="131"/>
      <c r="BJ86" s="131"/>
      <c r="BK86" s="273"/>
      <c r="BL86" s="131"/>
      <c r="BM86" s="121"/>
      <c r="BN86" s="64"/>
      <c r="BO86" s="64"/>
      <c r="BP86" s="121"/>
      <c r="BQ86" s="64">
        <v>4.39</v>
      </c>
      <c r="BR86" s="64">
        <f t="shared" si="124"/>
        <v>0</v>
      </c>
      <c r="BS86" s="64">
        <f t="shared" si="125"/>
        <v>0</v>
      </c>
      <c r="BT86" s="121"/>
      <c r="BU86" s="147">
        <f t="shared" si="126"/>
        <v>0</v>
      </c>
      <c r="BV86" s="147">
        <f t="shared" si="127"/>
        <v>0</v>
      </c>
    </row>
    <row r="87" ht="18.0" customHeight="1">
      <c r="A87" s="274" t="s">
        <v>327</v>
      </c>
      <c r="B87" s="124">
        <v>10.0</v>
      </c>
      <c r="C87" s="64">
        <f t="shared" si="120"/>
        <v>0</v>
      </c>
      <c r="D87" s="125">
        <v>68.9</v>
      </c>
      <c r="E87" s="64" t="str">
        <f t="shared" si="121"/>
        <v/>
      </c>
      <c r="F87" s="126">
        <f t="shared" si="122"/>
        <v>68.9</v>
      </c>
      <c r="G87" s="127">
        <f t="shared" si="123"/>
        <v>0</v>
      </c>
      <c r="H87" s="143"/>
      <c r="I87" s="129"/>
      <c r="J87" s="130"/>
      <c r="K87" s="131"/>
      <c r="L87" s="254"/>
      <c r="M87" s="255"/>
      <c r="N87" s="256"/>
      <c r="O87" s="124"/>
      <c r="P87" s="135"/>
      <c r="Q87" s="136"/>
      <c r="R87" s="257"/>
      <c r="S87" s="258"/>
      <c r="Y87" s="64"/>
      <c r="Z87" s="64"/>
      <c r="AA87" s="64">
        <f t="shared" si="137"/>
        <v>0</v>
      </c>
      <c r="AB87" s="64"/>
      <c r="AC87" s="64"/>
      <c r="AD87" s="64"/>
      <c r="AE87" s="64"/>
      <c r="AF87" s="131"/>
      <c r="AG87" s="131"/>
      <c r="AH87" s="131"/>
      <c r="AI87" s="131">
        <v>5.0</v>
      </c>
      <c r="AJ87" s="131"/>
      <c r="AK87" s="131"/>
      <c r="AL87" s="131"/>
      <c r="AM87" s="64">
        <f t="shared" ref="AM87:AY87" si="140">AZ87*$C87</f>
        <v>0</v>
      </c>
      <c r="AN87" s="64">
        <f t="shared" si="140"/>
        <v>0</v>
      </c>
      <c r="AO87" s="64">
        <f t="shared" si="140"/>
        <v>0</v>
      </c>
      <c r="AP87" s="64">
        <f t="shared" si="140"/>
        <v>0</v>
      </c>
      <c r="AQ87" s="64">
        <f t="shared" si="140"/>
        <v>0</v>
      </c>
      <c r="AR87" s="64">
        <f t="shared" si="140"/>
        <v>0</v>
      </c>
      <c r="AS87" s="64">
        <f t="shared" si="140"/>
        <v>0</v>
      </c>
      <c r="AT87" s="64">
        <f t="shared" si="140"/>
        <v>0</v>
      </c>
      <c r="AU87" s="64">
        <f t="shared" si="140"/>
        <v>0</v>
      </c>
      <c r="AV87" s="64">
        <f t="shared" si="140"/>
        <v>0</v>
      </c>
      <c r="AW87" s="64">
        <f t="shared" si="140"/>
        <v>0</v>
      </c>
      <c r="AX87" s="64">
        <f t="shared" si="140"/>
        <v>0</v>
      </c>
      <c r="AY87" s="64">
        <f t="shared" si="140"/>
        <v>0</v>
      </c>
      <c r="AZ87" s="131"/>
      <c r="BA87" s="131">
        <v>5.0</v>
      </c>
      <c r="BB87" s="131"/>
      <c r="BC87" s="131"/>
      <c r="BD87" s="131"/>
      <c r="BE87" s="131"/>
      <c r="BF87" s="131"/>
      <c r="BG87" s="131"/>
      <c r="BH87" s="131"/>
      <c r="BI87" s="131"/>
      <c r="BJ87" s="131"/>
      <c r="BK87" s="273"/>
      <c r="BL87" s="131"/>
      <c r="BM87" s="121"/>
      <c r="BN87" s="64"/>
      <c r="BO87" s="64"/>
      <c r="BP87" s="121"/>
      <c r="BQ87" s="64">
        <v>3.4</v>
      </c>
      <c r="BR87" s="64">
        <f t="shared" si="124"/>
        <v>0</v>
      </c>
      <c r="BS87" s="64">
        <f t="shared" si="125"/>
        <v>0</v>
      </c>
      <c r="BT87" s="121"/>
      <c r="BU87" s="147">
        <f t="shared" si="126"/>
        <v>0</v>
      </c>
      <c r="BV87" s="147">
        <f t="shared" si="127"/>
        <v>0</v>
      </c>
    </row>
    <row r="88" ht="18.0" customHeight="1">
      <c r="A88" s="274" t="s">
        <v>328</v>
      </c>
      <c r="B88" s="124">
        <v>10.0</v>
      </c>
      <c r="C88" s="64">
        <f t="shared" si="120"/>
        <v>0</v>
      </c>
      <c r="D88" s="125">
        <v>68.9</v>
      </c>
      <c r="E88" s="64" t="str">
        <f t="shared" si="121"/>
        <v/>
      </c>
      <c r="F88" s="126">
        <f t="shared" si="122"/>
        <v>68.9</v>
      </c>
      <c r="G88" s="127">
        <f t="shared" si="123"/>
        <v>0</v>
      </c>
      <c r="H88" s="143"/>
      <c r="I88" s="129"/>
      <c r="J88" s="130"/>
      <c r="K88" s="131"/>
      <c r="L88" s="254"/>
      <c r="M88" s="255"/>
      <c r="N88" s="256"/>
      <c r="O88" s="124"/>
      <c r="P88" s="135"/>
      <c r="Q88" s="136"/>
      <c r="R88" s="257"/>
      <c r="S88" s="258"/>
      <c r="Y88" s="64"/>
      <c r="Z88" s="64"/>
      <c r="AA88" s="64">
        <f t="shared" si="137"/>
        <v>0</v>
      </c>
      <c r="AB88" s="64"/>
      <c r="AC88" s="64"/>
      <c r="AD88" s="64"/>
      <c r="AE88" s="64"/>
      <c r="AF88" s="131"/>
      <c r="AG88" s="131"/>
      <c r="AH88" s="131"/>
      <c r="AI88" s="131">
        <v>5.0</v>
      </c>
      <c r="AJ88" s="131"/>
      <c r="AK88" s="131"/>
      <c r="AL88" s="131"/>
      <c r="AM88" s="64">
        <f t="shared" ref="AM88:AY88" si="141">AZ88*$C88</f>
        <v>0</v>
      </c>
      <c r="AN88" s="64">
        <f t="shared" si="141"/>
        <v>0</v>
      </c>
      <c r="AO88" s="64">
        <f t="shared" si="141"/>
        <v>0</v>
      </c>
      <c r="AP88" s="64">
        <f t="shared" si="141"/>
        <v>0</v>
      </c>
      <c r="AQ88" s="64">
        <f t="shared" si="141"/>
        <v>0</v>
      </c>
      <c r="AR88" s="64">
        <f t="shared" si="141"/>
        <v>0</v>
      </c>
      <c r="AS88" s="64">
        <f t="shared" si="141"/>
        <v>0</v>
      </c>
      <c r="AT88" s="64">
        <f t="shared" si="141"/>
        <v>0</v>
      </c>
      <c r="AU88" s="64">
        <f t="shared" si="141"/>
        <v>0</v>
      </c>
      <c r="AV88" s="64">
        <f t="shared" si="141"/>
        <v>0</v>
      </c>
      <c r="AW88" s="64">
        <f t="shared" si="141"/>
        <v>0</v>
      </c>
      <c r="AX88" s="64">
        <f t="shared" si="141"/>
        <v>0</v>
      </c>
      <c r="AY88" s="64">
        <f t="shared" si="141"/>
        <v>0</v>
      </c>
      <c r="AZ88" s="131"/>
      <c r="BA88" s="131">
        <v>5.0</v>
      </c>
      <c r="BB88" s="131"/>
      <c r="BC88" s="131"/>
      <c r="BD88" s="131"/>
      <c r="BE88" s="131"/>
      <c r="BF88" s="131"/>
      <c r="BG88" s="131"/>
      <c r="BH88" s="131"/>
      <c r="BI88" s="131"/>
      <c r="BJ88" s="131"/>
      <c r="BK88" s="273"/>
      <c r="BL88" s="131"/>
      <c r="BM88" s="121"/>
      <c r="BN88" s="64"/>
      <c r="BO88" s="64"/>
      <c r="BP88" s="121"/>
      <c r="BQ88" s="64">
        <v>3.5</v>
      </c>
      <c r="BR88" s="64">
        <f t="shared" si="124"/>
        <v>0</v>
      </c>
      <c r="BS88" s="64">
        <f t="shared" si="125"/>
        <v>0</v>
      </c>
      <c r="BT88" s="121"/>
      <c r="BU88" s="147">
        <f t="shared" si="126"/>
        <v>0</v>
      </c>
      <c r="BV88" s="147">
        <f t="shared" si="127"/>
        <v>0</v>
      </c>
    </row>
    <row r="89" ht="18.0" customHeight="1">
      <c r="A89" s="153" t="s">
        <v>329</v>
      </c>
      <c r="B89" s="124">
        <v>5.0</v>
      </c>
      <c r="C89" s="64">
        <f t="shared" si="120"/>
        <v>0</v>
      </c>
      <c r="D89" s="125">
        <v>100.7</v>
      </c>
      <c r="E89" s="64" t="str">
        <f t="shared" si="121"/>
        <v/>
      </c>
      <c r="F89" s="126">
        <f t="shared" si="122"/>
        <v>100.7</v>
      </c>
      <c r="G89" s="127">
        <f t="shared" si="123"/>
        <v>0</v>
      </c>
      <c r="H89" s="143"/>
      <c r="I89" s="129"/>
      <c r="J89" s="130"/>
      <c r="K89" s="131"/>
      <c r="L89" s="254"/>
      <c r="M89" s="255"/>
      <c r="N89" s="256"/>
      <c r="O89" s="124"/>
      <c r="P89" s="135"/>
      <c r="Q89" s="136"/>
      <c r="R89" s="257"/>
      <c r="S89" s="258"/>
      <c r="Y89" s="64"/>
      <c r="Z89" s="64"/>
      <c r="AA89" s="64"/>
      <c r="AB89" s="64"/>
      <c r="AC89" s="64">
        <f t="shared" ref="AC89:AC90" si="142">AJ89*$C89</f>
        <v>0</v>
      </c>
      <c r="AD89" s="64"/>
      <c r="AE89" s="64"/>
      <c r="AF89" s="131"/>
      <c r="AG89" s="131"/>
      <c r="AH89" s="131"/>
      <c r="AI89" s="131"/>
      <c r="AJ89" s="131">
        <v>5.0</v>
      </c>
      <c r="AK89" s="131"/>
      <c r="AL89" s="131"/>
      <c r="AM89" s="160"/>
      <c r="AN89" s="160"/>
      <c r="AO89" s="64">
        <f>BB89*$C89</f>
        <v>0</v>
      </c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31"/>
      <c r="BA89" s="131"/>
      <c r="BB89" s="131">
        <v>5.0</v>
      </c>
      <c r="BC89" s="131"/>
      <c r="BD89" s="131"/>
      <c r="BE89" s="131"/>
      <c r="BF89" s="131"/>
      <c r="BG89" s="131"/>
      <c r="BH89" s="131"/>
      <c r="BI89" s="131"/>
      <c r="BJ89" s="131"/>
      <c r="BK89" s="273"/>
      <c r="BL89" s="131"/>
      <c r="BM89" s="121"/>
      <c r="BN89" s="64"/>
      <c r="BO89" s="64"/>
      <c r="BP89" s="121"/>
      <c r="BQ89" s="64">
        <v>6.38</v>
      </c>
      <c r="BR89" s="64">
        <f t="shared" si="124"/>
        <v>0</v>
      </c>
      <c r="BS89" s="64">
        <f t="shared" si="125"/>
        <v>0</v>
      </c>
      <c r="BT89" s="121"/>
      <c r="BU89" s="147">
        <f t="shared" si="126"/>
        <v>0</v>
      </c>
      <c r="BV89" s="147">
        <f t="shared" si="127"/>
        <v>0</v>
      </c>
    </row>
    <row r="90" ht="18.0" customHeight="1">
      <c r="A90" s="153" t="s">
        <v>330</v>
      </c>
      <c r="B90" s="124">
        <v>5.0</v>
      </c>
      <c r="C90" s="64">
        <f t="shared" si="120"/>
        <v>0</v>
      </c>
      <c r="D90" s="125">
        <v>74.2</v>
      </c>
      <c r="E90" s="64" t="str">
        <f t="shared" si="121"/>
        <v/>
      </c>
      <c r="F90" s="126">
        <f t="shared" si="122"/>
        <v>74.2</v>
      </c>
      <c r="G90" s="127">
        <f t="shared" si="123"/>
        <v>0</v>
      </c>
      <c r="H90" s="143"/>
      <c r="I90" s="129"/>
      <c r="J90" s="130"/>
      <c r="K90" s="131"/>
      <c r="L90" s="254"/>
      <c r="M90" s="255"/>
      <c r="N90" s="256"/>
      <c r="O90" s="124"/>
      <c r="P90" s="135"/>
      <c r="Q90" s="136"/>
      <c r="R90" s="257"/>
      <c r="S90" s="258"/>
      <c r="Y90" s="64"/>
      <c r="Z90" s="64"/>
      <c r="AA90" s="64"/>
      <c r="AB90" s="64"/>
      <c r="AC90" s="64">
        <f t="shared" si="142"/>
        <v>0</v>
      </c>
      <c r="AD90" s="64"/>
      <c r="AE90" s="64"/>
      <c r="AF90" s="131"/>
      <c r="AG90" s="131"/>
      <c r="AH90" s="131"/>
      <c r="AI90" s="131"/>
      <c r="AJ90" s="131">
        <v>5.0</v>
      </c>
      <c r="AK90" s="131"/>
      <c r="AL90" s="131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31"/>
      <c r="BA90" s="131">
        <v>5.0</v>
      </c>
      <c r="BB90" s="131"/>
      <c r="BC90" s="131"/>
      <c r="BD90" s="131"/>
      <c r="BE90" s="131"/>
      <c r="BF90" s="131"/>
      <c r="BG90" s="131"/>
      <c r="BH90" s="131"/>
      <c r="BI90" s="131"/>
      <c r="BJ90" s="131"/>
      <c r="BK90" s="273"/>
      <c r="BL90" s="131"/>
      <c r="BM90" s="121"/>
      <c r="BN90" s="64"/>
      <c r="BO90" s="64"/>
      <c r="BP90" s="121"/>
      <c r="BQ90" s="64">
        <v>3.47</v>
      </c>
      <c r="BR90" s="64">
        <f t="shared" si="124"/>
        <v>0</v>
      </c>
      <c r="BS90" s="64">
        <f t="shared" si="125"/>
        <v>0</v>
      </c>
      <c r="BT90" s="121"/>
      <c r="BU90" s="147">
        <f t="shared" si="126"/>
        <v>0</v>
      </c>
      <c r="BV90" s="147">
        <f t="shared" si="127"/>
        <v>0</v>
      </c>
    </row>
    <row r="91" ht="18.0" customHeight="1">
      <c r="A91" s="153" t="s">
        <v>331</v>
      </c>
      <c r="B91" s="124">
        <v>20.0</v>
      </c>
      <c r="C91" s="64">
        <f t="shared" si="120"/>
        <v>0</v>
      </c>
      <c r="D91" s="125">
        <v>63.6</v>
      </c>
      <c r="E91" s="64" t="str">
        <f t="shared" si="121"/>
        <v/>
      </c>
      <c r="F91" s="126">
        <f t="shared" si="122"/>
        <v>63.6</v>
      </c>
      <c r="G91" s="127">
        <f t="shared" si="123"/>
        <v>0</v>
      </c>
      <c r="H91" s="143"/>
      <c r="I91" s="129"/>
      <c r="J91" s="130"/>
      <c r="K91" s="131"/>
      <c r="L91" s="254"/>
      <c r="M91" s="255"/>
      <c r="N91" s="256"/>
      <c r="O91" s="124"/>
      <c r="P91" s="135"/>
      <c r="Q91" s="136"/>
      <c r="R91" s="257"/>
      <c r="S91" s="258"/>
      <c r="Y91" s="64"/>
      <c r="Z91" s="64">
        <f t="shared" ref="Z91:Z93" si="143">AG91*$C91</f>
        <v>0</v>
      </c>
      <c r="AA91" s="64"/>
      <c r="AB91" s="64"/>
      <c r="AC91" s="64"/>
      <c r="AD91" s="64"/>
      <c r="AE91" s="64"/>
      <c r="AF91" s="131"/>
      <c r="AG91" s="131">
        <v>20.0</v>
      </c>
      <c r="AH91" s="131"/>
      <c r="AI91" s="131"/>
      <c r="AJ91" s="131"/>
      <c r="AK91" s="131"/>
      <c r="AL91" s="131"/>
      <c r="AM91" s="64">
        <f t="shared" ref="AM91:AM93" si="144">AZ91*$C91</f>
        <v>0</v>
      </c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31">
        <v>20.0</v>
      </c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273"/>
      <c r="BL91" s="131"/>
      <c r="BM91" s="121"/>
      <c r="BN91" s="64"/>
      <c r="BO91" s="64"/>
      <c r="BP91" s="121"/>
      <c r="BQ91" s="64">
        <v>2.0</v>
      </c>
      <c r="BR91" s="64">
        <f t="shared" si="124"/>
        <v>0</v>
      </c>
      <c r="BS91" s="64">
        <f t="shared" si="125"/>
        <v>0</v>
      </c>
      <c r="BT91" s="121"/>
      <c r="BU91" s="147">
        <f t="shared" si="126"/>
        <v>0</v>
      </c>
      <c r="BV91" s="147">
        <f t="shared" si="127"/>
        <v>0</v>
      </c>
    </row>
    <row r="92" ht="18.0" customHeight="1">
      <c r="A92" s="171" t="s">
        <v>332</v>
      </c>
      <c r="B92" s="124">
        <v>20.0</v>
      </c>
      <c r="C92" s="64">
        <f t="shared" si="120"/>
        <v>0</v>
      </c>
      <c r="D92" s="125">
        <v>68.9</v>
      </c>
      <c r="E92" s="64" t="str">
        <f t="shared" si="121"/>
        <v/>
      </c>
      <c r="F92" s="126">
        <f t="shared" si="122"/>
        <v>68.9</v>
      </c>
      <c r="G92" s="127">
        <f t="shared" si="123"/>
        <v>0</v>
      </c>
      <c r="H92" s="143"/>
      <c r="I92" s="129"/>
      <c r="J92" s="130"/>
      <c r="K92" s="131"/>
      <c r="L92" s="254"/>
      <c r="M92" s="255"/>
      <c r="N92" s="256"/>
      <c r="O92" s="124"/>
      <c r="P92" s="135"/>
      <c r="Q92" s="136"/>
      <c r="R92" s="257"/>
      <c r="S92" s="258"/>
      <c r="Y92" s="64"/>
      <c r="Z92" s="64">
        <f t="shared" si="143"/>
        <v>0</v>
      </c>
      <c r="AA92" s="64"/>
      <c r="AB92" s="64"/>
      <c r="AC92" s="64"/>
      <c r="AD92" s="64"/>
      <c r="AE92" s="64"/>
      <c r="AF92" s="131"/>
      <c r="AG92" s="131">
        <v>20.0</v>
      </c>
      <c r="AH92" s="131"/>
      <c r="AI92" s="131"/>
      <c r="AJ92" s="131"/>
      <c r="AK92" s="131"/>
      <c r="AL92" s="131"/>
      <c r="AM92" s="64">
        <f t="shared" si="144"/>
        <v>0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31">
        <v>20.0</v>
      </c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273"/>
      <c r="BL92" s="131"/>
      <c r="BM92" s="121"/>
      <c r="BN92" s="64"/>
      <c r="BO92" s="64"/>
      <c r="BP92" s="121"/>
      <c r="BQ92" s="64">
        <v>1.9</v>
      </c>
      <c r="BR92" s="64">
        <f t="shared" si="124"/>
        <v>0</v>
      </c>
      <c r="BS92" s="64">
        <f t="shared" si="125"/>
        <v>0</v>
      </c>
      <c r="BT92" s="121"/>
      <c r="BU92" s="147">
        <f t="shared" si="126"/>
        <v>0</v>
      </c>
      <c r="BV92" s="147">
        <f t="shared" si="127"/>
        <v>0</v>
      </c>
    </row>
    <row r="93" ht="18.0" customHeight="1">
      <c r="A93" s="171" t="s">
        <v>333</v>
      </c>
      <c r="B93" s="124">
        <v>20.0</v>
      </c>
      <c r="C93" s="64">
        <f t="shared" si="120"/>
        <v>0</v>
      </c>
      <c r="D93" s="125">
        <v>84.8</v>
      </c>
      <c r="E93" s="64" t="str">
        <f t="shared" si="121"/>
        <v/>
      </c>
      <c r="F93" s="126">
        <f t="shared" si="122"/>
        <v>84.8</v>
      </c>
      <c r="G93" s="127">
        <f t="shared" si="123"/>
        <v>0</v>
      </c>
      <c r="H93" s="143"/>
      <c r="I93" s="129"/>
      <c r="J93" s="130"/>
      <c r="K93" s="131"/>
      <c r="L93" s="254"/>
      <c r="M93" s="255"/>
      <c r="N93" s="256"/>
      <c r="O93" s="124"/>
      <c r="P93" s="135"/>
      <c r="Q93" s="136"/>
      <c r="R93" s="257"/>
      <c r="S93" s="258"/>
      <c r="Y93" s="64"/>
      <c r="Z93" s="64">
        <f t="shared" si="143"/>
        <v>0</v>
      </c>
      <c r="AA93" s="64"/>
      <c r="AB93" s="64"/>
      <c r="AC93" s="64"/>
      <c r="AD93" s="64"/>
      <c r="AE93" s="64"/>
      <c r="AF93" s="131"/>
      <c r="AG93" s="131">
        <v>20.0</v>
      </c>
      <c r="AH93" s="131"/>
      <c r="AI93" s="131"/>
      <c r="AJ93" s="131"/>
      <c r="AK93" s="131"/>
      <c r="AL93" s="131"/>
      <c r="AM93" s="64">
        <f t="shared" si="144"/>
        <v>0</v>
      </c>
      <c r="AN93" s="64">
        <f t="shared" ref="AN93:AY93" si="145">BA93*$C93</f>
        <v>0</v>
      </c>
      <c r="AO93" s="64">
        <f t="shared" si="145"/>
        <v>0</v>
      </c>
      <c r="AP93" s="64">
        <f t="shared" si="145"/>
        <v>0</v>
      </c>
      <c r="AQ93" s="64">
        <f t="shared" si="145"/>
        <v>0</v>
      </c>
      <c r="AR93" s="64">
        <f t="shared" si="145"/>
        <v>0</v>
      </c>
      <c r="AS93" s="64">
        <f t="shared" si="145"/>
        <v>0</v>
      </c>
      <c r="AT93" s="64">
        <f t="shared" si="145"/>
        <v>0</v>
      </c>
      <c r="AU93" s="64">
        <f t="shared" si="145"/>
        <v>0</v>
      </c>
      <c r="AV93" s="64">
        <f t="shared" si="145"/>
        <v>0</v>
      </c>
      <c r="AW93" s="64">
        <f t="shared" si="145"/>
        <v>0</v>
      </c>
      <c r="AX93" s="64">
        <f t="shared" si="145"/>
        <v>0</v>
      </c>
      <c r="AY93" s="64">
        <f t="shared" si="145"/>
        <v>0</v>
      </c>
      <c r="AZ93" s="131">
        <v>20.0</v>
      </c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273"/>
      <c r="BL93" s="131"/>
      <c r="BM93" s="121"/>
      <c r="BN93" s="64"/>
      <c r="BO93" s="64"/>
      <c r="BP93" s="121"/>
      <c r="BQ93" s="64">
        <v>3.31</v>
      </c>
      <c r="BR93" s="64">
        <f t="shared" si="124"/>
        <v>0</v>
      </c>
      <c r="BS93" s="64">
        <f t="shared" si="125"/>
        <v>0</v>
      </c>
      <c r="BT93" s="121"/>
      <c r="BU93" s="147">
        <f t="shared" si="126"/>
        <v>0</v>
      </c>
      <c r="BV93" s="147">
        <f t="shared" si="127"/>
        <v>0</v>
      </c>
    </row>
    <row r="94" ht="14.25" customHeight="1">
      <c r="A94" s="158"/>
      <c r="B94" s="173"/>
      <c r="C94" s="147"/>
      <c r="D94" s="148"/>
      <c r="E94" s="147"/>
      <c r="F94" s="148"/>
      <c r="G94" s="159">
        <f t="shared" ref="G94:S94" si="146">SUM(G66:G93)</f>
        <v>0</v>
      </c>
      <c r="H94" s="160">
        <f t="shared" si="146"/>
        <v>0</v>
      </c>
      <c r="I94" s="160">
        <f t="shared" si="146"/>
        <v>0</v>
      </c>
      <c r="J94" s="160">
        <f t="shared" si="146"/>
        <v>0</v>
      </c>
      <c r="K94" s="160">
        <f t="shared" si="146"/>
        <v>0</v>
      </c>
      <c r="L94" s="160">
        <f t="shared" si="146"/>
        <v>0</v>
      </c>
      <c r="M94" s="160">
        <f t="shared" si="146"/>
        <v>0</v>
      </c>
      <c r="N94" s="119">
        <f t="shared" si="146"/>
        <v>0</v>
      </c>
      <c r="O94" s="160">
        <f t="shared" si="146"/>
        <v>0</v>
      </c>
      <c r="P94" s="167">
        <f t="shared" si="146"/>
        <v>0</v>
      </c>
      <c r="Q94" s="160">
        <f t="shared" si="146"/>
        <v>0</v>
      </c>
      <c r="R94" s="160">
        <f t="shared" si="146"/>
        <v>0</v>
      </c>
      <c r="S94" s="160">
        <f t="shared" si="146"/>
        <v>0</v>
      </c>
      <c r="Y94" s="160">
        <f t="shared" ref="Y94:AC94" si="147">SUM(Y66:Y93)</f>
        <v>0</v>
      </c>
      <c r="Z94" s="160">
        <f t="shared" si="147"/>
        <v>0</v>
      </c>
      <c r="AA94" s="160">
        <f t="shared" si="147"/>
        <v>0</v>
      </c>
      <c r="AB94" s="160">
        <f t="shared" si="147"/>
        <v>0</v>
      </c>
      <c r="AC94" s="160">
        <f t="shared" si="147"/>
        <v>0</v>
      </c>
      <c r="AD94" s="160"/>
      <c r="AE94" s="160"/>
      <c r="AF94" s="160"/>
      <c r="AG94" s="160"/>
      <c r="AH94" s="160"/>
      <c r="AI94" s="160"/>
      <c r="AJ94" s="160"/>
      <c r="AK94" s="160"/>
      <c r="AL94" s="160"/>
      <c r="AM94" s="160">
        <f t="shared" ref="AM94:AY94" si="148">SUM(AM66:AM93)</f>
        <v>0</v>
      </c>
      <c r="AN94" s="160">
        <f t="shared" si="148"/>
        <v>0</v>
      </c>
      <c r="AO94" s="160">
        <f t="shared" si="148"/>
        <v>0</v>
      </c>
      <c r="AP94" s="160">
        <f t="shared" si="148"/>
        <v>0</v>
      </c>
      <c r="AQ94" s="160">
        <f t="shared" si="148"/>
        <v>0</v>
      </c>
      <c r="AR94" s="160">
        <f t="shared" si="148"/>
        <v>0</v>
      </c>
      <c r="AS94" s="160">
        <f t="shared" si="148"/>
        <v>0</v>
      </c>
      <c r="AT94" s="160">
        <f t="shared" si="148"/>
        <v>0</v>
      </c>
      <c r="AU94" s="160">
        <f t="shared" si="148"/>
        <v>0</v>
      </c>
      <c r="AV94" s="160">
        <f t="shared" si="148"/>
        <v>0</v>
      </c>
      <c r="AW94" s="160">
        <f t="shared" si="148"/>
        <v>0</v>
      </c>
      <c r="AX94" s="160">
        <f t="shared" si="148"/>
        <v>0</v>
      </c>
      <c r="AY94" s="160">
        <f t="shared" si="148"/>
        <v>0</v>
      </c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276"/>
      <c r="BL94" s="160"/>
      <c r="BM94" s="121"/>
      <c r="BN94" s="64"/>
      <c r="BO94" s="64"/>
      <c r="BP94" s="121"/>
      <c r="BQ94" s="64"/>
      <c r="BR94" s="64"/>
      <c r="BS94" s="64"/>
      <c r="BT94" s="121"/>
      <c r="BU94" s="147">
        <f t="shared" si="126"/>
        <v>0</v>
      </c>
      <c r="BV94" s="147">
        <f t="shared" si="127"/>
        <v>0</v>
      </c>
    </row>
    <row r="95" ht="39.75" customHeight="1">
      <c r="A95" s="168" t="s">
        <v>230</v>
      </c>
      <c r="B95" s="146"/>
      <c r="C95" s="147"/>
      <c r="D95" s="148"/>
      <c r="E95" s="147"/>
      <c r="F95" s="148"/>
      <c r="G95" s="147"/>
      <c r="H95" s="147"/>
      <c r="I95" s="147"/>
      <c r="J95" s="147"/>
      <c r="K95" s="147"/>
      <c r="L95" s="147"/>
      <c r="M95" s="147"/>
      <c r="N95" s="147"/>
      <c r="O95" s="147"/>
      <c r="P95" s="164"/>
      <c r="Q95" s="147"/>
      <c r="R95" s="147"/>
      <c r="S95" s="147"/>
      <c r="Y95" s="165" t="s">
        <v>16</v>
      </c>
      <c r="Z95" s="165" t="s">
        <v>17</v>
      </c>
      <c r="AA95" s="165" t="s">
        <v>18</v>
      </c>
      <c r="AB95" s="165" t="s">
        <v>19</v>
      </c>
      <c r="AC95" s="165" t="s">
        <v>20</v>
      </c>
      <c r="AD95" s="165" t="s">
        <v>21</v>
      </c>
      <c r="AE95" s="165" t="s">
        <v>22</v>
      </c>
      <c r="AF95" s="160" t="s">
        <v>16</v>
      </c>
      <c r="AG95" s="160" t="s">
        <v>17</v>
      </c>
      <c r="AH95" s="160" t="s">
        <v>18</v>
      </c>
      <c r="AI95" s="160" t="s">
        <v>19</v>
      </c>
      <c r="AJ95" s="160" t="s">
        <v>20</v>
      </c>
      <c r="AK95" s="160" t="s">
        <v>21</v>
      </c>
      <c r="AL95" s="160" t="s">
        <v>22</v>
      </c>
      <c r="AM95" s="165" t="s">
        <v>31</v>
      </c>
      <c r="AN95" s="165" t="s">
        <v>32</v>
      </c>
      <c r="AO95" s="165" t="s">
        <v>33</v>
      </c>
      <c r="AP95" s="165" t="s">
        <v>34</v>
      </c>
      <c r="AQ95" s="165" t="s">
        <v>35</v>
      </c>
      <c r="AR95" s="165" t="s">
        <v>36</v>
      </c>
      <c r="AS95" s="165" t="s">
        <v>37</v>
      </c>
      <c r="AT95" s="165" t="s">
        <v>38</v>
      </c>
      <c r="AU95" s="165" t="s">
        <v>39</v>
      </c>
      <c r="AV95" s="165" t="s">
        <v>40</v>
      </c>
      <c r="AW95" s="165" t="s">
        <v>41</v>
      </c>
      <c r="AX95" s="165" t="s">
        <v>42</v>
      </c>
      <c r="AY95" s="165" t="s">
        <v>43</v>
      </c>
      <c r="AZ95" s="160" t="s">
        <v>31</v>
      </c>
      <c r="BA95" s="160" t="s">
        <v>32</v>
      </c>
      <c r="BB95" s="160" t="s">
        <v>33</v>
      </c>
      <c r="BC95" s="160" t="s">
        <v>34</v>
      </c>
      <c r="BD95" s="160" t="s">
        <v>35</v>
      </c>
      <c r="BE95" s="160" t="s">
        <v>36</v>
      </c>
      <c r="BF95" s="160" t="s">
        <v>37</v>
      </c>
      <c r="BG95" s="160" t="s">
        <v>38</v>
      </c>
      <c r="BH95" s="160" t="s">
        <v>39</v>
      </c>
      <c r="BI95" s="160" t="s">
        <v>40</v>
      </c>
      <c r="BJ95" s="160" t="s">
        <v>41</v>
      </c>
      <c r="BK95" s="166" t="s">
        <v>42</v>
      </c>
      <c r="BL95" s="160" t="s">
        <v>43</v>
      </c>
      <c r="BM95" s="121"/>
      <c r="BN95" s="64"/>
      <c r="BO95" s="64"/>
      <c r="BP95" s="121"/>
      <c r="BQ95" s="152" t="s">
        <v>69</v>
      </c>
      <c r="BR95" s="152" t="s">
        <v>70</v>
      </c>
      <c r="BS95" s="152" t="s">
        <v>71</v>
      </c>
      <c r="BT95" s="121"/>
      <c r="BU95" s="147"/>
      <c r="BV95" s="147"/>
    </row>
    <row r="96" ht="18.0" customHeight="1">
      <c r="A96" s="177" t="s">
        <v>334</v>
      </c>
      <c r="B96" s="124">
        <v>5.0</v>
      </c>
      <c r="C96" s="64">
        <f t="shared" ref="C96:C101" si="150">SUM(H96:S96)</f>
        <v>0</v>
      </c>
      <c r="D96" s="125">
        <v>90.1</v>
      </c>
      <c r="E96" s="64" t="str">
        <f t="shared" ref="E96:E101" si="151">$D$5</f>
        <v/>
      </c>
      <c r="F96" s="126">
        <f t="shared" ref="F96:F101" si="152">D96*((100-E96)/100)</f>
        <v>90.1</v>
      </c>
      <c r="G96" s="127">
        <f t="shared" ref="G96:G101" si="153">C96*F96</f>
        <v>0</v>
      </c>
      <c r="H96" s="143"/>
      <c r="I96" s="129"/>
      <c r="J96" s="130"/>
      <c r="K96" s="131"/>
      <c r="L96" s="254"/>
      <c r="M96" s="255"/>
      <c r="N96" s="256"/>
      <c r="O96" s="124"/>
      <c r="P96" s="135"/>
      <c r="Q96" s="136"/>
      <c r="R96" s="257"/>
      <c r="S96" s="258"/>
      <c r="Y96" s="64">
        <f t="shared" ref="Y96:AE96" si="149">AF96*$C96</f>
        <v>0</v>
      </c>
      <c r="Z96" s="64">
        <f t="shared" si="149"/>
        <v>0</v>
      </c>
      <c r="AA96" s="64">
        <f t="shared" si="149"/>
        <v>0</v>
      </c>
      <c r="AB96" s="64">
        <f t="shared" si="149"/>
        <v>0</v>
      </c>
      <c r="AC96" s="64">
        <f t="shared" si="149"/>
        <v>0</v>
      </c>
      <c r="AD96" s="64">
        <f t="shared" si="149"/>
        <v>0</v>
      </c>
      <c r="AE96" s="64">
        <f t="shared" si="149"/>
        <v>0</v>
      </c>
      <c r="AF96" s="131"/>
      <c r="AG96" s="131"/>
      <c r="AH96" s="131"/>
      <c r="AI96" s="131">
        <v>3.0</v>
      </c>
      <c r="AJ96" s="131">
        <v>2.0</v>
      </c>
      <c r="AK96" s="131"/>
      <c r="AL96" s="131"/>
      <c r="AM96" s="160"/>
      <c r="AN96" s="160"/>
      <c r="AO96" s="64">
        <f>BB96*$C96</f>
        <v>0</v>
      </c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31"/>
      <c r="BA96" s="131"/>
      <c r="BB96" s="131">
        <v>5.0</v>
      </c>
      <c r="BC96" s="131"/>
      <c r="BD96" s="131"/>
      <c r="BE96" s="131"/>
      <c r="BF96" s="131"/>
      <c r="BG96" s="131"/>
      <c r="BH96" s="131"/>
      <c r="BI96" s="131"/>
      <c r="BJ96" s="131"/>
      <c r="BK96" s="273"/>
      <c r="BL96" s="131"/>
      <c r="BM96" s="121"/>
      <c r="BN96" s="64"/>
      <c r="BO96" s="64"/>
      <c r="BP96" s="121"/>
      <c r="BQ96" s="64">
        <v>5.35</v>
      </c>
      <c r="BR96" s="64">
        <f t="shared" ref="BR96:BR101" si="155">C96</f>
        <v>0</v>
      </c>
      <c r="BS96" s="64">
        <f t="shared" ref="BS96:BS101" si="156">BQ96*BR96</f>
        <v>0</v>
      </c>
      <c r="BT96" s="121"/>
      <c r="BU96" s="147">
        <f t="shared" ref="BU96:BU101" si="157">C96*BN96</f>
        <v>0</v>
      </c>
      <c r="BV96" s="147">
        <f t="shared" ref="BV96:BV101" si="158">C96*BO96</f>
        <v>0</v>
      </c>
    </row>
    <row r="97" ht="18.0" customHeight="1">
      <c r="A97" s="172" t="s">
        <v>335</v>
      </c>
      <c r="B97" s="124">
        <v>10.0</v>
      </c>
      <c r="C97" s="64">
        <f t="shared" si="150"/>
        <v>0</v>
      </c>
      <c r="D97" s="125">
        <v>55.2</v>
      </c>
      <c r="E97" s="64" t="str">
        <f t="shared" si="151"/>
        <v/>
      </c>
      <c r="F97" s="126">
        <f t="shared" si="152"/>
        <v>55.2</v>
      </c>
      <c r="G97" s="127">
        <f t="shared" si="153"/>
        <v>0</v>
      </c>
      <c r="H97" s="143"/>
      <c r="I97" s="129"/>
      <c r="J97" s="130"/>
      <c r="K97" s="131"/>
      <c r="L97" s="254"/>
      <c r="M97" s="255"/>
      <c r="N97" s="256"/>
      <c r="O97" s="124"/>
      <c r="P97" s="135"/>
      <c r="Q97" s="136"/>
      <c r="R97" s="257"/>
      <c r="S97" s="258"/>
      <c r="Y97" s="64">
        <f t="shared" ref="Y97:AE97" si="154">AF97*$C97</f>
        <v>0</v>
      </c>
      <c r="Z97" s="64">
        <f t="shared" si="154"/>
        <v>0</v>
      </c>
      <c r="AA97" s="64">
        <f t="shared" si="154"/>
        <v>0</v>
      </c>
      <c r="AB97" s="64">
        <f t="shared" si="154"/>
        <v>0</v>
      </c>
      <c r="AC97" s="64">
        <f t="shared" si="154"/>
        <v>0</v>
      </c>
      <c r="AD97" s="64">
        <f t="shared" si="154"/>
        <v>0</v>
      </c>
      <c r="AE97" s="64">
        <f t="shared" si="154"/>
        <v>0</v>
      </c>
      <c r="AF97" s="131"/>
      <c r="AG97" s="131"/>
      <c r="AH97" s="131">
        <v>10.0</v>
      </c>
      <c r="AI97" s="131"/>
      <c r="AJ97" s="131"/>
      <c r="AK97" s="131"/>
      <c r="AL97" s="131"/>
      <c r="AM97" s="160"/>
      <c r="AN97" s="64">
        <f t="shared" ref="AN97:AN99" si="160">BA97*$C97</f>
        <v>0</v>
      </c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31"/>
      <c r="BA97" s="131">
        <v>10.0</v>
      </c>
      <c r="BB97" s="131"/>
      <c r="BC97" s="131"/>
      <c r="BD97" s="131"/>
      <c r="BE97" s="131"/>
      <c r="BF97" s="131"/>
      <c r="BG97" s="131"/>
      <c r="BH97" s="131"/>
      <c r="BI97" s="131"/>
      <c r="BJ97" s="131"/>
      <c r="BK97" s="273"/>
      <c r="BL97" s="131"/>
      <c r="BM97" s="121"/>
      <c r="BN97" s="64"/>
      <c r="BO97" s="64"/>
      <c r="BP97" s="121"/>
      <c r="BQ97" s="64">
        <v>2.53</v>
      </c>
      <c r="BR97" s="64">
        <f t="shared" si="155"/>
        <v>0</v>
      </c>
      <c r="BS97" s="64">
        <f t="shared" si="156"/>
        <v>0</v>
      </c>
      <c r="BT97" s="121"/>
      <c r="BU97" s="147">
        <f t="shared" si="157"/>
        <v>0</v>
      </c>
      <c r="BV97" s="147">
        <f t="shared" si="158"/>
        <v>0</v>
      </c>
    </row>
    <row r="98" ht="18.0" customHeight="1">
      <c r="A98" s="172" t="s">
        <v>336</v>
      </c>
      <c r="B98" s="124">
        <v>10.0</v>
      </c>
      <c r="C98" s="64">
        <f t="shared" si="150"/>
        <v>0</v>
      </c>
      <c r="D98" s="125">
        <v>63.6</v>
      </c>
      <c r="E98" s="64" t="str">
        <f t="shared" si="151"/>
        <v/>
      </c>
      <c r="F98" s="126">
        <f t="shared" si="152"/>
        <v>63.6</v>
      </c>
      <c r="G98" s="127">
        <f t="shared" si="153"/>
        <v>0</v>
      </c>
      <c r="H98" s="143"/>
      <c r="I98" s="129"/>
      <c r="J98" s="130"/>
      <c r="K98" s="131"/>
      <c r="L98" s="254"/>
      <c r="M98" s="255"/>
      <c r="N98" s="256"/>
      <c r="O98" s="124"/>
      <c r="P98" s="135"/>
      <c r="Q98" s="136"/>
      <c r="R98" s="257"/>
      <c r="S98" s="258"/>
      <c r="Y98" s="64">
        <f t="shared" ref="Y98:AE98" si="159">AF98*$C98</f>
        <v>0</v>
      </c>
      <c r="Z98" s="64">
        <f t="shared" si="159"/>
        <v>0</v>
      </c>
      <c r="AA98" s="64">
        <f t="shared" si="159"/>
        <v>0</v>
      </c>
      <c r="AB98" s="64">
        <f t="shared" si="159"/>
        <v>0</v>
      </c>
      <c r="AC98" s="64">
        <f t="shared" si="159"/>
        <v>0</v>
      </c>
      <c r="AD98" s="64">
        <f t="shared" si="159"/>
        <v>0</v>
      </c>
      <c r="AE98" s="64">
        <f t="shared" si="159"/>
        <v>0</v>
      </c>
      <c r="AF98" s="131"/>
      <c r="AG98" s="131"/>
      <c r="AH98" s="131">
        <v>10.0</v>
      </c>
      <c r="AI98" s="131"/>
      <c r="AJ98" s="131"/>
      <c r="AK98" s="131"/>
      <c r="AL98" s="131"/>
      <c r="AM98" s="160"/>
      <c r="AN98" s="64">
        <f t="shared" si="160"/>
        <v>0</v>
      </c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31"/>
      <c r="BA98" s="131">
        <v>10.0</v>
      </c>
      <c r="BB98" s="131"/>
      <c r="BC98" s="131"/>
      <c r="BD98" s="131"/>
      <c r="BE98" s="131"/>
      <c r="BF98" s="131"/>
      <c r="BG98" s="131"/>
      <c r="BH98" s="131"/>
      <c r="BI98" s="131"/>
      <c r="BJ98" s="131"/>
      <c r="BK98" s="273"/>
      <c r="BL98" s="131"/>
      <c r="BM98" s="121"/>
      <c r="BN98" s="64"/>
      <c r="BO98" s="64"/>
      <c r="BP98" s="121"/>
      <c r="BQ98" s="64">
        <v>3.25</v>
      </c>
      <c r="BR98" s="64">
        <f t="shared" si="155"/>
        <v>0</v>
      </c>
      <c r="BS98" s="64">
        <f t="shared" si="156"/>
        <v>0</v>
      </c>
      <c r="BT98" s="121"/>
      <c r="BU98" s="147">
        <f t="shared" si="157"/>
        <v>0</v>
      </c>
      <c r="BV98" s="147">
        <f t="shared" si="158"/>
        <v>0</v>
      </c>
    </row>
    <row r="99" ht="18.0" customHeight="1">
      <c r="A99" s="172" t="s">
        <v>337</v>
      </c>
      <c r="B99" s="124">
        <v>10.0</v>
      </c>
      <c r="C99" s="64">
        <f t="shared" si="150"/>
        <v>0</v>
      </c>
      <c r="D99" s="125">
        <v>44.6</v>
      </c>
      <c r="E99" s="64" t="str">
        <f t="shared" si="151"/>
        <v/>
      </c>
      <c r="F99" s="126">
        <f t="shared" si="152"/>
        <v>44.6</v>
      </c>
      <c r="G99" s="127">
        <f t="shared" si="153"/>
        <v>0</v>
      </c>
      <c r="H99" s="143"/>
      <c r="I99" s="129"/>
      <c r="J99" s="130"/>
      <c r="K99" s="131"/>
      <c r="L99" s="254"/>
      <c r="M99" s="255"/>
      <c r="N99" s="256"/>
      <c r="O99" s="124"/>
      <c r="P99" s="135"/>
      <c r="Q99" s="136"/>
      <c r="R99" s="257"/>
      <c r="S99" s="258"/>
      <c r="Y99" s="64">
        <f t="shared" ref="Y99:AE99" si="161">AF99*$C99</f>
        <v>0</v>
      </c>
      <c r="Z99" s="64">
        <f t="shared" si="161"/>
        <v>0</v>
      </c>
      <c r="AA99" s="64">
        <f t="shared" si="161"/>
        <v>0</v>
      </c>
      <c r="AB99" s="64">
        <f t="shared" si="161"/>
        <v>0</v>
      </c>
      <c r="AC99" s="64">
        <f t="shared" si="161"/>
        <v>0</v>
      </c>
      <c r="AD99" s="64">
        <f t="shared" si="161"/>
        <v>0</v>
      </c>
      <c r="AE99" s="64">
        <f t="shared" si="161"/>
        <v>0</v>
      </c>
      <c r="AF99" s="131"/>
      <c r="AG99" s="131"/>
      <c r="AH99" s="131">
        <v>10.0</v>
      </c>
      <c r="AI99" s="131"/>
      <c r="AJ99" s="131"/>
      <c r="AK99" s="131"/>
      <c r="AL99" s="131"/>
      <c r="AM99" s="160"/>
      <c r="AN99" s="64">
        <f t="shared" si="160"/>
        <v>0</v>
      </c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31"/>
      <c r="BA99" s="131">
        <v>10.0</v>
      </c>
      <c r="BB99" s="131"/>
      <c r="BC99" s="131"/>
      <c r="BD99" s="131"/>
      <c r="BE99" s="131"/>
      <c r="BF99" s="131"/>
      <c r="BG99" s="131"/>
      <c r="BH99" s="131"/>
      <c r="BI99" s="131"/>
      <c r="BJ99" s="131"/>
      <c r="BK99" s="273"/>
      <c r="BL99" s="131"/>
      <c r="BM99" s="121"/>
      <c r="BN99" s="64"/>
      <c r="BO99" s="64"/>
      <c r="BP99" s="121"/>
      <c r="BQ99" s="64">
        <v>1.27</v>
      </c>
      <c r="BR99" s="64">
        <f t="shared" si="155"/>
        <v>0</v>
      </c>
      <c r="BS99" s="64">
        <f t="shared" si="156"/>
        <v>0</v>
      </c>
      <c r="BT99" s="121"/>
      <c r="BU99" s="147">
        <f t="shared" si="157"/>
        <v>0</v>
      </c>
      <c r="BV99" s="147">
        <f t="shared" si="158"/>
        <v>0</v>
      </c>
    </row>
    <row r="100" ht="18.0" customHeight="1">
      <c r="A100" s="153" t="s">
        <v>338</v>
      </c>
      <c r="B100" s="124">
        <v>15.0</v>
      </c>
      <c r="C100" s="64">
        <f t="shared" si="150"/>
        <v>0</v>
      </c>
      <c r="D100" s="125">
        <v>74.2</v>
      </c>
      <c r="E100" s="64" t="str">
        <f t="shared" si="151"/>
        <v/>
      </c>
      <c r="F100" s="126">
        <f t="shared" si="152"/>
        <v>74.2</v>
      </c>
      <c r="G100" s="127">
        <f t="shared" si="153"/>
        <v>0</v>
      </c>
      <c r="H100" s="143"/>
      <c r="I100" s="129"/>
      <c r="J100" s="130"/>
      <c r="K100" s="131"/>
      <c r="L100" s="254"/>
      <c r="M100" s="255"/>
      <c r="N100" s="256"/>
      <c r="O100" s="124"/>
      <c r="P100" s="135"/>
      <c r="Q100" s="136"/>
      <c r="R100" s="257"/>
      <c r="S100" s="258"/>
      <c r="Y100" s="64">
        <f t="shared" ref="Y100:AE100" si="162">AF100*$C100</f>
        <v>0</v>
      </c>
      <c r="Z100" s="64">
        <f t="shared" si="162"/>
        <v>0</v>
      </c>
      <c r="AA100" s="64">
        <f t="shared" si="162"/>
        <v>0</v>
      </c>
      <c r="AB100" s="64">
        <f t="shared" si="162"/>
        <v>0</v>
      </c>
      <c r="AC100" s="64">
        <f t="shared" si="162"/>
        <v>0</v>
      </c>
      <c r="AD100" s="64">
        <f t="shared" si="162"/>
        <v>0</v>
      </c>
      <c r="AE100" s="64">
        <f t="shared" si="162"/>
        <v>0</v>
      </c>
      <c r="AF100" s="131"/>
      <c r="AG100" s="131"/>
      <c r="AH100" s="131">
        <v>11.0</v>
      </c>
      <c r="AI100" s="131">
        <v>4.0</v>
      </c>
      <c r="AJ100" s="131"/>
      <c r="AK100" s="131"/>
      <c r="AL100" s="131"/>
      <c r="AM100" s="160"/>
      <c r="AN100" s="160"/>
      <c r="AO100" s="64">
        <f>BB100*$C100</f>
        <v>0</v>
      </c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31"/>
      <c r="BA100" s="131"/>
      <c r="BB100" s="131">
        <v>5.0</v>
      </c>
      <c r="BC100" s="131"/>
      <c r="BD100" s="131"/>
      <c r="BE100" s="131"/>
      <c r="BF100" s="131"/>
      <c r="BG100" s="131"/>
      <c r="BH100" s="131"/>
      <c r="BI100" s="131"/>
      <c r="BJ100" s="131"/>
      <c r="BK100" s="273"/>
      <c r="BL100" s="131"/>
      <c r="BM100" s="121"/>
      <c r="BN100" s="64"/>
      <c r="BO100" s="64"/>
      <c r="BP100" s="121"/>
      <c r="BQ100" s="64">
        <v>3.16</v>
      </c>
      <c r="BR100" s="64">
        <f t="shared" si="155"/>
        <v>0</v>
      </c>
      <c r="BS100" s="64">
        <f t="shared" si="156"/>
        <v>0</v>
      </c>
      <c r="BT100" s="121"/>
      <c r="BU100" s="147">
        <f t="shared" si="157"/>
        <v>0</v>
      </c>
      <c r="BV100" s="147">
        <f t="shared" si="158"/>
        <v>0</v>
      </c>
    </row>
    <row r="101" ht="18.0" customHeight="1">
      <c r="A101" s="153" t="s">
        <v>339</v>
      </c>
      <c r="B101" s="124">
        <v>10.0</v>
      </c>
      <c r="C101" s="64">
        <f t="shared" si="150"/>
        <v>0</v>
      </c>
      <c r="D101" s="125">
        <v>31.8</v>
      </c>
      <c r="E101" s="64" t="str">
        <f t="shared" si="151"/>
        <v/>
      </c>
      <c r="F101" s="126">
        <f t="shared" si="152"/>
        <v>31.8</v>
      </c>
      <c r="G101" s="127">
        <f t="shared" si="153"/>
        <v>0</v>
      </c>
      <c r="H101" s="143"/>
      <c r="I101" s="129"/>
      <c r="J101" s="130"/>
      <c r="K101" s="131"/>
      <c r="L101" s="254"/>
      <c r="M101" s="255"/>
      <c r="N101" s="256"/>
      <c r="O101" s="124"/>
      <c r="P101" s="135"/>
      <c r="Q101" s="136"/>
      <c r="R101" s="257"/>
      <c r="S101" s="258"/>
      <c r="Y101" s="64">
        <f t="shared" ref="Y101:AE101" si="163">AF101*$C101</f>
        <v>0</v>
      </c>
      <c r="Z101" s="64">
        <f t="shared" si="163"/>
        <v>0</v>
      </c>
      <c r="AA101" s="64">
        <f t="shared" si="163"/>
        <v>0</v>
      </c>
      <c r="AB101" s="64">
        <f t="shared" si="163"/>
        <v>0</v>
      </c>
      <c r="AC101" s="64">
        <f t="shared" si="163"/>
        <v>0</v>
      </c>
      <c r="AD101" s="64">
        <f t="shared" si="163"/>
        <v>0</v>
      </c>
      <c r="AE101" s="64">
        <f t="shared" si="163"/>
        <v>0</v>
      </c>
      <c r="AF101" s="131"/>
      <c r="AG101" s="131">
        <v>10.0</v>
      </c>
      <c r="AH101" s="131"/>
      <c r="AI101" s="131"/>
      <c r="AJ101" s="131"/>
      <c r="AK101" s="131"/>
      <c r="AL101" s="131"/>
      <c r="AM101" s="64">
        <f>AZ101*$C101</f>
        <v>0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31">
        <v>10.0</v>
      </c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273"/>
      <c r="BL101" s="131"/>
      <c r="BM101" s="121"/>
      <c r="BN101" s="64"/>
      <c r="BO101" s="64"/>
      <c r="BP101" s="121"/>
      <c r="BQ101" s="64">
        <v>0.75</v>
      </c>
      <c r="BR101" s="64">
        <f t="shared" si="155"/>
        <v>0</v>
      </c>
      <c r="BS101" s="64">
        <f t="shared" si="156"/>
        <v>0</v>
      </c>
      <c r="BT101" s="121"/>
      <c r="BU101" s="147">
        <f t="shared" si="157"/>
        <v>0</v>
      </c>
      <c r="BV101" s="147">
        <f t="shared" si="158"/>
        <v>0</v>
      </c>
    </row>
    <row r="102" ht="14.25" customHeight="1">
      <c r="A102" s="158"/>
      <c r="B102" s="147"/>
      <c r="C102" s="147"/>
      <c r="D102" s="148"/>
      <c r="E102" s="147"/>
      <c r="F102" s="148"/>
      <c r="G102" s="159">
        <f t="shared" ref="G102:S102" si="164">SUM(G96:G101)</f>
        <v>0</v>
      </c>
      <c r="H102" s="160">
        <f t="shared" si="164"/>
        <v>0</v>
      </c>
      <c r="I102" s="160">
        <f t="shared" si="164"/>
        <v>0</v>
      </c>
      <c r="J102" s="160">
        <f t="shared" si="164"/>
        <v>0</v>
      </c>
      <c r="K102" s="160">
        <f t="shared" si="164"/>
        <v>0</v>
      </c>
      <c r="L102" s="160">
        <f t="shared" si="164"/>
        <v>0</v>
      </c>
      <c r="M102" s="160">
        <f t="shared" si="164"/>
        <v>0</v>
      </c>
      <c r="N102" s="119">
        <f t="shared" si="164"/>
        <v>0</v>
      </c>
      <c r="O102" s="160">
        <f t="shared" si="164"/>
        <v>0</v>
      </c>
      <c r="P102" s="167">
        <f t="shared" si="164"/>
        <v>0</v>
      </c>
      <c r="Q102" s="160">
        <f t="shared" si="164"/>
        <v>0</v>
      </c>
      <c r="R102" s="160">
        <f t="shared" si="164"/>
        <v>0</v>
      </c>
      <c r="S102" s="160">
        <f t="shared" si="164"/>
        <v>0</v>
      </c>
      <c r="Y102" s="160">
        <f t="shared" ref="Y102:AE102" si="165">SUM(Y96:Y101)</f>
        <v>0</v>
      </c>
      <c r="Z102" s="160">
        <f t="shared" si="165"/>
        <v>0</v>
      </c>
      <c r="AA102" s="160">
        <f t="shared" si="165"/>
        <v>0</v>
      </c>
      <c r="AB102" s="160">
        <f t="shared" si="165"/>
        <v>0</v>
      </c>
      <c r="AC102" s="160">
        <f t="shared" si="165"/>
        <v>0</v>
      </c>
      <c r="AD102" s="160">
        <f t="shared" si="165"/>
        <v>0</v>
      </c>
      <c r="AE102" s="160">
        <f t="shared" si="165"/>
        <v>0</v>
      </c>
      <c r="AF102" s="160"/>
      <c r="AG102" s="160"/>
      <c r="AH102" s="160"/>
      <c r="AI102" s="160"/>
      <c r="AJ102" s="160"/>
      <c r="AK102" s="160"/>
      <c r="AL102" s="160"/>
      <c r="AM102" s="160">
        <f t="shared" ref="AM102:AY102" si="166">SUM(AM96:AM101)</f>
        <v>0</v>
      </c>
      <c r="AN102" s="160">
        <f t="shared" si="166"/>
        <v>0</v>
      </c>
      <c r="AO102" s="160">
        <f t="shared" si="166"/>
        <v>0</v>
      </c>
      <c r="AP102" s="160">
        <f t="shared" si="166"/>
        <v>0</v>
      </c>
      <c r="AQ102" s="160">
        <f t="shared" si="166"/>
        <v>0</v>
      </c>
      <c r="AR102" s="160">
        <f t="shared" si="166"/>
        <v>0</v>
      </c>
      <c r="AS102" s="160">
        <f t="shared" si="166"/>
        <v>0</v>
      </c>
      <c r="AT102" s="160">
        <f t="shared" si="166"/>
        <v>0</v>
      </c>
      <c r="AU102" s="160">
        <f t="shared" si="166"/>
        <v>0</v>
      </c>
      <c r="AV102" s="160">
        <f t="shared" si="166"/>
        <v>0</v>
      </c>
      <c r="AW102" s="160">
        <f t="shared" si="166"/>
        <v>0</v>
      </c>
      <c r="AX102" s="160">
        <f t="shared" si="166"/>
        <v>0</v>
      </c>
      <c r="AY102" s="160">
        <f t="shared" si="166"/>
        <v>0</v>
      </c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276"/>
      <c r="BL102" s="160"/>
      <c r="BM102" s="121"/>
      <c r="BN102" s="64"/>
      <c r="BO102" s="64"/>
      <c r="BP102" s="121"/>
      <c r="BQ102" s="64"/>
      <c r="BR102" s="64"/>
      <c r="BS102" s="64"/>
      <c r="BT102" s="121"/>
      <c r="BU102" s="147"/>
      <c r="BV102" s="147"/>
    </row>
    <row r="103" ht="39.75" customHeight="1">
      <c r="A103" s="277" t="s">
        <v>340</v>
      </c>
      <c r="B103" s="146"/>
      <c r="C103" s="147"/>
      <c r="D103" s="148"/>
      <c r="E103" s="6"/>
      <c r="F103" s="148"/>
      <c r="G103" s="147"/>
      <c r="H103" s="147"/>
      <c r="I103" s="147"/>
      <c r="J103" s="147"/>
      <c r="K103" s="147"/>
      <c r="L103" s="147"/>
      <c r="M103" s="147"/>
      <c r="N103" s="147"/>
      <c r="O103" s="147"/>
      <c r="P103" s="164"/>
      <c r="Q103" s="147"/>
      <c r="R103" s="147"/>
      <c r="S103" s="147"/>
      <c r="Y103" s="165" t="s">
        <v>16</v>
      </c>
      <c r="Z103" s="165" t="s">
        <v>17</v>
      </c>
      <c r="AA103" s="165" t="s">
        <v>18</v>
      </c>
      <c r="AB103" s="165" t="s">
        <v>19</v>
      </c>
      <c r="AC103" s="165" t="s">
        <v>20</v>
      </c>
      <c r="AD103" s="165" t="s">
        <v>21</v>
      </c>
      <c r="AE103" s="165" t="s">
        <v>22</v>
      </c>
      <c r="AF103" s="160" t="s">
        <v>16</v>
      </c>
      <c r="AG103" s="160" t="s">
        <v>17</v>
      </c>
      <c r="AH103" s="160" t="s">
        <v>18</v>
      </c>
      <c r="AI103" s="160" t="s">
        <v>19</v>
      </c>
      <c r="AJ103" s="160" t="s">
        <v>20</v>
      </c>
      <c r="AK103" s="160" t="s">
        <v>21</v>
      </c>
      <c r="AL103" s="160" t="s">
        <v>22</v>
      </c>
      <c r="AM103" s="165" t="s">
        <v>31</v>
      </c>
      <c r="AN103" s="165" t="s">
        <v>32</v>
      </c>
      <c r="AO103" s="165" t="s">
        <v>33</v>
      </c>
      <c r="AP103" s="165" t="s">
        <v>34</v>
      </c>
      <c r="AQ103" s="165" t="s">
        <v>35</v>
      </c>
      <c r="AR103" s="165" t="s">
        <v>36</v>
      </c>
      <c r="AS103" s="165" t="s">
        <v>37</v>
      </c>
      <c r="AT103" s="165" t="s">
        <v>38</v>
      </c>
      <c r="AU103" s="165" t="s">
        <v>39</v>
      </c>
      <c r="AV103" s="165" t="s">
        <v>40</v>
      </c>
      <c r="AW103" s="165" t="s">
        <v>41</v>
      </c>
      <c r="AX103" s="165" t="s">
        <v>42</v>
      </c>
      <c r="AY103" s="165" t="s">
        <v>43</v>
      </c>
      <c r="AZ103" s="160" t="s">
        <v>31</v>
      </c>
      <c r="BA103" s="160" t="s">
        <v>32</v>
      </c>
      <c r="BB103" s="160" t="s">
        <v>33</v>
      </c>
      <c r="BC103" s="160" t="s">
        <v>34</v>
      </c>
      <c r="BD103" s="160" t="s">
        <v>35</v>
      </c>
      <c r="BE103" s="160" t="s">
        <v>36</v>
      </c>
      <c r="BF103" s="160" t="s">
        <v>37</v>
      </c>
      <c r="BG103" s="160" t="s">
        <v>38</v>
      </c>
      <c r="BH103" s="160" t="s">
        <v>39</v>
      </c>
      <c r="BI103" s="160" t="s">
        <v>40</v>
      </c>
      <c r="BJ103" s="160" t="s">
        <v>41</v>
      </c>
      <c r="BK103" s="166" t="s">
        <v>42</v>
      </c>
      <c r="BL103" s="160" t="s">
        <v>43</v>
      </c>
      <c r="BM103" s="121"/>
      <c r="BN103" s="64"/>
      <c r="BO103" s="64"/>
      <c r="BP103" s="121"/>
      <c r="BQ103" s="152" t="s">
        <v>69</v>
      </c>
      <c r="BR103" s="152" t="s">
        <v>70</v>
      </c>
      <c r="BS103" s="152" t="s">
        <v>71</v>
      </c>
      <c r="BT103" s="121"/>
      <c r="BU103" s="147"/>
      <c r="BV103" s="147"/>
    </row>
    <row r="104" ht="18.0" customHeight="1">
      <c r="A104" s="278" t="s">
        <v>341</v>
      </c>
      <c r="B104" s="124">
        <v>10.0</v>
      </c>
      <c r="C104" s="64">
        <f t="shared" ref="C104:C139" si="169">SUM(H104:S104)</f>
        <v>0</v>
      </c>
      <c r="D104" s="125">
        <v>53.0</v>
      </c>
      <c r="E104" s="64" t="str">
        <f t="shared" ref="E104:E139" si="170">$D$5</f>
        <v/>
      </c>
      <c r="F104" s="126">
        <f t="shared" ref="F104:F139" si="171">D104*((100-E104)/100)</f>
        <v>53</v>
      </c>
      <c r="G104" s="127">
        <f t="shared" ref="G104:G139" si="172">C104*F104</f>
        <v>0</v>
      </c>
      <c r="H104" s="143"/>
      <c r="I104" s="129"/>
      <c r="J104" s="130"/>
      <c r="K104" s="131"/>
      <c r="L104" s="254"/>
      <c r="M104" s="255"/>
      <c r="N104" s="256"/>
      <c r="O104" s="124"/>
      <c r="P104" s="135"/>
      <c r="Q104" s="136"/>
      <c r="R104" s="257"/>
      <c r="S104" s="258"/>
      <c r="Y104" s="64">
        <f t="shared" ref="Y104:AE104" si="167">AF104*$C104</f>
        <v>0</v>
      </c>
      <c r="Z104" s="64">
        <f t="shared" si="167"/>
        <v>0</v>
      </c>
      <c r="AA104" s="64">
        <f t="shared" si="167"/>
        <v>0</v>
      </c>
      <c r="AB104" s="64">
        <f t="shared" si="167"/>
        <v>0</v>
      </c>
      <c r="AC104" s="64">
        <f t="shared" si="167"/>
        <v>0</v>
      </c>
      <c r="AD104" s="64">
        <f t="shared" si="167"/>
        <v>0</v>
      </c>
      <c r="AE104" s="64">
        <f t="shared" si="167"/>
        <v>0</v>
      </c>
      <c r="AF104" s="131"/>
      <c r="AG104" s="131"/>
      <c r="AH104" s="131">
        <v>10.0</v>
      </c>
      <c r="AI104" s="131"/>
      <c r="AJ104" s="131"/>
      <c r="AK104" s="131"/>
      <c r="AL104" s="131"/>
      <c r="AM104" s="64">
        <f t="shared" ref="AM104:AY104" si="168">AZ104*$C104</f>
        <v>0</v>
      </c>
      <c r="AN104" s="64">
        <f t="shared" si="168"/>
        <v>0</v>
      </c>
      <c r="AO104" s="64">
        <f t="shared" si="168"/>
        <v>0</v>
      </c>
      <c r="AP104" s="64">
        <f t="shared" si="168"/>
        <v>0</v>
      </c>
      <c r="AQ104" s="64">
        <f t="shared" si="168"/>
        <v>0</v>
      </c>
      <c r="AR104" s="64">
        <f t="shared" si="168"/>
        <v>0</v>
      </c>
      <c r="AS104" s="64">
        <f t="shared" si="168"/>
        <v>0</v>
      </c>
      <c r="AT104" s="64">
        <f t="shared" si="168"/>
        <v>0</v>
      </c>
      <c r="AU104" s="64">
        <f t="shared" si="168"/>
        <v>0</v>
      </c>
      <c r="AV104" s="64">
        <f t="shared" si="168"/>
        <v>0</v>
      </c>
      <c r="AW104" s="64">
        <f t="shared" si="168"/>
        <v>0</v>
      </c>
      <c r="AX104" s="64">
        <f t="shared" si="168"/>
        <v>0</v>
      </c>
      <c r="AY104" s="64">
        <f t="shared" si="168"/>
        <v>0</v>
      </c>
      <c r="AZ104" s="131"/>
      <c r="BA104" s="131"/>
      <c r="BB104" s="131">
        <v>10.0</v>
      </c>
      <c r="BC104" s="131"/>
      <c r="BD104" s="131"/>
      <c r="BE104" s="131"/>
      <c r="BF104" s="131"/>
      <c r="BG104" s="131"/>
      <c r="BH104" s="131"/>
      <c r="BI104" s="131"/>
      <c r="BJ104" s="131"/>
      <c r="BK104" s="273"/>
      <c r="BL104" s="131"/>
      <c r="BM104" s="121"/>
      <c r="BN104" s="64"/>
      <c r="BO104" s="64"/>
      <c r="BP104" s="121"/>
      <c r="BQ104" s="64">
        <v>1.96</v>
      </c>
      <c r="BR104" s="64">
        <f t="shared" ref="BR104:BR139" si="175">C104</f>
        <v>0</v>
      </c>
      <c r="BS104" s="64">
        <f t="shared" ref="BS104:BS139" si="176">BQ104*BR104</f>
        <v>0</v>
      </c>
      <c r="BT104" s="121"/>
      <c r="BU104" s="147">
        <f t="shared" ref="BU104:BU139" si="177">C104*BN104</f>
        <v>0</v>
      </c>
      <c r="BV104" s="147">
        <f t="shared" ref="BV104:BV139" si="178">C104*BO104</f>
        <v>0</v>
      </c>
    </row>
    <row r="105" ht="18.0" customHeight="1">
      <c r="A105" s="278" t="s">
        <v>342</v>
      </c>
      <c r="B105" s="124">
        <v>10.0</v>
      </c>
      <c r="C105" s="64">
        <f t="shared" si="169"/>
        <v>0</v>
      </c>
      <c r="D105" s="125">
        <v>76.4</v>
      </c>
      <c r="E105" s="64" t="str">
        <f t="shared" si="170"/>
        <v/>
      </c>
      <c r="F105" s="126">
        <f t="shared" si="171"/>
        <v>76.4</v>
      </c>
      <c r="G105" s="127">
        <f t="shared" si="172"/>
        <v>0</v>
      </c>
      <c r="H105" s="143"/>
      <c r="I105" s="129"/>
      <c r="J105" s="130"/>
      <c r="K105" s="131"/>
      <c r="L105" s="254"/>
      <c r="M105" s="255"/>
      <c r="N105" s="256"/>
      <c r="O105" s="124"/>
      <c r="P105" s="135"/>
      <c r="Q105" s="136"/>
      <c r="R105" s="257"/>
      <c r="S105" s="258"/>
      <c r="Y105" s="64">
        <f t="shared" ref="Y105:AE105" si="173">AF105*$C105</f>
        <v>0</v>
      </c>
      <c r="Z105" s="64">
        <f t="shared" si="173"/>
        <v>0</v>
      </c>
      <c r="AA105" s="64">
        <f t="shared" si="173"/>
        <v>0</v>
      </c>
      <c r="AB105" s="64">
        <f t="shared" si="173"/>
        <v>0</v>
      </c>
      <c r="AC105" s="64">
        <f t="shared" si="173"/>
        <v>0</v>
      </c>
      <c r="AD105" s="64">
        <f t="shared" si="173"/>
        <v>0</v>
      </c>
      <c r="AE105" s="64">
        <f t="shared" si="173"/>
        <v>0</v>
      </c>
      <c r="AF105" s="131"/>
      <c r="AG105" s="131"/>
      <c r="AH105" s="131">
        <v>10.0</v>
      </c>
      <c r="AI105" s="131"/>
      <c r="AJ105" s="131"/>
      <c r="AK105" s="131"/>
      <c r="AL105" s="131"/>
      <c r="AM105" s="64">
        <f t="shared" ref="AM105:AY105" si="174">AZ105*$C105</f>
        <v>0</v>
      </c>
      <c r="AN105" s="64">
        <f t="shared" si="174"/>
        <v>0</v>
      </c>
      <c r="AO105" s="64">
        <f t="shared" si="174"/>
        <v>0</v>
      </c>
      <c r="AP105" s="64">
        <f t="shared" si="174"/>
        <v>0</v>
      </c>
      <c r="AQ105" s="64">
        <f t="shared" si="174"/>
        <v>0</v>
      </c>
      <c r="AR105" s="64">
        <f t="shared" si="174"/>
        <v>0</v>
      </c>
      <c r="AS105" s="64">
        <f t="shared" si="174"/>
        <v>0</v>
      </c>
      <c r="AT105" s="64">
        <f t="shared" si="174"/>
        <v>0</v>
      </c>
      <c r="AU105" s="64">
        <f t="shared" si="174"/>
        <v>0</v>
      </c>
      <c r="AV105" s="64">
        <f t="shared" si="174"/>
        <v>0</v>
      </c>
      <c r="AW105" s="64">
        <f t="shared" si="174"/>
        <v>0</v>
      </c>
      <c r="AX105" s="64">
        <f t="shared" si="174"/>
        <v>0</v>
      </c>
      <c r="AY105" s="64">
        <f t="shared" si="174"/>
        <v>0</v>
      </c>
      <c r="AZ105" s="131"/>
      <c r="BA105" s="131">
        <v>1.0</v>
      </c>
      <c r="BB105" s="131">
        <v>9.0</v>
      </c>
      <c r="BC105" s="131"/>
      <c r="BD105" s="131"/>
      <c r="BE105" s="131"/>
      <c r="BF105" s="131"/>
      <c r="BG105" s="131"/>
      <c r="BH105" s="131"/>
      <c r="BI105" s="131"/>
      <c r="BJ105" s="131"/>
      <c r="BK105" s="273"/>
      <c r="BL105" s="131"/>
      <c r="BM105" s="121"/>
      <c r="BN105" s="64"/>
      <c r="BO105" s="64"/>
      <c r="BP105" s="121"/>
      <c r="BQ105" s="64">
        <v>3.31</v>
      </c>
      <c r="BR105" s="64">
        <f t="shared" si="175"/>
        <v>0</v>
      </c>
      <c r="BS105" s="64">
        <f t="shared" si="176"/>
        <v>0</v>
      </c>
      <c r="BT105" s="121"/>
      <c r="BU105" s="147">
        <f t="shared" si="177"/>
        <v>0</v>
      </c>
      <c r="BV105" s="147">
        <f t="shared" si="178"/>
        <v>0</v>
      </c>
    </row>
    <row r="106" ht="18.0" customHeight="1">
      <c r="A106" s="278" t="s">
        <v>343</v>
      </c>
      <c r="B106" s="124">
        <v>10.0</v>
      </c>
      <c r="C106" s="64">
        <f t="shared" si="169"/>
        <v>0</v>
      </c>
      <c r="D106" s="125">
        <v>53.0</v>
      </c>
      <c r="E106" s="64" t="str">
        <f t="shared" si="170"/>
        <v/>
      </c>
      <c r="F106" s="126">
        <f t="shared" si="171"/>
        <v>53</v>
      </c>
      <c r="G106" s="127">
        <f t="shared" si="172"/>
        <v>0</v>
      </c>
      <c r="H106" s="143"/>
      <c r="I106" s="129"/>
      <c r="J106" s="130"/>
      <c r="K106" s="131"/>
      <c r="L106" s="254"/>
      <c r="M106" s="255"/>
      <c r="N106" s="256"/>
      <c r="O106" s="124"/>
      <c r="P106" s="135"/>
      <c r="Q106" s="136"/>
      <c r="R106" s="257"/>
      <c r="S106" s="258"/>
      <c r="Y106" s="64">
        <f t="shared" ref="Y106:AE106" si="179">AF106*$C106</f>
        <v>0</v>
      </c>
      <c r="Z106" s="64">
        <f t="shared" si="179"/>
        <v>0</v>
      </c>
      <c r="AA106" s="64">
        <f t="shared" si="179"/>
        <v>0</v>
      </c>
      <c r="AB106" s="64">
        <f t="shared" si="179"/>
        <v>0</v>
      </c>
      <c r="AC106" s="64">
        <f t="shared" si="179"/>
        <v>0</v>
      </c>
      <c r="AD106" s="64">
        <f t="shared" si="179"/>
        <v>0</v>
      </c>
      <c r="AE106" s="64">
        <f t="shared" si="179"/>
        <v>0</v>
      </c>
      <c r="AF106" s="131"/>
      <c r="AG106" s="131"/>
      <c r="AH106" s="131">
        <v>10.0</v>
      </c>
      <c r="AI106" s="131"/>
      <c r="AJ106" s="131"/>
      <c r="AK106" s="131"/>
      <c r="AL106" s="131"/>
      <c r="AM106" s="64">
        <f t="shared" ref="AM106:AY106" si="180">AZ106*$C106</f>
        <v>0</v>
      </c>
      <c r="AN106" s="64">
        <f t="shared" si="180"/>
        <v>0</v>
      </c>
      <c r="AO106" s="64">
        <f t="shared" si="180"/>
        <v>0</v>
      </c>
      <c r="AP106" s="64">
        <f t="shared" si="180"/>
        <v>0</v>
      </c>
      <c r="AQ106" s="64">
        <f t="shared" si="180"/>
        <v>0</v>
      </c>
      <c r="AR106" s="64">
        <f t="shared" si="180"/>
        <v>0</v>
      </c>
      <c r="AS106" s="64">
        <f t="shared" si="180"/>
        <v>0</v>
      </c>
      <c r="AT106" s="64">
        <f t="shared" si="180"/>
        <v>0</v>
      </c>
      <c r="AU106" s="64">
        <f t="shared" si="180"/>
        <v>0</v>
      </c>
      <c r="AV106" s="64">
        <f t="shared" si="180"/>
        <v>0</v>
      </c>
      <c r="AW106" s="64">
        <f t="shared" si="180"/>
        <v>0</v>
      </c>
      <c r="AX106" s="64">
        <f t="shared" si="180"/>
        <v>0</v>
      </c>
      <c r="AY106" s="64">
        <f t="shared" si="180"/>
        <v>0</v>
      </c>
      <c r="AZ106" s="131"/>
      <c r="BA106" s="131">
        <v>10.0</v>
      </c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273"/>
      <c r="BL106" s="131"/>
      <c r="BM106" s="121"/>
      <c r="BN106" s="64"/>
      <c r="BO106" s="64"/>
      <c r="BP106" s="121"/>
      <c r="BQ106" s="64">
        <v>1.4</v>
      </c>
      <c r="BR106" s="64">
        <f t="shared" si="175"/>
        <v>0</v>
      </c>
      <c r="BS106" s="64">
        <f t="shared" si="176"/>
        <v>0</v>
      </c>
      <c r="BT106" s="121"/>
      <c r="BU106" s="147">
        <f t="shared" si="177"/>
        <v>0</v>
      </c>
      <c r="BV106" s="147">
        <f t="shared" si="178"/>
        <v>0</v>
      </c>
    </row>
    <row r="107" ht="18.0" customHeight="1">
      <c r="A107" s="278" t="s">
        <v>306</v>
      </c>
      <c r="B107" s="124">
        <v>10.0</v>
      </c>
      <c r="C107" s="64">
        <f t="shared" si="169"/>
        <v>0</v>
      </c>
      <c r="D107" s="125">
        <v>111.3</v>
      </c>
      <c r="E107" s="64" t="str">
        <f t="shared" si="170"/>
        <v/>
      </c>
      <c r="F107" s="126">
        <f t="shared" si="171"/>
        <v>111.3</v>
      </c>
      <c r="G107" s="127">
        <f t="shared" si="172"/>
        <v>0</v>
      </c>
      <c r="H107" s="143"/>
      <c r="I107" s="129"/>
      <c r="J107" s="130"/>
      <c r="K107" s="131"/>
      <c r="L107" s="254"/>
      <c r="M107" s="255"/>
      <c r="N107" s="256"/>
      <c r="O107" s="124"/>
      <c r="P107" s="135"/>
      <c r="Q107" s="136"/>
      <c r="R107" s="257"/>
      <c r="S107" s="258"/>
      <c r="Y107" s="64">
        <f t="shared" ref="Y107:AE107" si="181">AF107*$C107</f>
        <v>0</v>
      </c>
      <c r="Z107" s="64">
        <f t="shared" si="181"/>
        <v>0</v>
      </c>
      <c r="AA107" s="64">
        <f t="shared" si="181"/>
        <v>0</v>
      </c>
      <c r="AB107" s="64">
        <f t="shared" si="181"/>
        <v>0</v>
      </c>
      <c r="AC107" s="64">
        <f t="shared" si="181"/>
        <v>0</v>
      </c>
      <c r="AD107" s="64">
        <f t="shared" si="181"/>
        <v>0</v>
      </c>
      <c r="AE107" s="64">
        <f t="shared" si="181"/>
        <v>0</v>
      </c>
      <c r="AF107" s="131"/>
      <c r="AG107" s="131"/>
      <c r="AH107" s="131"/>
      <c r="AI107" s="131"/>
      <c r="AJ107" s="131">
        <v>5.0</v>
      </c>
      <c r="AK107" s="131"/>
      <c r="AL107" s="131"/>
      <c r="AM107" s="64">
        <f t="shared" ref="AM107:AY107" si="182">AZ107*$C107</f>
        <v>0</v>
      </c>
      <c r="AN107" s="64">
        <f t="shared" si="182"/>
        <v>0</v>
      </c>
      <c r="AO107" s="64">
        <f t="shared" si="182"/>
        <v>0</v>
      </c>
      <c r="AP107" s="64">
        <f t="shared" si="182"/>
        <v>0</v>
      </c>
      <c r="AQ107" s="64">
        <f t="shared" si="182"/>
        <v>0</v>
      </c>
      <c r="AR107" s="64">
        <f t="shared" si="182"/>
        <v>0</v>
      </c>
      <c r="AS107" s="64">
        <f t="shared" si="182"/>
        <v>0</v>
      </c>
      <c r="AT107" s="64">
        <f t="shared" si="182"/>
        <v>0</v>
      </c>
      <c r="AU107" s="64">
        <f t="shared" si="182"/>
        <v>0</v>
      </c>
      <c r="AV107" s="64">
        <f t="shared" si="182"/>
        <v>0</v>
      </c>
      <c r="AW107" s="64">
        <f t="shared" si="182"/>
        <v>0</v>
      </c>
      <c r="AX107" s="64">
        <f t="shared" si="182"/>
        <v>0</v>
      </c>
      <c r="AY107" s="64">
        <f t="shared" si="182"/>
        <v>0</v>
      </c>
      <c r="AZ107" s="131"/>
      <c r="BA107" s="131">
        <v>9.0</v>
      </c>
      <c r="BB107" s="131">
        <v>1.0</v>
      </c>
      <c r="BC107" s="131"/>
      <c r="BD107" s="131"/>
      <c r="BE107" s="131"/>
      <c r="BF107" s="131"/>
      <c r="BG107" s="131"/>
      <c r="BH107" s="131"/>
      <c r="BI107" s="131"/>
      <c r="BJ107" s="131"/>
      <c r="BK107" s="273"/>
      <c r="BL107" s="131"/>
      <c r="BM107" s="121"/>
      <c r="BN107" s="64"/>
      <c r="BO107" s="64"/>
      <c r="BP107" s="121"/>
      <c r="BQ107" s="64">
        <v>4.56</v>
      </c>
      <c r="BR107" s="64">
        <f t="shared" si="175"/>
        <v>0</v>
      </c>
      <c r="BS107" s="64">
        <f t="shared" si="176"/>
        <v>0</v>
      </c>
      <c r="BT107" s="121"/>
      <c r="BU107" s="147">
        <f t="shared" si="177"/>
        <v>0</v>
      </c>
      <c r="BV107" s="147">
        <f t="shared" si="178"/>
        <v>0</v>
      </c>
    </row>
    <row r="108" ht="18.0" customHeight="1">
      <c r="A108" s="278" t="s">
        <v>307</v>
      </c>
      <c r="B108" s="124">
        <v>20.0</v>
      </c>
      <c r="C108" s="64">
        <f t="shared" si="169"/>
        <v>0</v>
      </c>
      <c r="D108" s="125">
        <v>68.9</v>
      </c>
      <c r="E108" s="64" t="str">
        <f t="shared" si="170"/>
        <v/>
      </c>
      <c r="F108" s="126">
        <f t="shared" si="171"/>
        <v>68.9</v>
      </c>
      <c r="G108" s="127">
        <f t="shared" si="172"/>
        <v>0</v>
      </c>
      <c r="H108" s="143"/>
      <c r="I108" s="129"/>
      <c r="J108" s="130"/>
      <c r="K108" s="131"/>
      <c r="L108" s="254"/>
      <c r="M108" s="255"/>
      <c r="N108" s="256"/>
      <c r="O108" s="124"/>
      <c r="P108" s="135"/>
      <c r="Q108" s="136"/>
      <c r="R108" s="257"/>
      <c r="S108" s="258"/>
      <c r="Y108" s="64">
        <f t="shared" ref="Y108:AE108" si="183">AF108*$C108</f>
        <v>0</v>
      </c>
      <c r="Z108" s="64">
        <f t="shared" si="183"/>
        <v>0</v>
      </c>
      <c r="AA108" s="64">
        <f t="shared" si="183"/>
        <v>0</v>
      </c>
      <c r="AB108" s="64">
        <f t="shared" si="183"/>
        <v>0</v>
      </c>
      <c r="AC108" s="64">
        <f t="shared" si="183"/>
        <v>0</v>
      </c>
      <c r="AD108" s="64">
        <f t="shared" si="183"/>
        <v>0</v>
      </c>
      <c r="AE108" s="64">
        <f t="shared" si="183"/>
        <v>0</v>
      </c>
      <c r="AF108" s="131"/>
      <c r="AG108" s="131">
        <v>20.0</v>
      </c>
      <c r="AH108" s="131"/>
      <c r="AI108" s="131"/>
      <c r="AJ108" s="131"/>
      <c r="AK108" s="131"/>
      <c r="AL108" s="131"/>
      <c r="AM108" s="64">
        <f t="shared" ref="AM108:AY108" si="184">AZ108*$C108</f>
        <v>0</v>
      </c>
      <c r="AN108" s="64">
        <f t="shared" si="184"/>
        <v>0</v>
      </c>
      <c r="AO108" s="64">
        <f t="shared" si="184"/>
        <v>0</v>
      </c>
      <c r="AP108" s="64">
        <f t="shared" si="184"/>
        <v>0</v>
      </c>
      <c r="AQ108" s="64">
        <f t="shared" si="184"/>
        <v>0</v>
      </c>
      <c r="AR108" s="64">
        <f t="shared" si="184"/>
        <v>0</v>
      </c>
      <c r="AS108" s="64">
        <f t="shared" si="184"/>
        <v>0</v>
      </c>
      <c r="AT108" s="64">
        <f t="shared" si="184"/>
        <v>0</v>
      </c>
      <c r="AU108" s="64">
        <f t="shared" si="184"/>
        <v>0</v>
      </c>
      <c r="AV108" s="64">
        <f t="shared" si="184"/>
        <v>0</v>
      </c>
      <c r="AW108" s="64">
        <f t="shared" si="184"/>
        <v>0</v>
      </c>
      <c r="AX108" s="64">
        <f t="shared" si="184"/>
        <v>0</v>
      </c>
      <c r="AY108" s="64">
        <f t="shared" si="184"/>
        <v>0</v>
      </c>
      <c r="AZ108" s="131"/>
      <c r="BA108" s="131">
        <v>20.0</v>
      </c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273"/>
      <c r="BL108" s="131"/>
      <c r="BM108" s="121"/>
      <c r="BN108" s="64"/>
      <c r="BO108" s="64"/>
      <c r="BP108" s="121"/>
      <c r="BQ108" s="64">
        <v>1.35</v>
      </c>
      <c r="BR108" s="64">
        <f t="shared" si="175"/>
        <v>0</v>
      </c>
      <c r="BS108" s="64">
        <f t="shared" si="176"/>
        <v>0</v>
      </c>
      <c r="BT108" s="121"/>
      <c r="BU108" s="147">
        <f t="shared" si="177"/>
        <v>0</v>
      </c>
      <c r="BV108" s="147">
        <f t="shared" si="178"/>
        <v>0</v>
      </c>
    </row>
    <row r="109" ht="18.0" customHeight="1">
      <c r="A109" s="278" t="s">
        <v>308</v>
      </c>
      <c r="B109" s="124">
        <v>20.0</v>
      </c>
      <c r="C109" s="64">
        <f t="shared" si="169"/>
        <v>0</v>
      </c>
      <c r="D109" s="125">
        <v>74.2</v>
      </c>
      <c r="E109" s="64" t="str">
        <f t="shared" si="170"/>
        <v/>
      </c>
      <c r="F109" s="126">
        <f t="shared" si="171"/>
        <v>74.2</v>
      </c>
      <c r="G109" s="127">
        <f t="shared" si="172"/>
        <v>0</v>
      </c>
      <c r="H109" s="143"/>
      <c r="I109" s="129"/>
      <c r="J109" s="130"/>
      <c r="K109" s="131"/>
      <c r="L109" s="254"/>
      <c r="M109" s="255"/>
      <c r="N109" s="256"/>
      <c r="O109" s="124"/>
      <c r="P109" s="135"/>
      <c r="Q109" s="136"/>
      <c r="R109" s="257"/>
      <c r="S109" s="258"/>
      <c r="Y109" s="64">
        <f t="shared" ref="Y109:AE109" si="185">AF109*$C109</f>
        <v>0</v>
      </c>
      <c r="Z109" s="64">
        <f t="shared" si="185"/>
        <v>0</v>
      </c>
      <c r="AA109" s="64">
        <f t="shared" si="185"/>
        <v>0</v>
      </c>
      <c r="AB109" s="64">
        <f t="shared" si="185"/>
        <v>0</v>
      </c>
      <c r="AC109" s="64">
        <f t="shared" si="185"/>
        <v>0</v>
      </c>
      <c r="AD109" s="64">
        <f t="shared" si="185"/>
        <v>0</v>
      </c>
      <c r="AE109" s="64">
        <f t="shared" si="185"/>
        <v>0</v>
      </c>
      <c r="AF109" s="131"/>
      <c r="AG109" s="131">
        <v>20.0</v>
      </c>
      <c r="AH109" s="131"/>
      <c r="AI109" s="131"/>
      <c r="AJ109" s="131"/>
      <c r="AK109" s="131"/>
      <c r="AL109" s="131"/>
      <c r="AM109" s="64">
        <f t="shared" ref="AM109:AY109" si="186">AZ109*$C109</f>
        <v>0</v>
      </c>
      <c r="AN109" s="64">
        <f t="shared" si="186"/>
        <v>0</v>
      </c>
      <c r="AO109" s="64">
        <f t="shared" si="186"/>
        <v>0</v>
      </c>
      <c r="AP109" s="64">
        <f t="shared" si="186"/>
        <v>0</v>
      </c>
      <c r="AQ109" s="64">
        <f t="shared" si="186"/>
        <v>0</v>
      </c>
      <c r="AR109" s="64">
        <f t="shared" si="186"/>
        <v>0</v>
      </c>
      <c r="AS109" s="64">
        <f t="shared" si="186"/>
        <v>0</v>
      </c>
      <c r="AT109" s="64">
        <f t="shared" si="186"/>
        <v>0</v>
      </c>
      <c r="AU109" s="64">
        <f t="shared" si="186"/>
        <v>0</v>
      </c>
      <c r="AV109" s="64">
        <f t="shared" si="186"/>
        <v>0</v>
      </c>
      <c r="AW109" s="64">
        <f t="shared" si="186"/>
        <v>0</v>
      </c>
      <c r="AX109" s="64">
        <f t="shared" si="186"/>
        <v>0</v>
      </c>
      <c r="AY109" s="64">
        <f t="shared" si="186"/>
        <v>0</v>
      </c>
      <c r="AZ109" s="131"/>
      <c r="BA109" s="131">
        <v>20.0</v>
      </c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273"/>
      <c r="BL109" s="131"/>
      <c r="BM109" s="121"/>
      <c r="BN109" s="64"/>
      <c r="BO109" s="64"/>
      <c r="BP109" s="121"/>
      <c r="BQ109" s="64">
        <v>2.13</v>
      </c>
      <c r="BR109" s="64">
        <f t="shared" si="175"/>
        <v>0</v>
      </c>
      <c r="BS109" s="64">
        <f t="shared" si="176"/>
        <v>0</v>
      </c>
      <c r="BT109" s="121"/>
      <c r="BU109" s="147">
        <f t="shared" si="177"/>
        <v>0</v>
      </c>
      <c r="BV109" s="147">
        <f t="shared" si="178"/>
        <v>0</v>
      </c>
    </row>
    <row r="110" ht="18.0" customHeight="1">
      <c r="A110" s="278" t="s">
        <v>344</v>
      </c>
      <c r="B110" s="124">
        <v>10.0</v>
      </c>
      <c r="C110" s="64">
        <f t="shared" si="169"/>
        <v>0</v>
      </c>
      <c r="D110" s="125">
        <v>164.3</v>
      </c>
      <c r="E110" s="64" t="str">
        <f t="shared" si="170"/>
        <v/>
      </c>
      <c r="F110" s="126">
        <f t="shared" si="171"/>
        <v>164.3</v>
      </c>
      <c r="G110" s="127">
        <f t="shared" si="172"/>
        <v>0</v>
      </c>
      <c r="H110" s="143"/>
      <c r="I110" s="129"/>
      <c r="J110" s="130"/>
      <c r="K110" s="131"/>
      <c r="L110" s="254"/>
      <c r="M110" s="255"/>
      <c r="N110" s="256"/>
      <c r="O110" s="124"/>
      <c r="P110" s="135"/>
      <c r="Q110" s="136"/>
      <c r="R110" s="257"/>
      <c r="S110" s="258"/>
      <c r="Y110" s="64">
        <f t="shared" ref="Y110:AE110" si="187">AF110*$C110</f>
        <v>0</v>
      </c>
      <c r="Z110" s="64">
        <f t="shared" si="187"/>
        <v>0</v>
      </c>
      <c r="AA110" s="64">
        <f t="shared" si="187"/>
        <v>0</v>
      </c>
      <c r="AB110" s="64">
        <f t="shared" si="187"/>
        <v>0</v>
      </c>
      <c r="AC110" s="64">
        <f t="shared" si="187"/>
        <v>0</v>
      </c>
      <c r="AD110" s="64">
        <f t="shared" si="187"/>
        <v>0</v>
      </c>
      <c r="AE110" s="64">
        <f t="shared" si="187"/>
        <v>0</v>
      </c>
      <c r="AF110" s="131"/>
      <c r="AG110" s="131"/>
      <c r="AH110" s="131"/>
      <c r="AI110" s="131"/>
      <c r="AJ110" s="131">
        <v>10.0</v>
      </c>
      <c r="AK110" s="131"/>
      <c r="AL110" s="131"/>
      <c r="AM110" s="64">
        <f t="shared" ref="AM110:AY110" si="188">AZ110*$C110</f>
        <v>0</v>
      </c>
      <c r="AN110" s="64">
        <f t="shared" si="188"/>
        <v>0</v>
      </c>
      <c r="AO110" s="64">
        <f t="shared" si="188"/>
        <v>0</v>
      </c>
      <c r="AP110" s="64">
        <f t="shared" si="188"/>
        <v>0</v>
      </c>
      <c r="AQ110" s="64">
        <f t="shared" si="188"/>
        <v>0</v>
      </c>
      <c r="AR110" s="64">
        <f t="shared" si="188"/>
        <v>0</v>
      </c>
      <c r="AS110" s="64">
        <f t="shared" si="188"/>
        <v>0</v>
      </c>
      <c r="AT110" s="64">
        <f t="shared" si="188"/>
        <v>0</v>
      </c>
      <c r="AU110" s="64">
        <f t="shared" si="188"/>
        <v>0</v>
      </c>
      <c r="AV110" s="64">
        <f t="shared" si="188"/>
        <v>0</v>
      </c>
      <c r="AW110" s="64">
        <f t="shared" si="188"/>
        <v>0</v>
      </c>
      <c r="AX110" s="64">
        <f t="shared" si="188"/>
        <v>0</v>
      </c>
      <c r="AY110" s="64">
        <f t="shared" si="188"/>
        <v>0</v>
      </c>
      <c r="AZ110" s="131"/>
      <c r="BA110" s="131"/>
      <c r="BB110" s="131"/>
      <c r="BC110" s="131"/>
      <c r="BD110" s="131"/>
      <c r="BE110" s="131">
        <v>2.0</v>
      </c>
      <c r="BF110" s="131">
        <v>6.0</v>
      </c>
      <c r="BG110" s="131">
        <v>2.0</v>
      </c>
      <c r="BH110" s="131"/>
      <c r="BI110" s="131"/>
      <c r="BJ110" s="131"/>
      <c r="BK110" s="273"/>
      <c r="BL110" s="131"/>
      <c r="BM110" s="121"/>
      <c r="BN110" s="64"/>
      <c r="BO110" s="64"/>
      <c r="BP110" s="121"/>
      <c r="BQ110" s="64">
        <v>2.281</v>
      </c>
      <c r="BR110" s="64">
        <f t="shared" si="175"/>
        <v>0</v>
      </c>
      <c r="BS110" s="64">
        <f t="shared" si="176"/>
        <v>0</v>
      </c>
      <c r="BT110" s="121"/>
      <c r="BU110" s="147">
        <f t="shared" si="177"/>
        <v>0</v>
      </c>
      <c r="BV110" s="147">
        <f t="shared" si="178"/>
        <v>0</v>
      </c>
    </row>
    <row r="111" ht="18.0" customHeight="1">
      <c r="A111" s="278" t="s">
        <v>345</v>
      </c>
      <c r="B111" s="124">
        <v>10.0</v>
      </c>
      <c r="C111" s="64">
        <f t="shared" si="169"/>
        <v>0</v>
      </c>
      <c r="D111" s="125">
        <v>164.3</v>
      </c>
      <c r="E111" s="64" t="str">
        <f t="shared" si="170"/>
        <v/>
      </c>
      <c r="F111" s="126">
        <f t="shared" si="171"/>
        <v>164.3</v>
      </c>
      <c r="G111" s="127">
        <f t="shared" si="172"/>
        <v>0</v>
      </c>
      <c r="H111" s="143"/>
      <c r="I111" s="129"/>
      <c r="J111" s="130"/>
      <c r="K111" s="131"/>
      <c r="L111" s="254"/>
      <c r="M111" s="255"/>
      <c r="N111" s="256"/>
      <c r="O111" s="124"/>
      <c r="P111" s="135"/>
      <c r="Q111" s="136"/>
      <c r="R111" s="257"/>
      <c r="S111" s="258"/>
      <c r="Y111" s="64">
        <f t="shared" ref="Y111:AE111" si="189">AF111*$C111</f>
        <v>0</v>
      </c>
      <c r="Z111" s="64">
        <f t="shared" si="189"/>
        <v>0</v>
      </c>
      <c r="AA111" s="64">
        <f t="shared" si="189"/>
        <v>0</v>
      </c>
      <c r="AB111" s="64">
        <f t="shared" si="189"/>
        <v>0</v>
      </c>
      <c r="AC111" s="64">
        <f t="shared" si="189"/>
        <v>0</v>
      </c>
      <c r="AD111" s="64">
        <f t="shared" si="189"/>
        <v>0</v>
      </c>
      <c r="AE111" s="64">
        <f t="shared" si="189"/>
        <v>0</v>
      </c>
      <c r="AF111" s="131"/>
      <c r="AG111" s="131"/>
      <c r="AH111" s="131"/>
      <c r="AI111" s="131"/>
      <c r="AJ111" s="131">
        <v>10.0</v>
      </c>
      <c r="AK111" s="131"/>
      <c r="AL111" s="131"/>
      <c r="AM111" s="64">
        <f t="shared" ref="AM111:AY111" si="190">AZ111*$C111</f>
        <v>0</v>
      </c>
      <c r="AN111" s="64">
        <f t="shared" si="190"/>
        <v>0</v>
      </c>
      <c r="AO111" s="64">
        <f t="shared" si="190"/>
        <v>0</v>
      </c>
      <c r="AP111" s="64">
        <f t="shared" si="190"/>
        <v>0</v>
      </c>
      <c r="AQ111" s="64">
        <f t="shared" si="190"/>
        <v>0</v>
      </c>
      <c r="AR111" s="64">
        <f t="shared" si="190"/>
        <v>0</v>
      </c>
      <c r="AS111" s="64">
        <f t="shared" si="190"/>
        <v>0</v>
      </c>
      <c r="AT111" s="64">
        <f t="shared" si="190"/>
        <v>0</v>
      </c>
      <c r="AU111" s="64">
        <f t="shared" si="190"/>
        <v>0</v>
      </c>
      <c r="AV111" s="64">
        <f t="shared" si="190"/>
        <v>0</v>
      </c>
      <c r="AW111" s="64">
        <f t="shared" si="190"/>
        <v>0</v>
      </c>
      <c r="AX111" s="64">
        <f t="shared" si="190"/>
        <v>0</v>
      </c>
      <c r="AY111" s="64">
        <f t="shared" si="190"/>
        <v>0</v>
      </c>
      <c r="AZ111" s="131"/>
      <c r="BA111" s="131"/>
      <c r="BB111" s="131"/>
      <c r="BC111" s="131"/>
      <c r="BD111" s="131"/>
      <c r="BE111" s="131">
        <v>1.0</v>
      </c>
      <c r="BF111" s="131">
        <v>5.0</v>
      </c>
      <c r="BG111" s="131">
        <v>4.0</v>
      </c>
      <c r="BH111" s="131"/>
      <c r="BI111" s="131"/>
      <c r="BJ111" s="131"/>
      <c r="BK111" s="273"/>
      <c r="BL111" s="131"/>
      <c r="BM111" s="121"/>
      <c r="BN111" s="64"/>
      <c r="BO111" s="64"/>
      <c r="BP111" s="121"/>
      <c r="BQ111" s="64">
        <v>2.281</v>
      </c>
      <c r="BR111" s="64">
        <f t="shared" si="175"/>
        <v>0</v>
      </c>
      <c r="BS111" s="64">
        <f t="shared" si="176"/>
        <v>0</v>
      </c>
      <c r="BT111" s="121"/>
      <c r="BU111" s="147">
        <f t="shared" si="177"/>
        <v>0</v>
      </c>
      <c r="BV111" s="147">
        <f t="shared" si="178"/>
        <v>0</v>
      </c>
    </row>
    <row r="112" ht="18.0" customHeight="1">
      <c r="A112" s="278" t="s">
        <v>321</v>
      </c>
      <c r="B112" s="124">
        <v>10.0</v>
      </c>
      <c r="C112" s="64">
        <f t="shared" si="169"/>
        <v>0</v>
      </c>
      <c r="D112" s="125">
        <v>84.8</v>
      </c>
      <c r="E112" s="64" t="str">
        <f t="shared" si="170"/>
        <v/>
      </c>
      <c r="F112" s="126">
        <f t="shared" si="171"/>
        <v>84.8</v>
      </c>
      <c r="G112" s="127">
        <f t="shared" si="172"/>
        <v>0</v>
      </c>
      <c r="H112" s="143"/>
      <c r="I112" s="129"/>
      <c r="J112" s="130"/>
      <c r="K112" s="131"/>
      <c r="L112" s="254"/>
      <c r="M112" s="255"/>
      <c r="N112" s="256"/>
      <c r="O112" s="124"/>
      <c r="P112" s="135"/>
      <c r="Q112" s="136"/>
      <c r="R112" s="257"/>
      <c r="S112" s="258"/>
      <c r="Y112" s="64">
        <f t="shared" ref="Y112:AE112" si="191">AF112*$C112</f>
        <v>0</v>
      </c>
      <c r="Z112" s="64">
        <f t="shared" si="191"/>
        <v>0</v>
      </c>
      <c r="AA112" s="64">
        <f t="shared" si="191"/>
        <v>0</v>
      </c>
      <c r="AB112" s="64">
        <f t="shared" si="191"/>
        <v>0</v>
      </c>
      <c r="AC112" s="64">
        <f t="shared" si="191"/>
        <v>0</v>
      </c>
      <c r="AD112" s="64">
        <f t="shared" si="191"/>
        <v>0</v>
      </c>
      <c r="AE112" s="64">
        <f t="shared" si="191"/>
        <v>0</v>
      </c>
      <c r="AF112" s="131"/>
      <c r="AG112" s="131"/>
      <c r="AH112" s="131">
        <v>10.0</v>
      </c>
      <c r="AI112" s="131"/>
      <c r="AJ112" s="131"/>
      <c r="AK112" s="131"/>
      <c r="AL112" s="131"/>
      <c r="AM112" s="64">
        <f t="shared" ref="AM112:AY112" si="192">AZ112*$C112</f>
        <v>0</v>
      </c>
      <c r="AN112" s="64">
        <f t="shared" si="192"/>
        <v>0</v>
      </c>
      <c r="AO112" s="64">
        <f t="shared" si="192"/>
        <v>0</v>
      </c>
      <c r="AP112" s="64">
        <f t="shared" si="192"/>
        <v>0</v>
      </c>
      <c r="AQ112" s="64">
        <f t="shared" si="192"/>
        <v>0</v>
      </c>
      <c r="AR112" s="64">
        <f t="shared" si="192"/>
        <v>0</v>
      </c>
      <c r="AS112" s="64">
        <f t="shared" si="192"/>
        <v>0</v>
      </c>
      <c r="AT112" s="64">
        <f t="shared" si="192"/>
        <v>0</v>
      </c>
      <c r="AU112" s="64">
        <f t="shared" si="192"/>
        <v>0</v>
      </c>
      <c r="AV112" s="64">
        <f t="shared" si="192"/>
        <v>0</v>
      </c>
      <c r="AW112" s="64">
        <f t="shared" si="192"/>
        <v>0</v>
      </c>
      <c r="AX112" s="64">
        <f t="shared" si="192"/>
        <v>0</v>
      </c>
      <c r="AY112" s="64">
        <f t="shared" si="192"/>
        <v>0</v>
      </c>
      <c r="AZ112" s="131"/>
      <c r="BA112" s="131">
        <v>2.0</v>
      </c>
      <c r="BB112" s="131">
        <v>8.0</v>
      </c>
      <c r="BC112" s="131"/>
      <c r="BD112" s="131"/>
      <c r="BE112" s="131"/>
      <c r="BF112" s="131"/>
      <c r="BG112" s="131"/>
      <c r="BH112" s="131"/>
      <c r="BI112" s="131"/>
      <c r="BJ112" s="131"/>
      <c r="BK112" s="273"/>
      <c r="BL112" s="131"/>
      <c r="BM112" s="121"/>
      <c r="BN112" s="64"/>
      <c r="BO112" s="64"/>
      <c r="BP112" s="121"/>
      <c r="BQ112" s="64">
        <v>3.75</v>
      </c>
      <c r="BR112" s="64">
        <f t="shared" si="175"/>
        <v>0</v>
      </c>
      <c r="BS112" s="64">
        <f t="shared" si="176"/>
        <v>0</v>
      </c>
      <c r="BT112" s="121"/>
      <c r="BU112" s="147">
        <f t="shared" si="177"/>
        <v>0</v>
      </c>
      <c r="BV112" s="147">
        <f t="shared" si="178"/>
        <v>0</v>
      </c>
    </row>
    <row r="113" ht="18.0" customHeight="1">
      <c r="A113" s="278" t="s">
        <v>346</v>
      </c>
      <c r="B113" s="124">
        <v>10.0</v>
      </c>
      <c r="C113" s="64">
        <f t="shared" si="169"/>
        <v>0</v>
      </c>
      <c r="D113" s="125">
        <v>74.2</v>
      </c>
      <c r="E113" s="64" t="str">
        <f t="shared" si="170"/>
        <v/>
      </c>
      <c r="F113" s="126">
        <f t="shared" si="171"/>
        <v>74.2</v>
      </c>
      <c r="G113" s="127">
        <f t="shared" si="172"/>
        <v>0</v>
      </c>
      <c r="H113" s="143"/>
      <c r="I113" s="129"/>
      <c r="J113" s="130"/>
      <c r="K113" s="131"/>
      <c r="L113" s="254"/>
      <c r="M113" s="255"/>
      <c r="N113" s="256"/>
      <c r="O113" s="124"/>
      <c r="P113" s="135"/>
      <c r="Q113" s="136"/>
      <c r="R113" s="257"/>
      <c r="S113" s="258"/>
      <c r="Y113" s="64">
        <f t="shared" ref="Y113:AE113" si="193">AF113*$C113</f>
        <v>0</v>
      </c>
      <c r="Z113" s="64">
        <f t="shared" si="193"/>
        <v>0</v>
      </c>
      <c r="AA113" s="64">
        <f t="shared" si="193"/>
        <v>0</v>
      </c>
      <c r="AB113" s="64">
        <f t="shared" si="193"/>
        <v>0</v>
      </c>
      <c r="AC113" s="64">
        <f t="shared" si="193"/>
        <v>0</v>
      </c>
      <c r="AD113" s="64">
        <f t="shared" si="193"/>
        <v>0</v>
      </c>
      <c r="AE113" s="64">
        <f t="shared" si="193"/>
        <v>0</v>
      </c>
      <c r="AF113" s="131"/>
      <c r="AG113" s="131"/>
      <c r="AH113" s="131"/>
      <c r="AI113" s="131">
        <v>10.0</v>
      </c>
      <c r="AJ113" s="131"/>
      <c r="AK113" s="131"/>
      <c r="AL113" s="131"/>
      <c r="AM113" s="64">
        <f t="shared" ref="AM113:AY113" si="194">AZ113*$C113</f>
        <v>0</v>
      </c>
      <c r="AN113" s="64">
        <f t="shared" si="194"/>
        <v>0</v>
      </c>
      <c r="AO113" s="64">
        <f t="shared" si="194"/>
        <v>0</v>
      </c>
      <c r="AP113" s="64">
        <f t="shared" si="194"/>
        <v>0</v>
      </c>
      <c r="AQ113" s="64">
        <f t="shared" si="194"/>
        <v>0</v>
      </c>
      <c r="AR113" s="64">
        <f t="shared" si="194"/>
        <v>0</v>
      </c>
      <c r="AS113" s="64">
        <f t="shared" si="194"/>
        <v>0</v>
      </c>
      <c r="AT113" s="64">
        <f t="shared" si="194"/>
        <v>0</v>
      </c>
      <c r="AU113" s="64">
        <f t="shared" si="194"/>
        <v>0</v>
      </c>
      <c r="AV113" s="64">
        <f t="shared" si="194"/>
        <v>0</v>
      </c>
      <c r="AW113" s="64">
        <f t="shared" si="194"/>
        <v>0</v>
      </c>
      <c r="AX113" s="64">
        <f t="shared" si="194"/>
        <v>0</v>
      </c>
      <c r="AY113" s="64">
        <f t="shared" si="194"/>
        <v>0</v>
      </c>
      <c r="AZ113" s="131"/>
      <c r="BA113" s="131">
        <v>10.0</v>
      </c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273"/>
      <c r="BL113" s="131"/>
      <c r="BM113" s="121"/>
      <c r="BN113" s="64"/>
      <c r="BO113" s="64"/>
      <c r="BP113" s="121"/>
      <c r="BQ113" s="64">
        <v>3.31</v>
      </c>
      <c r="BR113" s="64">
        <f t="shared" si="175"/>
        <v>0</v>
      </c>
      <c r="BS113" s="64">
        <f t="shared" si="176"/>
        <v>0</v>
      </c>
      <c r="BT113" s="121"/>
      <c r="BU113" s="147">
        <f t="shared" si="177"/>
        <v>0</v>
      </c>
      <c r="BV113" s="147">
        <f t="shared" si="178"/>
        <v>0</v>
      </c>
    </row>
    <row r="114" ht="18.0" customHeight="1">
      <c r="A114" s="278" t="s">
        <v>347</v>
      </c>
      <c r="B114" s="124">
        <v>10.0</v>
      </c>
      <c r="C114" s="64">
        <f t="shared" si="169"/>
        <v>0</v>
      </c>
      <c r="D114" s="125">
        <v>74.2</v>
      </c>
      <c r="E114" s="64" t="str">
        <f t="shared" si="170"/>
        <v/>
      </c>
      <c r="F114" s="126">
        <f t="shared" si="171"/>
        <v>74.2</v>
      </c>
      <c r="G114" s="127">
        <f t="shared" si="172"/>
        <v>0</v>
      </c>
      <c r="H114" s="143"/>
      <c r="I114" s="129"/>
      <c r="J114" s="130"/>
      <c r="K114" s="131"/>
      <c r="L114" s="254"/>
      <c r="M114" s="255"/>
      <c r="N114" s="256"/>
      <c r="O114" s="124"/>
      <c r="P114" s="135"/>
      <c r="Q114" s="136"/>
      <c r="R114" s="257"/>
      <c r="S114" s="258"/>
      <c r="Y114" s="64">
        <f t="shared" ref="Y114:AE114" si="195">AF114*$C114</f>
        <v>0</v>
      </c>
      <c r="Z114" s="64">
        <f t="shared" si="195"/>
        <v>0</v>
      </c>
      <c r="AA114" s="64">
        <f t="shared" si="195"/>
        <v>0</v>
      </c>
      <c r="AB114" s="64">
        <f t="shared" si="195"/>
        <v>0</v>
      </c>
      <c r="AC114" s="64">
        <f t="shared" si="195"/>
        <v>0</v>
      </c>
      <c r="AD114" s="64">
        <f t="shared" si="195"/>
        <v>0</v>
      </c>
      <c r="AE114" s="64">
        <f t="shared" si="195"/>
        <v>0</v>
      </c>
      <c r="AF114" s="131"/>
      <c r="AG114" s="131"/>
      <c r="AH114" s="131"/>
      <c r="AI114" s="131">
        <v>10.0</v>
      </c>
      <c r="AJ114" s="131"/>
      <c r="AK114" s="131"/>
      <c r="AL114" s="131"/>
      <c r="AM114" s="64">
        <f t="shared" ref="AM114:AY114" si="196">AZ114*$C114</f>
        <v>0</v>
      </c>
      <c r="AN114" s="64">
        <f t="shared" si="196"/>
        <v>0</v>
      </c>
      <c r="AO114" s="64">
        <f t="shared" si="196"/>
        <v>0</v>
      </c>
      <c r="AP114" s="64">
        <f t="shared" si="196"/>
        <v>0</v>
      </c>
      <c r="AQ114" s="64">
        <f t="shared" si="196"/>
        <v>0</v>
      </c>
      <c r="AR114" s="64">
        <f t="shared" si="196"/>
        <v>0</v>
      </c>
      <c r="AS114" s="64">
        <f t="shared" si="196"/>
        <v>0</v>
      </c>
      <c r="AT114" s="64">
        <f t="shared" si="196"/>
        <v>0</v>
      </c>
      <c r="AU114" s="64">
        <f t="shared" si="196"/>
        <v>0</v>
      </c>
      <c r="AV114" s="64">
        <f t="shared" si="196"/>
        <v>0</v>
      </c>
      <c r="AW114" s="64">
        <f t="shared" si="196"/>
        <v>0</v>
      </c>
      <c r="AX114" s="64">
        <f t="shared" si="196"/>
        <v>0</v>
      </c>
      <c r="AY114" s="64">
        <f t="shared" si="196"/>
        <v>0</v>
      </c>
      <c r="AZ114" s="131"/>
      <c r="BA114" s="131">
        <v>10.0</v>
      </c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273"/>
      <c r="BL114" s="131"/>
      <c r="BM114" s="121"/>
      <c r="BN114" s="64"/>
      <c r="BO114" s="64"/>
      <c r="BP114" s="121"/>
      <c r="BQ114" s="64">
        <v>3.33</v>
      </c>
      <c r="BR114" s="64">
        <f t="shared" si="175"/>
        <v>0</v>
      </c>
      <c r="BS114" s="64">
        <f t="shared" si="176"/>
        <v>0</v>
      </c>
      <c r="BT114" s="121"/>
      <c r="BU114" s="147">
        <f t="shared" si="177"/>
        <v>0</v>
      </c>
      <c r="BV114" s="147">
        <f t="shared" si="178"/>
        <v>0</v>
      </c>
    </row>
    <row r="115" ht="18.0" customHeight="1">
      <c r="A115" s="278" t="s">
        <v>348</v>
      </c>
      <c r="B115" s="124">
        <v>10.0</v>
      </c>
      <c r="C115" s="64">
        <f t="shared" si="169"/>
        <v>0</v>
      </c>
      <c r="D115" s="125">
        <v>74.2</v>
      </c>
      <c r="E115" s="64" t="str">
        <f t="shared" si="170"/>
        <v/>
      </c>
      <c r="F115" s="126">
        <f t="shared" si="171"/>
        <v>74.2</v>
      </c>
      <c r="G115" s="127">
        <f t="shared" si="172"/>
        <v>0</v>
      </c>
      <c r="H115" s="143"/>
      <c r="I115" s="129"/>
      <c r="J115" s="130"/>
      <c r="K115" s="131"/>
      <c r="L115" s="254"/>
      <c r="M115" s="255"/>
      <c r="N115" s="256"/>
      <c r="O115" s="124"/>
      <c r="P115" s="135"/>
      <c r="Q115" s="136"/>
      <c r="R115" s="257"/>
      <c r="S115" s="258"/>
      <c r="Y115" s="64">
        <f t="shared" ref="Y115:AE115" si="197">AF115*$C115</f>
        <v>0</v>
      </c>
      <c r="Z115" s="64">
        <f t="shared" si="197"/>
        <v>0</v>
      </c>
      <c r="AA115" s="64">
        <f t="shared" si="197"/>
        <v>0</v>
      </c>
      <c r="AB115" s="64">
        <f t="shared" si="197"/>
        <v>0</v>
      </c>
      <c r="AC115" s="64">
        <f t="shared" si="197"/>
        <v>0</v>
      </c>
      <c r="AD115" s="64">
        <f t="shared" si="197"/>
        <v>0</v>
      </c>
      <c r="AE115" s="64">
        <f t="shared" si="197"/>
        <v>0</v>
      </c>
      <c r="AF115" s="131"/>
      <c r="AG115" s="131"/>
      <c r="AH115" s="131"/>
      <c r="AI115" s="131">
        <v>10.0</v>
      </c>
      <c r="AJ115" s="131"/>
      <c r="AK115" s="131"/>
      <c r="AL115" s="131"/>
      <c r="AM115" s="64">
        <f t="shared" ref="AM115:AY115" si="198">AZ115*$C115</f>
        <v>0</v>
      </c>
      <c r="AN115" s="64">
        <f t="shared" si="198"/>
        <v>0</v>
      </c>
      <c r="AO115" s="64">
        <f t="shared" si="198"/>
        <v>0</v>
      </c>
      <c r="AP115" s="64">
        <f t="shared" si="198"/>
        <v>0</v>
      </c>
      <c r="AQ115" s="64">
        <f t="shared" si="198"/>
        <v>0</v>
      </c>
      <c r="AR115" s="64">
        <f t="shared" si="198"/>
        <v>0</v>
      </c>
      <c r="AS115" s="64">
        <f t="shared" si="198"/>
        <v>0</v>
      </c>
      <c r="AT115" s="64">
        <f t="shared" si="198"/>
        <v>0</v>
      </c>
      <c r="AU115" s="64">
        <f t="shared" si="198"/>
        <v>0</v>
      </c>
      <c r="AV115" s="64">
        <f t="shared" si="198"/>
        <v>0</v>
      </c>
      <c r="AW115" s="64">
        <f t="shared" si="198"/>
        <v>0</v>
      </c>
      <c r="AX115" s="64">
        <f t="shared" si="198"/>
        <v>0</v>
      </c>
      <c r="AY115" s="64">
        <f t="shared" si="198"/>
        <v>0</v>
      </c>
      <c r="AZ115" s="131"/>
      <c r="BA115" s="131">
        <v>10.0</v>
      </c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273"/>
      <c r="BL115" s="131"/>
      <c r="BM115" s="121"/>
      <c r="BN115" s="64"/>
      <c r="BO115" s="64"/>
      <c r="BP115" s="121"/>
      <c r="BQ115" s="64">
        <v>2.68</v>
      </c>
      <c r="BR115" s="64">
        <f t="shared" si="175"/>
        <v>0</v>
      </c>
      <c r="BS115" s="64">
        <f t="shared" si="176"/>
        <v>0</v>
      </c>
      <c r="BT115" s="121"/>
      <c r="BU115" s="147">
        <f t="shared" si="177"/>
        <v>0</v>
      </c>
      <c r="BV115" s="147">
        <f t="shared" si="178"/>
        <v>0</v>
      </c>
    </row>
    <row r="116" ht="18.0" customHeight="1">
      <c r="A116" s="278" t="s">
        <v>349</v>
      </c>
      <c r="B116" s="124">
        <v>5.0</v>
      </c>
      <c r="C116" s="64">
        <f t="shared" si="169"/>
        <v>0</v>
      </c>
      <c r="D116" s="125">
        <v>58.3</v>
      </c>
      <c r="E116" s="64" t="str">
        <f t="shared" si="170"/>
        <v/>
      </c>
      <c r="F116" s="126">
        <f t="shared" si="171"/>
        <v>58.3</v>
      </c>
      <c r="G116" s="127">
        <f t="shared" si="172"/>
        <v>0</v>
      </c>
      <c r="H116" s="143"/>
      <c r="I116" s="129"/>
      <c r="J116" s="130"/>
      <c r="K116" s="131"/>
      <c r="L116" s="254"/>
      <c r="M116" s="255"/>
      <c r="N116" s="256"/>
      <c r="O116" s="124"/>
      <c r="P116" s="135"/>
      <c r="Q116" s="136"/>
      <c r="R116" s="257"/>
      <c r="S116" s="258"/>
      <c r="Y116" s="64">
        <f t="shared" ref="Y116:AE116" si="199">AF116*$C116</f>
        <v>0</v>
      </c>
      <c r="Z116" s="64">
        <f t="shared" si="199"/>
        <v>0</v>
      </c>
      <c r="AA116" s="64">
        <f t="shared" si="199"/>
        <v>0</v>
      </c>
      <c r="AB116" s="64">
        <f t="shared" si="199"/>
        <v>0</v>
      </c>
      <c r="AC116" s="64">
        <f t="shared" si="199"/>
        <v>0</v>
      </c>
      <c r="AD116" s="64">
        <f t="shared" si="199"/>
        <v>0</v>
      </c>
      <c r="AE116" s="64">
        <f t="shared" si="199"/>
        <v>0</v>
      </c>
      <c r="AF116" s="131"/>
      <c r="AG116" s="131"/>
      <c r="AH116" s="131"/>
      <c r="AI116" s="131"/>
      <c r="AJ116" s="131">
        <v>5.0</v>
      </c>
      <c r="AK116" s="131"/>
      <c r="AL116" s="131"/>
      <c r="AM116" s="64">
        <f t="shared" ref="AM116:AY116" si="200">AZ116*$C116</f>
        <v>0</v>
      </c>
      <c r="AN116" s="64">
        <f t="shared" si="200"/>
        <v>0</v>
      </c>
      <c r="AO116" s="64">
        <f t="shared" si="200"/>
        <v>0</v>
      </c>
      <c r="AP116" s="64">
        <f t="shared" si="200"/>
        <v>0</v>
      </c>
      <c r="AQ116" s="64">
        <f t="shared" si="200"/>
        <v>0</v>
      </c>
      <c r="AR116" s="64">
        <f t="shared" si="200"/>
        <v>0</v>
      </c>
      <c r="AS116" s="64">
        <f t="shared" si="200"/>
        <v>0</v>
      </c>
      <c r="AT116" s="64">
        <f t="shared" si="200"/>
        <v>0</v>
      </c>
      <c r="AU116" s="64">
        <f t="shared" si="200"/>
        <v>0</v>
      </c>
      <c r="AV116" s="64">
        <f t="shared" si="200"/>
        <v>0</v>
      </c>
      <c r="AW116" s="64">
        <f t="shared" si="200"/>
        <v>0</v>
      </c>
      <c r="AX116" s="64">
        <f t="shared" si="200"/>
        <v>0</v>
      </c>
      <c r="AY116" s="64">
        <f t="shared" si="200"/>
        <v>0</v>
      </c>
      <c r="AZ116" s="131"/>
      <c r="BA116" s="131">
        <v>1.0</v>
      </c>
      <c r="BB116" s="131">
        <v>4.0</v>
      </c>
      <c r="BC116" s="131"/>
      <c r="BD116" s="131"/>
      <c r="BE116" s="131"/>
      <c r="BF116" s="131"/>
      <c r="BG116" s="131"/>
      <c r="BH116" s="131"/>
      <c r="BI116" s="131"/>
      <c r="BJ116" s="131"/>
      <c r="BK116" s="273"/>
      <c r="BL116" s="131"/>
      <c r="BM116" s="121"/>
      <c r="BN116" s="64"/>
      <c r="BO116" s="64"/>
      <c r="BP116" s="121"/>
      <c r="BQ116" s="64">
        <v>2.63</v>
      </c>
      <c r="BR116" s="64">
        <f t="shared" si="175"/>
        <v>0</v>
      </c>
      <c r="BS116" s="64">
        <f t="shared" si="176"/>
        <v>0</v>
      </c>
      <c r="BT116" s="121"/>
      <c r="BU116" s="147">
        <f t="shared" si="177"/>
        <v>0</v>
      </c>
      <c r="BV116" s="147">
        <f t="shared" si="178"/>
        <v>0</v>
      </c>
    </row>
    <row r="117" ht="18.0" customHeight="1">
      <c r="A117" s="278" t="s">
        <v>350</v>
      </c>
      <c r="B117" s="124">
        <v>5.0</v>
      </c>
      <c r="C117" s="64">
        <f t="shared" si="169"/>
        <v>0</v>
      </c>
      <c r="D117" s="125">
        <v>58.3</v>
      </c>
      <c r="E117" s="64" t="str">
        <f t="shared" si="170"/>
        <v/>
      </c>
      <c r="F117" s="126">
        <f t="shared" si="171"/>
        <v>58.3</v>
      </c>
      <c r="G117" s="127">
        <f t="shared" si="172"/>
        <v>0</v>
      </c>
      <c r="H117" s="143"/>
      <c r="I117" s="129"/>
      <c r="J117" s="130"/>
      <c r="K117" s="131"/>
      <c r="L117" s="254"/>
      <c r="M117" s="255"/>
      <c r="N117" s="256"/>
      <c r="O117" s="124"/>
      <c r="P117" s="135"/>
      <c r="Q117" s="136"/>
      <c r="R117" s="257"/>
      <c r="S117" s="258"/>
      <c r="Y117" s="64">
        <f t="shared" ref="Y117:AE117" si="201">AF117*$C117</f>
        <v>0</v>
      </c>
      <c r="Z117" s="64">
        <f t="shared" si="201"/>
        <v>0</v>
      </c>
      <c r="AA117" s="64">
        <f t="shared" si="201"/>
        <v>0</v>
      </c>
      <c r="AB117" s="64">
        <f t="shared" si="201"/>
        <v>0</v>
      </c>
      <c r="AC117" s="64">
        <f t="shared" si="201"/>
        <v>0</v>
      </c>
      <c r="AD117" s="64">
        <f t="shared" si="201"/>
        <v>0</v>
      </c>
      <c r="AE117" s="64">
        <f t="shared" si="201"/>
        <v>0</v>
      </c>
      <c r="AF117" s="131"/>
      <c r="AG117" s="131"/>
      <c r="AH117" s="131"/>
      <c r="AI117" s="131"/>
      <c r="AJ117" s="131">
        <v>5.0</v>
      </c>
      <c r="AK117" s="131"/>
      <c r="AL117" s="131"/>
      <c r="AM117" s="64">
        <f t="shared" ref="AM117:AY117" si="202">AZ117*$C117</f>
        <v>0</v>
      </c>
      <c r="AN117" s="64">
        <f t="shared" si="202"/>
        <v>0</v>
      </c>
      <c r="AO117" s="64">
        <f t="shared" si="202"/>
        <v>0</v>
      </c>
      <c r="AP117" s="64">
        <f t="shared" si="202"/>
        <v>0</v>
      </c>
      <c r="AQ117" s="64">
        <f t="shared" si="202"/>
        <v>0</v>
      </c>
      <c r="AR117" s="64">
        <f t="shared" si="202"/>
        <v>0</v>
      </c>
      <c r="AS117" s="64">
        <f t="shared" si="202"/>
        <v>0</v>
      </c>
      <c r="AT117" s="64">
        <f t="shared" si="202"/>
        <v>0</v>
      </c>
      <c r="AU117" s="64">
        <f t="shared" si="202"/>
        <v>0</v>
      </c>
      <c r="AV117" s="64">
        <f t="shared" si="202"/>
        <v>0</v>
      </c>
      <c r="AW117" s="64">
        <f t="shared" si="202"/>
        <v>0</v>
      </c>
      <c r="AX117" s="64">
        <f t="shared" si="202"/>
        <v>0</v>
      </c>
      <c r="AY117" s="64">
        <f t="shared" si="202"/>
        <v>0</v>
      </c>
      <c r="AZ117" s="131"/>
      <c r="BA117" s="131"/>
      <c r="BB117" s="131">
        <v>5.0</v>
      </c>
      <c r="BC117" s="131"/>
      <c r="BD117" s="131"/>
      <c r="BE117" s="131"/>
      <c r="BF117" s="131"/>
      <c r="BG117" s="131"/>
      <c r="BH117" s="131"/>
      <c r="BI117" s="131"/>
      <c r="BJ117" s="131"/>
      <c r="BK117" s="273"/>
      <c r="BL117" s="131"/>
      <c r="BM117" s="121"/>
      <c r="BN117" s="64"/>
      <c r="BO117" s="64"/>
      <c r="BP117" s="121"/>
      <c r="BQ117" s="64">
        <v>2.69</v>
      </c>
      <c r="BR117" s="64">
        <f t="shared" si="175"/>
        <v>0</v>
      </c>
      <c r="BS117" s="64">
        <f t="shared" si="176"/>
        <v>0</v>
      </c>
      <c r="BT117" s="121"/>
      <c r="BU117" s="147">
        <f t="shared" si="177"/>
        <v>0</v>
      </c>
      <c r="BV117" s="147">
        <f t="shared" si="178"/>
        <v>0</v>
      </c>
    </row>
    <row r="118" ht="18.0" customHeight="1">
      <c r="A118" s="278" t="s">
        <v>351</v>
      </c>
      <c r="B118" s="124">
        <v>5.0</v>
      </c>
      <c r="C118" s="64">
        <f t="shared" si="169"/>
        <v>0</v>
      </c>
      <c r="D118" s="125">
        <v>111.3</v>
      </c>
      <c r="E118" s="64" t="str">
        <f t="shared" si="170"/>
        <v/>
      </c>
      <c r="F118" s="126">
        <f t="shared" si="171"/>
        <v>111.3</v>
      </c>
      <c r="G118" s="127">
        <f t="shared" si="172"/>
        <v>0</v>
      </c>
      <c r="H118" s="143"/>
      <c r="I118" s="129"/>
      <c r="J118" s="130"/>
      <c r="K118" s="131"/>
      <c r="L118" s="254"/>
      <c r="M118" s="255"/>
      <c r="N118" s="256"/>
      <c r="O118" s="124"/>
      <c r="P118" s="135"/>
      <c r="Q118" s="136"/>
      <c r="R118" s="257"/>
      <c r="S118" s="258"/>
      <c r="Y118" s="64">
        <f t="shared" ref="Y118:AE118" si="203">AF118*$C118</f>
        <v>0</v>
      </c>
      <c r="Z118" s="64">
        <f t="shared" si="203"/>
        <v>0</v>
      </c>
      <c r="AA118" s="64">
        <f t="shared" si="203"/>
        <v>0</v>
      </c>
      <c r="AB118" s="64">
        <f t="shared" si="203"/>
        <v>0</v>
      </c>
      <c r="AC118" s="64">
        <f t="shared" si="203"/>
        <v>0</v>
      </c>
      <c r="AD118" s="64">
        <f t="shared" si="203"/>
        <v>0</v>
      </c>
      <c r="AE118" s="64">
        <f t="shared" si="203"/>
        <v>0</v>
      </c>
      <c r="AF118" s="131"/>
      <c r="AG118" s="131"/>
      <c r="AH118" s="131"/>
      <c r="AI118" s="131"/>
      <c r="AJ118" s="131">
        <v>5.0</v>
      </c>
      <c r="AK118" s="131"/>
      <c r="AL118" s="131"/>
      <c r="AM118" s="64">
        <f t="shared" ref="AM118:AY118" si="204">AZ118*$C118</f>
        <v>0</v>
      </c>
      <c r="AN118" s="64">
        <f t="shared" si="204"/>
        <v>0</v>
      </c>
      <c r="AO118" s="64">
        <f t="shared" si="204"/>
        <v>0</v>
      </c>
      <c r="AP118" s="64">
        <f t="shared" si="204"/>
        <v>0</v>
      </c>
      <c r="AQ118" s="64">
        <f t="shared" si="204"/>
        <v>0</v>
      </c>
      <c r="AR118" s="64">
        <f t="shared" si="204"/>
        <v>0</v>
      </c>
      <c r="AS118" s="64">
        <f t="shared" si="204"/>
        <v>0</v>
      </c>
      <c r="AT118" s="64">
        <f t="shared" si="204"/>
        <v>0</v>
      </c>
      <c r="AU118" s="64">
        <f t="shared" si="204"/>
        <v>0</v>
      </c>
      <c r="AV118" s="64">
        <f t="shared" si="204"/>
        <v>0</v>
      </c>
      <c r="AW118" s="64">
        <f t="shared" si="204"/>
        <v>0</v>
      </c>
      <c r="AX118" s="64">
        <f t="shared" si="204"/>
        <v>0</v>
      </c>
      <c r="AY118" s="64">
        <f t="shared" si="204"/>
        <v>0</v>
      </c>
      <c r="AZ118" s="131"/>
      <c r="BA118" s="131"/>
      <c r="BB118" s="131">
        <v>3.0</v>
      </c>
      <c r="BC118" s="131">
        <v>2.0</v>
      </c>
      <c r="BD118" s="131"/>
      <c r="BE118" s="131"/>
      <c r="BF118" s="131"/>
      <c r="BG118" s="131"/>
      <c r="BH118" s="131"/>
      <c r="BI118" s="131"/>
      <c r="BJ118" s="131"/>
      <c r="BK118" s="273"/>
      <c r="BL118" s="131"/>
      <c r="BM118" s="121"/>
      <c r="BN118" s="64"/>
      <c r="BO118" s="64"/>
      <c r="BP118" s="121"/>
      <c r="BQ118" s="64">
        <v>5.9</v>
      </c>
      <c r="BR118" s="64">
        <f t="shared" si="175"/>
        <v>0</v>
      </c>
      <c r="BS118" s="64">
        <f t="shared" si="176"/>
        <v>0</v>
      </c>
      <c r="BT118" s="121"/>
      <c r="BU118" s="147">
        <f t="shared" si="177"/>
        <v>0</v>
      </c>
      <c r="BV118" s="147">
        <f t="shared" si="178"/>
        <v>0</v>
      </c>
    </row>
    <row r="119" ht="18.0" customHeight="1">
      <c r="A119" s="278" t="s">
        <v>352</v>
      </c>
      <c r="B119" s="124">
        <v>5.0</v>
      </c>
      <c r="C119" s="64">
        <f t="shared" si="169"/>
        <v>0</v>
      </c>
      <c r="D119" s="125">
        <v>111.3</v>
      </c>
      <c r="E119" s="64" t="str">
        <f t="shared" si="170"/>
        <v/>
      </c>
      <c r="F119" s="126">
        <f t="shared" si="171"/>
        <v>111.3</v>
      </c>
      <c r="G119" s="127">
        <f t="shared" si="172"/>
        <v>0</v>
      </c>
      <c r="H119" s="143"/>
      <c r="I119" s="129"/>
      <c r="J119" s="130"/>
      <c r="K119" s="131"/>
      <c r="L119" s="254"/>
      <c r="M119" s="255"/>
      <c r="N119" s="256"/>
      <c r="O119" s="124"/>
      <c r="P119" s="135"/>
      <c r="Q119" s="136"/>
      <c r="R119" s="257"/>
      <c r="S119" s="258"/>
      <c r="Y119" s="64">
        <f t="shared" ref="Y119:AE119" si="205">AF119*$C119</f>
        <v>0</v>
      </c>
      <c r="Z119" s="64">
        <f t="shared" si="205"/>
        <v>0</v>
      </c>
      <c r="AA119" s="64">
        <f t="shared" si="205"/>
        <v>0</v>
      </c>
      <c r="AB119" s="64">
        <f t="shared" si="205"/>
        <v>0</v>
      </c>
      <c r="AC119" s="64">
        <f t="shared" si="205"/>
        <v>0</v>
      </c>
      <c r="AD119" s="64">
        <f t="shared" si="205"/>
        <v>0</v>
      </c>
      <c r="AE119" s="64">
        <f t="shared" si="205"/>
        <v>0</v>
      </c>
      <c r="AF119" s="131"/>
      <c r="AG119" s="131"/>
      <c r="AH119" s="131"/>
      <c r="AI119" s="131"/>
      <c r="AJ119" s="131">
        <v>5.0</v>
      </c>
      <c r="AK119" s="131"/>
      <c r="AL119" s="131"/>
      <c r="AM119" s="64">
        <f t="shared" ref="AM119:AY119" si="206">AZ119*$C119</f>
        <v>0</v>
      </c>
      <c r="AN119" s="64">
        <f t="shared" si="206"/>
        <v>0</v>
      </c>
      <c r="AO119" s="64">
        <f t="shared" si="206"/>
        <v>0</v>
      </c>
      <c r="AP119" s="64">
        <f t="shared" si="206"/>
        <v>0</v>
      </c>
      <c r="AQ119" s="64">
        <f t="shared" si="206"/>
        <v>0</v>
      </c>
      <c r="AR119" s="64">
        <f t="shared" si="206"/>
        <v>0</v>
      </c>
      <c r="AS119" s="64">
        <f t="shared" si="206"/>
        <v>0</v>
      </c>
      <c r="AT119" s="64">
        <f t="shared" si="206"/>
        <v>0</v>
      </c>
      <c r="AU119" s="64">
        <f t="shared" si="206"/>
        <v>0</v>
      </c>
      <c r="AV119" s="64">
        <f t="shared" si="206"/>
        <v>0</v>
      </c>
      <c r="AW119" s="64">
        <f t="shared" si="206"/>
        <v>0</v>
      </c>
      <c r="AX119" s="64">
        <f t="shared" si="206"/>
        <v>0</v>
      </c>
      <c r="AY119" s="64">
        <f t="shared" si="206"/>
        <v>0</v>
      </c>
      <c r="AZ119" s="131"/>
      <c r="BA119" s="131"/>
      <c r="BB119" s="131">
        <v>3.0</v>
      </c>
      <c r="BC119" s="131">
        <v>2.0</v>
      </c>
      <c r="BD119" s="131"/>
      <c r="BE119" s="131"/>
      <c r="BF119" s="131"/>
      <c r="BG119" s="131"/>
      <c r="BH119" s="131"/>
      <c r="BI119" s="131"/>
      <c r="BJ119" s="131"/>
      <c r="BK119" s="273"/>
      <c r="BL119" s="131"/>
      <c r="BM119" s="121"/>
      <c r="BN119" s="64"/>
      <c r="BO119" s="64"/>
      <c r="BP119" s="121"/>
      <c r="BQ119" s="64">
        <v>5.3</v>
      </c>
      <c r="BR119" s="64">
        <f t="shared" si="175"/>
        <v>0</v>
      </c>
      <c r="BS119" s="64">
        <f t="shared" si="176"/>
        <v>0</v>
      </c>
      <c r="BT119" s="121"/>
      <c r="BU119" s="147">
        <f t="shared" si="177"/>
        <v>0</v>
      </c>
      <c r="BV119" s="147">
        <f t="shared" si="178"/>
        <v>0</v>
      </c>
    </row>
    <row r="120" ht="18.0" customHeight="1">
      <c r="A120" s="278" t="s">
        <v>353</v>
      </c>
      <c r="B120" s="124">
        <v>5.0</v>
      </c>
      <c r="C120" s="64">
        <f t="shared" si="169"/>
        <v>0</v>
      </c>
      <c r="D120" s="125">
        <v>121.9</v>
      </c>
      <c r="E120" s="64" t="str">
        <f t="shared" si="170"/>
        <v/>
      </c>
      <c r="F120" s="126">
        <f t="shared" si="171"/>
        <v>121.9</v>
      </c>
      <c r="G120" s="127">
        <f t="shared" si="172"/>
        <v>0</v>
      </c>
      <c r="H120" s="143"/>
      <c r="I120" s="129"/>
      <c r="J120" s="130"/>
      <c r="K120" s="131"/>
      <c r="L120" s="254"/>
      <c r="M120" s="255"/>
      <c r="N120" s="256"/>
      <c r="O120" s="124"/>
      <c r="P120" s="135"/>
      <c r="Q120" s="136"/>
      <c r="R120" s="257"/>
      <c r="S120" s="258"/>
      <c r="Y120" s="64">
        <f t="shared" ref="Y120:AE120" si="207">AF120*$C120</f>
        <v>0</v>
      </c>
      <c r="Z120" s="64">
        <f t="shared" si="207"/>
        <v>0</v>
      </c>
      <c r="AA120" s="64">
        <f t="shared" si="207"/>
        <v>0</v>
      </c>
      <c r="AB120" s="64">
        <f t="shared" si="207"/>
        <v>0</v>
      </c>
      <c r="AC120" s="64">
        <f t="shared" si="207"/>
        <v>0</v>
      </c>
      <c r="AD120" s="64">
        <f t="shared" si="207"/>
        <v>0</v>
      </c>
      <c r="AE120" s="64">
        <f t="shared" si="207"/>
        <v>0</v>
      </c>
      <c r="AF120" s="131"/>
      <c r="AG120" s="131"/>
      <c r="AH120" s="131"/>
      <c r="AI120" s="131"/>
      <c r="AJ120" s="131">
        <v>5.0</v>
      </c>
      <c r="AK120" s="131"/>
      <c r="AL120" s="131"/>
      <c r="AM120" s="64">
        <f t="shared" ref="AM120:AY120" si="208">AZ120*$C120</f>
        <v>0</v>
      </c>
      <c r="AN120" s="64">
        <f t="shared" si="208"/>
        <v>0</v>
      </c>
      <c r="AO120" s="64">
        <f t="shared" si="208"/>
        <v>0</v>
      </c>
      <c r="AP120" s="64">
        <f t="shared" si="208"/>
        <v>0</v>
      </c>
      <c r="AQ120" s="64">
        <f t="shared" si="208"/>
        <v>0</v>
      </c>
      <c r="AR120" s="64">
        <f t="shared" si="208"/>
        <v>0</v>
      </c>
      <c r="AS120" s="64">
        <f t="shared" si="208"/>
        <v>0</v>
      </c>
      <c r="AT120" s="64">
        <f t="shared" si="208"/>
        <v>0</v>
      </c>
      <c r="AU120" s="64">
        <f t="shared" si="208"/>
        <v>0</v>
      </c>
      <c r="AV120" s="64">
        <f t="shared" si="208"/>
        <v>0</v>
      </c>
      <c r="AW120" s="64">
        <f t="shared" si="208"/>
        <v>0</v>
      </c>
      <c r="AX120" s="64">
        <f t="shared" si="208"/>
        <v>0</v>
      </c>
      <c r="AY120" s="64">
        <f t="shared" si="208"/>
        <v>0</v>
      </c>
      <c r="AZ120" s="131"/>
      <c r="BA120" s="131">
        <v>1.0</v>
      </c>
      <c r="BB120" s="131">
        <v>4.0</v>
      </c>
      <c r="BC120" s="131"/>
      <c r="BD120" s="131"/>
      <c r="BE120" s="131"/>
      <c r="BF120" s="131"/>
      <c r="BG120" s="131"/>
      <c r="BH120" s="131"/>
      <c r="BI120" s="131"/>
      <c r="BJ120" s="131"/>
      <c r="BK120" s="273"/>
      <c r="BL120" s="131"/>
      <c r="BM120" s="121"/>
      <c r="BN120" s="64"/>
      <c r="BO120" s="64"/>
      <c r="BP120" s="121"/>
      <c r="BQ120" s="64">
        <v>5.88</v>
      </c>
      <c r="BR120" s="64">
        <f t="shared" si="175"/>
        <v>0</v>
      </c>
      <c r="BS120" s="64">
        <f t="shared" si="176"/>
        <v>0</v>
      </c>
      <c r="BT120" s="121"/>
      <c r="BU120" s="147">
        <f t="shared" si="177"/>
        <v>0</v>
      </c>
      <c r="BV120" s="147">
        <f t="shared" si="178"/>
        <v>0</v>
      </c>
    </row>
    <row r="121" ht="18.0" customHeight="1">
      <c r="A121" s="278" t="s">
        <v>354</v>
      </c>
      <c r="B121" s="124">
        <v>10.0</v>
      </c>
      <c r="C121" s="64">
        <f t="shared" si="169"/>
        <v>0</v>
      </c>
      <c r="D121" s="125">
        <v>53.0</v>
      </c>
      <c r="E121" s="64" t="str">
        <f t="shared" si="170"/>
        <v/>
      </c>
      <c r="F121" s="126">
        <f t="shared" si="171"/>
        <v>53</v>
      </c>
      <c r="G121" s="127">
        <f t="shared" si="172"/>
        <v>0</v>
      </c>
      <c r="H121" s="143"/>
      <c r="I121" s="129"/>
      <c r="J121" s="130"/>
      <c r="K121" s="131"/>
      <c r="L121" s="254"/>
      <c r="M121" s="255"/>
      <c r="N121" s="256"/>
      <c r="O121" s="124"/>
      <c r="P121" s="135"/>
      <c r="Q121" s="136"/>
      <c r="R121" s="257"/>
      <c r="S121" s="258"/>
      <c r="Y121" s="64">
        <f t="shared" ref="Y121:AE121" si="209">AF121*$C121</f>
        <v>0</v>
      </c>
      <c r="Z121" s="64">
        <f t="shared" si="209"/>
        <v>0</v>
      </c>
      <c r="AA121" s="64">
        <f t="shared" si="209"/>
        <v>0</v>
      </c>
      <c r="AB121" s="64">
        <f t="shared" si="209"/>
        <v>0</v>
      </c>
      <c r="AC121" s="64">
        <f t="shared" si="209"/>
        <v>0</v>
      </c>
      <c r="AD121" s="64">
        <f t="shared" si="209"/>
        <v>0</v>
      </c>
      <c r="AE121" s="64">
        <f t="shared" si="209"/>
        <v>0</v>
      </c>
      <c r="AF121" s="131"/>
      <c r="AG121" s="131"/>
      <c r="AH121" s="131">
        <v>10.0</v>
      </c>
      <c r="AI121" s="131"/>
      <c r="AJ121" s="131"/>
      <c r="AK121" s="131"/>
      <c r="AL121" s="131"/>
      <c r="AM121" s="64">
        <f t="shared" ref="AM121:AY121" si="210">AZ121*$C121</f>
        <v>0</v>
      </c>
      <c r="AN121" s="64">
        <f t="shared" si="210"/>
        <v>0</v>
      </c>
      <c r="AO121" s="64">
        <f t="shared" si="210"/>
        <v>0</v>
      </c>
      <c r="AP121" s="64">
        <f t="shared" si="210"/>
        <v>0</v>
      </c>
      <c r="AQ121" s="64">
        <f t="shared" si="210"/>
        <v>0</v>
      </c>
      <c r="AR121" s="64">
        <f t="shared" si="210"/>
        <v>0</v>
      </c>
      <c r="AS121" s="64">
        <f t="shared" si="210"/>
        <v>0</v>
      </c>
      <c r="AT121" s="64">
        <f t="shared" si="210"/>
        <v>0</v>
      </c>
      <c r="AU121" s="64">
        <f t="shared" si="210"/>
        <v>0</v>
      </c>
      <c r="AV121" s="64">
        <f t="shared" si="210"/>
        <v>0</v>
      </c>
      <c r="AW121" s="64">
        <f t="shared" si="210"/>
        <v>0</v>
      </c>
      <c r="AX121" s="64">
        <f t="shared" si="210"/>
        <v>0</v>
      </c>
      <c r="AY121" s="64">
        <f t="shared" si="210"/>
        <v>0</v>
      </c>
      <c r="AZ121" s="131"/>
      <c r="BA121" s="131">
        <v>10.0</v>
      </c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273"/>
      <c r="BL121" s="131"/>
      <c r="BM121" s="121"/>
      <c r="BN121" s="64"/>
      <c r="BO121" s="64"/>
      <c r="BP121" s="121"/>
      <c r="BQ121" s="64">
        <v>2.281</v>
      </c>
      <c r="BR121" s="64">
        <f t="shared" si="175"/>
        <v>0</v>
      </c>
      <c r="BS121" s="64">
        <f t="shared" si="176"/>
        <v>0</v>
      </c>
      <c r="BT121" s="121"/>
      <c r="BU121" s="147">
        <f t="shared" si="177"/>
        <v>0</v>
      </c>
      <c r="BV121" s="147">
        <f t="shared" si="178"/>
        <v>0</v>
      </c>
    </row>
    <row r="122" ht="18.0" customHeight="1">
      <c r="A122" s="278" t="s">
        <v>355</v>
      </c>
      <c r="B122" s="124">
        <v>10.0</v>
      </c>
      <c r="C122" s="64">
        <f t="shared" si="169"/>
        <v>0</v>
      </c>
      <c r="D122" s="125">
        <v>53.0</v>
      </c>
      <c r="E122" s="64" t="str">
        <f t="shared" si="170"/>
        <v/>
      </c>
      <c r="F122" s="126">
        <f t="shared" si="171"/>
        <v>53</v>
      </c>
      <c r="G122" s="127">
        <f t="shared" si="172"/>
        <v>0</v>
      </c>
      <c r="H122" s="143"/>
      <c r="I122" s="129"/>
      <c r="J122" s="130"/>
      <c r="K122" s="131"/>
      <c r="L122" s="254"/>
      <c r="M122" s="255"/>
      <c r="N122" s="256"/>
      <c r="O122" s="124"/>
      <c r="P122" s="135"/>
      <c r="Q122" s="136"/>
      <c r="R122" s="257"/>
      <c r="S122" s="258"/>
      <c r="Y122" s="64">
        <f t="shared" ref="Y122:AE122" si="211">AF122*$C122</f>
        <v>0</v>
      </c>
      <c r="Z122" s="64">
        <f t="shared" si="211"/>
        <v>0</v>
      </c>
      <c r="AA122" s="64">
        <f t="shared" si="211"/>
        <v>0</v>
      </c>
      <c r="AB122" s="64">
        <f t="shared" si="211"/>
        <v>0</v>
      </c>
      <c r="AC122" s="64">
        <f t="shared" si="211"/>
        <v>0</v>
      </c>
      <c r="AD122" s="64">
        <f t="shared" si="211"/>
        <v>0</v>
      </c>
      <c r="AE122" s="64">
        <f t="shared" si="211"/>
        <v>0</v>
      </c>
      <c r="AF122" s="131"/>
      <c r="AG122" s="131"/>
      <c r="AH122" s="131">
        <v>10.0</v>
      </c>
      <c r="AI122" s="131"/>
      <c r="AJ122" s="131"/>
      <c r="AK122" s="131"/>
      <c r="AL122" s="131"/>
      <c r="AM122" s="64">
        <f t="shared" ref="AM122:AY122" si="212">AZ122*$C122</f>
        <v>0</v>
      </c>
      <c r="AN122" s="64">
        <f t="shared" si="212"/>
        <v>0</v>
      </c>
      <c r="AO122" s="64">
        <f t="shared" si="212"/>
        <v>0</v>
      </c>
      <c r="AP122" s="64">
        <f t="shared" si="212"/>
        <v>0</v>
      </c>
      <c r="AQ122" s="64">
        <f t="shared" si="212"/>
        <v>0</v>
      </c>
      <c r="AR122" s="64">
        <f t="shared" si="212"/>
        <v>0</v>
      </c>
      <c r="AS122" s="64">
        <f t="shared" si="212"/>
        <v>0</v>
      </c>
      <c r="AT122" s="64">
        <f t="shared" si="212"/>
        <v>0</v>
      </c>
      <c r="AU122" s="64">
        <f t="shared" si="212"/>
        <v>0</v>
      </c>
      <c r="AV122" s="64">
        <f t="shared" si="212"/>
        <v>0</v>
      </c>
      <c r="AW122" s="64">
        <f t="shared" si="212"/>
        <v>0</v>
      </c>
      <c r="AX122" s="64">
        <f t="shared" si="212"/>
        <v>0</v>
      </c>
      <c r="AY122" s="64">
        <f t="shared" si="212"/>
        <v>0</v>
      </c>
      <c r="AZ122" s="131"/>
      <c r="BA122" s="131">
        <v>10.0</v>
      </c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273"/>
      <c r="BL122" s="131"/>
      <c r="BM122" s="121"/>
      <c r="BN122" s="64"/>
      <c r="BO122" s="64"/>
      <c r="BP122" s="121"/>
      <c r="BQ122" s="64">
        <v>2.18</v>
      </c>
      <c r="BR122" s="64">
        <f t="shared" si="175"/>
        <v>0</v>
      </c>
      <c r="BS122" s="64">
        <f t="shared" si="176"/>
        <v>0</v>
      </c>
      <c r="BT122" s="121"/>
      <c r="BU122" s="147">
        <f t="shared" si="177"/>
        <v>0</v>
      </c>
      <c r="BV122" s="147">
        <f t="shared" si="178"/>
        <v>0</v>
      </c>
    </row>
    <row r="123" ht="18.0" customHeight="1">
      <c r="A123" s="278" t="s">
        <v>356</v>
      </c>
      <c r="B123" s="124">
        <v>10.0</v>
      </c>
      <c r="C123" s="64">
        <f t="shared" si="169"/>
        <v>0</v>
      </c>
      <c r="D123" s="125">
        <v>53.0</v>
      </c>
      <c r="E123" s="64" t="str">
        <f t="shared" si="170"/>
        <v/>
      </c>
      <c r="F123" s="126">
        <f t="shared" si="171"/>
        <v>53</v>
      </c>
      <c r="G123" s="127">
        <f t="shared" si="172"/>
        <v>0</v>
      </c>
      <c r="H123" s="143"/>
      <c r="I123" s="129"/>
      <c r="J123" s="130"/>
      <c r="K123" s="131"/>
      <c r="L123" s="254"/>
      <c r="M123" s="255"/>
      <c r="N123" s="256"/>
      <c r="O123" s="124"/>
      <c r="P123" s="135"/>
      <c r="Q123" s="136"/>
      <c r="R123" s="257"/>
      <c r="S123" s="258"/>
      <c r="Y123" s="64">
        <f t="shared" ref="Y123:AE123" si="213">AF123*$C123</f>
        <v>0</v>
      </c>
      <c r="Z123" s="64">
        <f t="shared" si="213"/>
        <v>0</v>
      </c>
      <c r="AA123" s="64">
        <f t="shared" si="213"/>
        <v>0</v>
      </c>
      <c r="AB123" s="64">
        <f t="shared" si="213"/>
        <v>0</v>
      </c>
      <c r="AC123" s="64">
        <f t="shared" si="213"/>
        <v>0</v>
      </c>
      <c r="AD123" s="64">
        <f t="shared" si="213"/>
        <v>0</v>
      </c>
      <c r="AE123" s="64">
        <f t="shared" si="213"/>
        <v>0</v>
      </c>
      <c r="AF123" s="131"/>
      <c r="AG123" s="131"/>
      <c r="AH123" s="131">
        <v>10.0</v>
      </c>
      <c r="AI123" s="131"/>
      <c r="AJ123" s="131"/>
      <c r="AK123" s="131"/>
      <c r="AL123" s="131"/>
      <c r="AM123" s="64">
        <f t="shared" ref="AM123:AY123" si="214">AZ123*$C123</f>
        <v>0</v>
      </c>
      <c r="AN123" s="64">
        <f t="shared" si="214"/>
        <v>0</v>
      </c>
      <c r="AO123" s="64">
        <f t="shared" si="214"/>
        <v>0</v>
      </c>
      <c r="AP123" s="64">
        <f t="shared" si="214"/>
        <v>0</v>
      </c>
      <c r="AQ123" s="64">
        <f t="shared" si="214"/>
        <v>0</v>
      </c>
      <c r="AR123" s="64">
        <f t="shared" si="214"/>
        <v>0</v>
      </c>
      <c r="AS123" s="64">
        <f t="shared" si="214"/>
        <v>0</v>
      </c>
      <c r="AT123" s="64">
        <f t="shared" si="214"/>
        <v>0</v>
      </c>
      <c r="AU123" s="64">
        <f t="shared" si="214"/>
        <v>0</v>
      </c>
      <c r="AV123" s="64">
        <f t="shared" si="214"/>
        <v>0</v>
      </c>
      <c r="AW123" s="64">
        <f t="shared" si="214"/>
        <v>0</v>
      </c>
      <c r="AX123" s="64">
        <f t="shared" si="214"/>
        <v>0</v>
      </c>
      <c r="AY123" s="64">
        <f t="shared" si="214"/>
        <v>0</v>
      </c>
      <c r="AZ123" s="131"/>
      <c r="BA123" s="131">
        <v>10.0</v>
      </c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273"/>
      <c r="BL123" s="131"/>
      <c r="BM123" s="121"/>
      <c r="BN123" s="64"/>
      <c r="BO123" s="64"/>
      <c r="BP123" s="121"/>
      <c r="BQ123" s="64">
        <v>1.693</v>
      </c>
      <c r="BR123" s="64">
        <f t="shared" si="175"/>
        <v>0</v>
      </c>
      <c r="BS123" s="64">
        <f t="shared" si="176"/>
        <v>0</v>
      </c>
      <c r="BT123" s="121"/>
      <c r="BU123" s="147">
        <f t="shared" si="177"/>
        <v>0</v>
      </c>
      <c r="BV123" s="147">
        <f t="shared" si="178"/>
        <v>0</v>
      </c>
    </row>
    <row r="124" ht="18.0" customHeight="1">
      <c r="A124" s="278" t="s">
        <v>357</v>
      </c>
      <c r="B124" s="124">
        <v>10.0</v>
      </c>
      <c r="C124" s="64">
        <f t="shared" si="169"/>
        <v>0</v>
      </c>
      <c r="D124" s="125">
        <v>53.0</v>
      </c>
      <c r="E124" s="64" t="str">
        <f t="shared" si="170"/>
        <v/>
      </c>
      <c r="F124" s="126">
        <f t="shared" si="171"/>
        <v>53</v>
      </c>
      <c r="G124" s="127">
        <f t="shared" si="172"/>
        <v>0</v>
      </c>
      <c r="H124" s="143"/>
      <c r="I124" s="129"/>
      <c r="J124" s="130"/>
      <c r="K124" s="131"/>
      <c r="L124" s="254"/>
      <c r="M124" s="255"/>
      <c r="N124" s="256"/>
      <c r="O124" s="124"/>
      <c r="P124" s="135"/>
      <c r="Q124" s="136"/>
      <c r="R124" s="257"/>
      <c r="S124" s="258"/>
      <c r="Y124" s="64">
        <f t="shared" ref="Y124:AE124" si="215">AF124*$C124</f>
        <v>0</v>
      </c>
      <c r="Z124" s="64">
        <f t="shared" si="215"/>
        <v>0</v>
      </c>
      <c r="AA124" s="64">
        <f t="shared" si="215"/>
        <v>0</v>
      </c>
      <c r="AB124" s="64">
        <f t="shared" si="215"/>
        <v>0</v>
      </c>
      <c r="AC124" s="64">
        <f t="shared" si="215"/>
        <v>0</v>
      </c>
      <c r="AD124" s="64">
        <f t="shared" si="215"/>
        <v>0</v>
      </c>
      <c r="AE124" s="64">
        <f t="shared" si="215"/>
        <v>0</v>
      </c>
      <c r="AF124" s="131"/>
      <c r="AG124" s="131"/>
      <c r="AH124" s="131">
        <v>10.0</v>
      </c>
      <c r="AI124" s="131"/>
      <c r="AJ124" s="131"/>
      <c r="AK124" s="131"/>
      <c r="AL124" s="131"/>
      <c r="AM124" s="64">
        <f t="shared" ref="AM124:AY124" si="216">AZ124*$C124</f>
        <v>0</v>
      </c>
      <c r="AN124" s="64">
        <f t="shared" si="216"/>
        <v>0</v>
      </c>
      <c r="AO124" s="64">
        <f t="shared" si="216"/>
        <v>0</v>
      </c>
      <c r="AP124" s="64">
        <f t="shared" si="216"/>
        <v>0</v>
      </c>
      <c r="AQ124" s="64">
        <f t="shared" si="216"/>
        <v>0</v>
      </c>
      <c r="AR124" s="64">
        <f t="shared" si="216"/>
        <v>0</v>
      </c>
      <c r="AS124" s="64">
        <f t="shared" si="216"/>
        <v>0</v>
      </c>
      <c r="AT124" s="64">
        <f t="shared" si="216"/>
        <v>0</v>
      </c>
      <c r="AU124" s="64">
        <f t="shared" si="216"/>
        <v>0</v>
      </c>
      <c r="AV124" s="64">
        <f t="shared" si="216"/>
        <v>0</v>
      </c>
      <c r="AW124" s="64">
        <f t="shared" si="216"/>
        <v>0</v>
      </c>
      <c r="AX124" s="64">
        <f t="shared" si="216"/>
        <v>0</v>
      </c>
      <c r="AY124" s="64">
        <f t="shared" si="216"/>
        <v>0</v>
      </c>
      <c r="AZ124" s="131"/>
      <c r="BA124" s="131">
        <v>10.0</v>
      </c>
      <c r="BB124" s="131"/>
      <c r="BC124" s="131"/>
      <c r="BD124" s="131"/>
      <c r="BE124" s="131"/>
      <c r="BF124" s="131"/>
      <c r="BG124" s="131"/>
      <c r="BH124" s="131"/>
      <c r="BI124" s="131"/>
      <c r="BJ124" s="131"/>
      <c r="BK124" s="273"/>
      <c r="BL124" s="131"/>
      <c r="BM124" s="121"/>
      <c r="BN124" s="64"/>
      <c r="BO124" s="64"/>
      <c r="BP124" s="121"/>
      <c r="BQ124" s="64">
        <v>1.589</v>
      </c>
      <c r="BR124" s="64">
        <f t="shared" si="175"/>
        <v>0</v>
      </c>
      <c r="BS124" s="64">
        <f t="shared" si="176"/>
        <v>0</v>
      </c>
      <c r="BT124" s="121"/>
      <c r="BU124" s="147">
        <f t="shared" si="177"/>
        <v>0</v>
      </c>
      <c r="BV124" s="147">
        <f t="shared" si="178"/>
        <v>0</v>
      </c>
    </row>
    <row r="125" ht="18.0" customHeight="1">
      <c r="A125" s="278" t="s">
        <v>358</v>
      </c>
      <c r="B125" s="124">
        <v>10.0</v>
      </c>
      <c r="C125" s="64">
        <f t="shared" si="169"/>
        <v>0</v>
      </c>
      <c r="D125" s="125">
        <v>53.0</v>
      </c>
      <c r="E125" s="64" t="str">
        <f t="shared" si="170"/>
        <v/>
      </c>
      <c r="F125" s="126">
        <f t="shared" si="171"/>
        <v>53</v>
      </c>
      <c r="G125" s="127">
        <f t="shared" si="172"/>
        <v>0</v>
      </c>
      <c r="H125" s="143"/>
      <c r="I125" s="129"/>
      <c r="J125" s="130"/>
      <c r="K125" s="131"/>
      <c r="L125" s="254"/>
      <c r="M125" s="255"/>
      <c r="N125" s="256"/>
      <c r="O125" s="124"/>
      <c r="P125" s="135"/>
      <c r="Q125" s="136"/>
      <c r="R125" s="257"/>
      <c r="S125" s="258"/>
      <c r="Y125" s="64">
        <f t="shared" ref="Y125:AE125" si="217">AF125*$C125</f>
        <v>0</v>
      </c>
      <c r="Z125" s="64">
        <f t="shared" si="217"/>
        <v>0</v>
      </c>
      <c r="AA125" s="64">
        <f t="shared" si="217"/>
        <v>0</v>
      </c>
      <c r="AB125" s="64">
        <f t="shared" si="217"/>
        <v>0</v>
      </c>
      <c r="AC125" s="64">
        <f t="shared" si="217"/>
        <v>0</v>
      </c>
      <c r="AD125" s="64">
        <f t="shared" si="217"/>
        <v>0</v>
      </c>
      <c r="AE125" s="64">
        <f t="shared" si="217"/>
        <v>0</v>
      </c>
      <c r="AF125" s="131"/>
      <c r="AG125" s="131"/>
      <c r="AH125" s="131">
        <v>10.0</v>
      </c>
      <c r="AI125" s="131"/>
      <c r="AJ125" s="131"/>
      <c r="AK125" s="131"/>
      <c r="AL125" s="131"/>
      <c r="AM125" s="64">
        <f t="shared" ref="AM125:AY125" si="218">AZ125*$C125</f>
        <v>0</v>
      </c>
      <c r="AN125" s="64">
        <f t="shared" si="218"/>
        <v>0</v>
      </c>
      <c r="AO125" s="64">
        <f t="shared" si="218"/>
        <v>0</v>
      </c>
      <c r="AP125" s="64">
        <f t="shared" si="218"/>
        <v>0</v>
      </c>
      <c r="AQ125" s="64">
        <f t="shared" si="218"/>
        <v>0</v>
      </c>
      <c r="AR125" s="64">
        <f t="shared" si="218"/>
        <v>0</v>
      </c>
      <c r="AS125" s="64">
        <f t="shared" si="218"/>
        <v>0</v>
      </c>
      <c r="AT125" s="64">
        <f t="shared" si="218"/>
        <v>0</v>
      </c>
      <c r="AU125" s="64">
        <f t="shared" si="218"/>
        <v>0</v>
      </c>
      <c r="AV125" s="64">
        <f t="shared" si="218"/>
        <v>0</v>
      </c>
      <c r="AW125" s="64">
        <f t="shared" si="218"/>
        <v>0</v>
      </c>
      <c r="AX125" s="64">
        <f t="shared" si="218"/>
        <v>0</v>
      </c>
      <c r="AY125" s="64">
        <f t="shared" si="218"/>
        <v>0</v>
      </c>
      <c r="AZ125" s="131"/>
      <c r="BA125" s="131">
        <v>10.0</v>
      </c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273"/>
      <c r="BL125" s="131"/>
      <c r="BM125" s="121"/>
      <c r="BN125" s="64"/>
      <c r="BO125" s="64"/>
      <c r="BP125" s="121"/>
      <c r="BQ125" s="64">
        <v>2.274</v>
      </c>
      <c r="BR125" s="64">
        <f t="shared" si="175"/>
        <v>0</v>
      </c>
      <c r="BS125" s="64">
        <f t="shared" si="176"/>
        <v>0</v>
      </c>
      <c r="BT125" s="121"/>
      <c r="BU125" s="147">
        <f t="shared" si="177"/>
        <v>0</v>
      </c>
      <c r="BV125" s="147">
        <f t="shared" si="178"/>
        <v>0</v>
      </c>
    </row>
    <row r="126" ht="18.0" customHeight="1">
      <c r="A126" s="278" t="s">
        <v>359</v>
      </c>
      <c r="B126" s="124">
        <v>10.0</v>
      </c>
      <c r="C126" s="64">
        <f t="shared" si="169"/>
        <v>0</v>
      </c>
      <c r="D126" s="125">
        <v>53.0</v>
      </c>
      <c r="E126" s="64" t="str">
        <f t="shared" si="170"/>
        <v/>
      </c>
      <c r="F126" s="126">
        <f t="shared" si="171"/>
        <v>53</v>
      </c>
      <c r="G126" s="127">
        <f t="shared" si="172"/>
        <v>0</v>
      </c>
      <c r="H126" s="143"/>
      <c r="I126" s="129"/>
      <c r="J126" s="130"/>
      <c r="K126" s="131"/>
      <c r="L126" s="254"/>
      <c r="M126" s="255"/>
      <c r="N126" s="256"/>
      <c r="O126" s="124"/>
      <c r="P126" s="135"/>
      <c r="Q126" s="136"/>
      <c r="R126" s="257"/>
      <c r="S126" s="258"/>
      <c r="Y126" s="64">
        <f t="shared" ref="Y126:AE126" si="219">AF126*$C126</f>
        <v>0</v>
      </c>
      <c r="Z126" s="64">
        <f t="shared" si="219"/>
        <v>0</v>
      </c>
      <c r="AA126" s="64">
        <f t="shared" si="219"/>
        <v>0</v>
      </c>
      <c r="AB126" s="64">
        <f t="shared" si="219"/>
        <v>0</v>
      </c>
      <c r="AC126" s="64">
        <f t="shared" si="219"/>
        <v>0</v>
      </c>
      <c r="AD126" s="64">
        <f t="shared" si="219"/>
        <v>0</v>
      </c>
      <c r="AE126" s="64">
        <f t="shared" si="219"/>
        <v>0</v>
      </c>
      <c r="AF126" s="131"/>
      <c r="AG126" s="131"/>
      <c r="AH126" s="131">
        <v>10.0</v>
      </c>
      <c r="AI126" s="131"/>
      <c r="AJ126" s="131"/>
      <c r="AK126" s="131"/>
      <c r="AL126" s="131"/>
      <c r="AM126" s="64">
        <f t="shared" ref="AM126:AY126" si="220">AZ126*$C126</f>
        <v>0</v>
      </c>
      <c r="AN126" s="64">
        <f t="shared" si="220"/>
        <v>0</v>
      </c>
      <c r="AO126" s="64">
        <f t="shared" si="220"/>
        <v>0</v>
      </c>
      <c r="AP126" s="64">
        <f t="shared" si="220"/>
        <v>0</v>
      </c>
      <c r="AQ126" s="64">
        <f t="shared" si="220"/>
        <v>0</v>
      </c>
      <c r="AR126" s="64">
        <f t="shared" si="220"/>
        <v>0</v>
      </c>
      <c r="AS126" s="64">
        <f t="shared" si="220"/>
        <v>0</v>
      </c>
      <c r="AT126" s="64">
        <f t="shared" si="220"/>
        <v>0</v>
      </c>
      <c r="AU126" s="64">
        <f t="shared" si="220"/>
        <v>0</v>
      </c>
      <c r="AV126" s="64">
        <f t="shared" si="220"/>
        <v>0</v>
      </c>
      <c r="AW126" s="64">
        <f t="shared" si="220"/>
        <v>0</v>
      </c>
      <c r="AX126" s="64">
        <f t="shared" si="220"/>
        <v>0</v>
      </c>
      <c r="AY126" s="64">
        <f t="shared" si="220"/>
        <v>0</v>
      </c>
      <c r="AZ126" s="131"/>
      <c r="BA126" s="131">
        <v>10.0</v>
      </c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273"/>
      <c r="BL126" s="131"/>
      <c r="BM126" s="121"/>
      <c r="BN126" s="64"/>
      <c r="BO126" s="64"/>
      <c r="BP126" s="121"/>
      <c r="BQ126" s="64">
        <v>2.291</v>
      </c>
      <c r="BR126" s="64">
        <f t="shared" si="175"/>
        <v>0</v>
      </c>
      <c r="BS126" s="64">
        <f t="shared" si="176"/>
        <v>0</v>
      </c>
      <c r="BT126" s="121"/>
      <c r="BU126" s="147">
        <f t="shared" si="177"/>
        <v>0</v>
      </c>
      <c r="BV126" s="147">
        <f t="shared" si="178"/>
        <v>0</v>
      </c>
    </row>
    <row r="127" ht="18.0" customHeight="1">
      <c r="A127" s="278" t="s">
        <v>360</v>
      </c>
      <c r="B127" s="124">
        <v>10.0</v>
      </c>
      <c r="C127" s="64">
        <f t="shared" si="169"/>
        <v>0</v>
      </c>
      <c r="D127" s="125">
        <v>53.0</v>
      </c>
      <c r="E127" s="64" t="str">
        <f t="shared" si="170"/>
        <v/>
      </c>
      <c r="F127" s="126">
        <f t="shared" si="171"/>
        <v>53</v>
      </c>
      <c r="G127" s="127">
        <f t="shared" si="172"/>
        <v>0</v>
      </c>
      <c r="H127" s="143"/>
      <c r="I127" s="129"/>
      <c r="J127" s="130"/>
      <c r="K127" s="131"/>
      <c r="L127" s="254"/>
      <c r="M127" s="255"/>
      <c r="N127" s="256"/>
      <c r="O127" s="124"/>
      <c r="P127" s="135"/>
      <c r="Q127" s="136"/>
      <c r="R127" s="257"/>
      <c r="S127" s="258"/>
      <c r="Y127" s="64">
        <f t="shared" ref="Y127:AE127" si="221">AF127*$C127</f>
        <v>0</v>
      </c>
      <c r="Z127" s="64">
        <f t="shared" si="221"/>
        <v>0</v>
      </c>
      <c r="AA127" s="64">
        <f t="shared" si="221"/>
        <v>0</v>
      </c>
      <c r="AB127" s="64">
        <f t="shared" si="221"/>
        <v>0</v>
      </c>
      <c r="AC127" s="64">
        <f t="shared" si="221"/>
        <v>0</v>
      </c>
      <c r="AD127" s="64">
        <f t="shared" si="221"/>
        <v>0</v>
      </c>
      <c r="AE127" s="64">
        <f t="shared" si="221"/>
        <v>0</v>
      </c>
      <c r="AF127" s="131"/>
      <c r="AG127" s="131"/>
      <c r="AH127" s="131">
        <v>10.0</v>
      </c>
      <c r="AI127" s="131"/>
      <c r="AJ127" s="131"/>
      <c r="AK127" s="131"/>
      <c r="AL127" s="131"/>
      <c r="AM127" s="64">
        <f t="shared" ref="AM127:AY127" si="222">AZ127*$C127</f>
        <v>0</v>
      </c>
      <c r="AN127" s="64">
        <f t="shared" si="222"/>
        <v>0</v>
      </c>
      <c r="AO127" s="64">
        <f t="shared" si="222"/>
        <v>0</v>
      </c>
      <c r="AP127" s="64">
        <f t="shared" si="222"/>
        <v>0</v>
      </c>
      <c r="AQ127" s="64">
        <f t="shared" si="222"/>
        <v>0</v>
      </c>
      <c r="AR127" s="64">
        <f t="shared" si="222"/>
        <v>0</v>
      </c>
      <c r="AS127" s="64">
        <f t="shared" si="222"/>
        <v>0</v>
      </c>
      <c r="AT127" s="64">
        <f t="shared" si="222"/>
        <v>0</v>
      </c>
      <c r="AU127" s="64">
        <f t="shared" si="222"/>
        <v>0</v>
      </c>
      <c r="AV127" s="64">
        <f t="shared" si="222"/>
        <v>0</v>
      </c>
      <c r="AW127" s="64">
        <f t="shared" si="222"/>
        <v>0</v>
      </c>
      <c r="AX127" s="64">
        <f t="shared" si="222"/>
        <v>0</v>
      </c>
      <c r="AY127" s="64">
        <f t="shared" si="222"/>
        <v>0</v>
      </c>
      <c r="AZ127" s="131"/>
      <c r="BA127" s="131">
        <v>10.0</v>
      </c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273"/>
      <c r="BL127" s="131"/>
      <c r="BM127" s="121"/>
      <c r="BN127" s="64"/>
      <c r="BO127" s="64"/>
      <c r="BP127" s="121"/>
      <c r="BQ127" s="64">
        <v>1.004</v>
      </c>
      <c r="BR127" s="64">
        <f t="shared" si="175"/>
        <v>0</v>
      </c>
      <c r="BS127" s="64">
        <f t="shared" si="176"/>
        <v>0</v>
      </c>
      <c r="BT127" s="121"/>
      <c r="BU127" s="147">
        <f t="shared" si="177"/>
        <v>0</v>
      </c>
      <c r="BV127" s="147">
        <f t="shared" si="178"/>
        <v>0</v>
      </c>
    </row>
    <row r="128" ht="18.0" customHeight="1">
      <c r="A128" s="278" t="s">
        <v>361</v>
      </c>
      <c r="B128" s="124">
        <v>10.0</v>
      </c>
      <c r="C128" s="64">
        <f t="shared" si="169"/>
        <v>0</v>
      </c>
      <c r="D128" s="125">
        <v>53.0</v>
      </c>
      <c r="E128" s="64" t="str">
        <f t="shared" si="170"/>
        <v/>
      </c>
      <c r="F128" s="126">
        <f t="shared" si="171"/>
        <v>53</v>
      </c>
      <c r="G128" s="127">
        <f t="shared" si="172"/>
        <v>0</v>
      </c>
      <c r="H128" s="143"/>
      <c r="I128" s="129"/>
      <c r="J128" s="130"/>
      <c r="K128" s="131"/>
      <c r="L128" s="254"/>
      <c r="M128" s="255"/>
      <c r="N128" s="256"/>
      <c r="O128" s="124"/>
      <c r="P128" s="135"/>
      <c r="Q128" s="136"/>
      <c r="R128" s="257"/>
      <c r="S128" s="258"/>
      <c r="Y128" s="64">
        <f t="shared" ref="Y128:AE128" si="223">AF128*$C128</f>
        <v>0</v>
      </c>
      <c r="Z128" s="64">
        <f t="shared" si="223"/>
        <v>0</v>
      </c>
      <c r="AA128" s="64">
        <f t="shared" si="223"/>
        <v>0</v>
      </c>
      <c r="AB128" s="64">
        <f t="shared" si="223"/>
        <v>0</v>
      </c>
      <c r="AC128" s="64">
        <f t="shared" si="223"/>
        <v>0</v>
      </c>
      <c r="AD128" s="64">
        <f t="shared" si="223"/>
        <v>0</v>
      </c>
      <c r="AE128" s="64">
        <f t="shared" si="223"/>
        <v>0</v>
      </c>
      <c r="AF128" s="131"/>
      <c r="AG128" s="131"/>
      <c r="AH128" s="131">
        <v>10.0</v>
      </c>
      <c r="AI128" s="131"/>
      <c r="AJ128" s="131"/>
      <c r="AK128" s="131"/>
      <c r="AL128" s="131"/>
      <c r="AM128" s="64">
        <f t="shared" ref="AM128:AY128" si="224">AZ128*$C128</f>
        <v>0</v>
      </c>
      <c r="AN128" s="64">
        <f t="shared" si="224"/>
        <v>0</v>
      </c>
      <c r="AO128" s="64">
        <f t="shared" si="224"/>
        <v>0</v>
      </c>
      <c r="AP128" s="64">
        <f t="shared" si="224"/>
        <v>0</v>
      </c>
      <c r="AQ128" s="64">
        <f t="shared" si="224"/>
        <v>0</v>
      </c>
      <c r="AR128" s="64">
        <f t="shared" si="224"/>
        <v>0</v>
      </c>
      <c r="AS128" s="64">
        <f t="shared" si="224"/>
        <v>0</v>
      </c>
      <c r="AT128" s="64">
        <f t="shared" si="224"/>
        <v>0</v>
      </c>
      <c r="AU128" s="64">
        <f t="shared" si="224"/>
        <v>0</v>
      </c>
      <c r="AV128" s="64">
        <f t="shared" si="224"/>
        <v>0</v>
      </c>
      <c r="AW128" s="64">
        <f t="shared" si="224"/>
        <v>0</v>
      </c>
      <c r="AX128" s="64">
        <f t="shared" si="224"/>
        <v>0</v>
      </c>
      <c r="AY128" s="64">
        <f t="shared" si="224"/>
        <v>0</v>
      </c>
      <c r="AZ128" s="131"/>
      <c r="BA128" s="131">
        <v>10.0</v>
      </c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273"/>
      <c r="BL128" s="131"/>
      <c r="BM128" s="121"/>
      <c r="BN128" s="64"/>
      <c r="BO128" s="64"/>
      <c r="BP128" s="121"/>
      <c r="BQ128" s="64">
        <v>1.069</v>
      </c>
      <c r="BR128" s="64">
        <f t="shared" si="175"/>
        <v>0</v>
      </c>
      <c r="BS128" s="64">
        <f t="shared" si="176"/>
        <v>0</v>
      </c>
      <c r="BT128" s="121"/>
      <c r="BU128" s="147">
        <f t="shared" si="177"/>
        <v>0</v>
      </c>
      <c r="BV128" s="147">
        <f t="shared" si="178"/>
        <v>0</v>
      </c>
    </row>
    <row r="129" ht="18.0" customHeight="1">
      <c r="A129" s="278" t="s">
        <v>323</v>
      </c>
      <c r="B129" s="124">
        <v>10.0</v>
      </c>
      <c r="C129" s="64">
        <f t="shared" si="169"/>
        <v>0</v>
      </c>
      <c r="D129" s="125">
        <v>100.7</v>
      </c>
      <c r="E129" s="64" t="str">
        <f t="shared" si="170"/>
        <v/>
      </c>
      <c r="F129" s="126">
        <f t="shared" si="171"/>
        <v>100.7</v>
      </c>
      <c r="G129" s="127">
        <f t="shared" si="172"/>
        <v>0</v>
      </c>
      <c r="H129" s="143"/>
      <c r="I129" s="129"/>
      <c r="J129" s="130"/>
      <c r="K129" s="131"/>
      <c r="L129" s="254"/>
      <c r="M129" s="255"/>
      <c r="N129" s="256"/>
      <c r="O129" s="124"/>
      <c r="P129" s="135"/>
      <c r="Q129" s="136"/>
      <c r="R129" s="257"/>
      <c r="S129" s="258"/>
      <c r="Y129" s="64">
        <f t="shared" ref="Y129:AE129" si="225">AF129*$C129</f>
        <v>0</v>
      </c>
      <c r="Z129" s="64">
        <f t="shared" si="225"/>
        <v>0</v>
      </c>
      <c r="AA129" s="64">
        <f t="shared" si="225"/>
        <v>0</v>
      </c>
      <c r="AB129" s="64">
        <f t="shared" si="225"/>
        <v>0</v>
      </c>
      <c r="AC129" s="64">
        <f t="shared" si="225"/>
        <v>0</v>
      </c>
      <c r="AD129" s="64">
        <f t="shared" si="225"/>
        <v>0</v>
      </c>
      <c r="AE129" s="64">
        <f t="shared" si="225"/>
        <v>0</v>
      </c>
      <c r="AF129" s="131"/>
      <c r="AG129" s="131"/>
      <c r="AH129" s="131"/>
      <c r="AI129" s="131">
        <v>10.0</v>
      </c>
      <c r="AJ129" s="131"/>
      <c r="AK129" s="131"/>
      <c r="AL129" s="131"/>
      <c r="AM129" s="64">
        <f t="shared" ref="AM129:AY129" si="226">AZ129*$C129</f>
        <v>0</v>
      </c>
      <c r="AN129" s="64">
        <f t="shared" si="226"/>
        <v>0</v>
      </c>
      <c r="AO129" s="64">
        <f t="shared" si="226"/>
        <v>0</v>
      </c>
      <c r="AP129" s="64">
        <f t="shared" si="226"/>
        <v>0</v>
      </c>
      <c r="AQ129" s="64">
        <f t="shared" si="226"/>
        <v>0</v>
      </c>
      <c r="AR129" s="64">
        <f t="shared" si="226"/>
        <v>0</v>
      </c>
      <c r="AS129" s="64">
        <f t="shared" si="226"/>
        <v>0</v>
      </c>
      <c r="AT129" s="64">
        <f t="shared" si="226"/>
        <v>0</v>
      </c>
      <c r="AU129" s="64">
        <f t="shared" si="226"/>
        <v>0</v>
      </c>
      <c r="AV129" s="64">
        <f t="shared" si="226"/>
        <v>0</v>
      </c>
      <c r="AW129" s="64">
        <f t="shared" si="226"/>
        <v>0</v>
      </c>
      <c r="AX129" s="64">
        <f t="shared" si="226"/>
        <v>0</v>
      </c>
      <c r="AY129" s="64">
        <f t="shared" si="226"/>
        <v>0</v>
      </c>
      <c r="AZ129" s="131"/>
      <c r="BA129" s="131"/>
      <c r="BB129" s="131">
        <v>1.0</v>
      </c>
      <c r="BC129" s="131">
        <v>9.0</v>
      </c>
      <c r="BD129" s="131"/>
      <c r="BE129" s="131"/>
      <c r="BF129" s="131"/>
      <c r="BG129" s="131"/>
      <c r="BH129" s="131"/>
      <c r="BI129" s="131"/>
      <c r="BJ129" s="131"/>
      <c r="BK129" s="273"/>
      <c r="BL129" s="131"/>
      <c r="BM129" s="121"/>
      <c r="BN129" s="64"/>
      <c r="BO129" s="64"/>
      <c r="BP129" s="121"/>
      <c r="BQ129" s="64">
        <v>4.51</v>
      </c>
      <c r="BR129" s="64">
        <f t="shared" si="175"/>
        <v>0</v>
      </c>
      <c r="BS129" s="64">
        <f t="shared" si="176"/>
        <v>0</v>
      </c>
      <c r="BT129" s="121"/>
      <c r="BU129" s="147">
        <f t="shared" si="177"/>
        <v>0</v>
      </c>
      <c r="BV129" s="147">
        <f t="shared" si="178"/>
        <v>0</v>
      </c>
    </row>
    <row r="130" ht="18.0" customHeight="1">
      <c r="A130" s="278" t="s">
        <v>324</v>
      </c>
      <c r="B130" s="124">
        <v>5.0</v>
      </c>
      <c r="C130" s="64">
        <f t="shared" si="169"/>
        <v>0</v>
      </c>
      <c r="D130" s="125">
        <v>84.8</v>
      </c>
      <c r="E130" s="64" t="str">
        <f t="shared" si="170"/>
        <v/>
      </c>
      <c r="F130" s="126">
        <f t="shared" si="171"/>
        <v>84.8</v>
      </c>
      <c r="G130" s="127">
        <f t="shared" si="172"/>
        <v>0</v>
      </c>
      <c r="H130" s="143"/>
      <c r="I130" s="129"/>
      <c r="J130" s="130"/>
      <c r="K130" s="131"/>
      <c r="L130" s="254"/>
      <c r="M130" s="255"/>
      <c r="N130" s="256"/>
      <c r="O130" s="124"/>
      <c r="P130" s="135"/>
      <c r="Q130" s="136"/>
      <c r="R130" s="257"/>
      <c r="S130" s="258"/>
      <c r="Y130" s="64">
        <f t="shared" ref="Y130:AE130" si="227">AF130*$C130</f>
        <v>0</v>
      </c>
      <c r="Z130" s="64">
        <f t="shared" si="227"/>
        <v>0</v>
      </c>
      <c r="AA130" s="64">
        <f t="shared" si="227"/>
        <v>0</v>
      </c>
      <c r="AB130" s="64">
        <f t="shared" si="227"/>
        <v>0</v>
      </c>
      <c r="AC130" s="64">
        <f t="shared" si="227"/>
        <v>0</v>
      </c>
      <c r="AD130" s="64">
        <f t="shared" si="227"/>
        <v>0</v>
      </c>
      <c r="AE130" s="64">
        <f t="shared" si="227"/>
        <v>0</v>
      </c>
      <c r="AF130" s="131"/>
      <c r="AG130" s="131"/>
      <c r="AH130" s="131"/>
      <c r="AI130" s="131"/>
      <c r="AJ130" s="131">
        <v>5.0</v>
      </c>
      <c r="AK130" s="131"/>
      <c r="AL130" s="131"/>
      <c r="AM130" s="64">
        <f t="shared" ref="AM130:AY130" si="228">AZ130*$C130</f>
        <v>0</v>
      </c>
      <c r="AN130" s="64">
        <f t="shared" si="228"/>
        <v>0</v>
      </c>
      <c r="AO130" s="64">
        <f t="shared" si="228"/>
        <v>0</v>
      </c>
      <c r="AP130" s="64">
        <f t="shared" si="228"/>
        <v>0</v>
      </c>
      <c r="AQ130" s="64">
        <f t="shared" si="228"/>
        <v>0</v>
      </c>
      <c r="AR130" s="64">
        <f t="shared" si="228"/>
        <v>0</v>
      </c>
      <c r="AS130" s="64">
        <f t="shared" si="228"/>
        <v>0</v>
      </c>
      <c r="AT130" s="64">
        <f t="shared" si="228"/>
        <v>0</v>
      </c>
      <c r="AU130" s="64">
        <f t="shared" si="228"/>
        <v>0</v>
      </c>
      <c r="AV130" s="64">
        <f t="shared" si="228"/>
        <v>0</v>
      </c>
      <c r="AW130" s="64">
        <f t="shared" si="228"/>
        <v>0</v>
      </c>
      <c r="AX130" s="64">
        <f t="shared" si="228"/>
        <v>0</v>
      </c>
      <c r="AY130" s="64">
        <f t="shared" si="228"/>
        <v>0</v>
      </c>
      <c r="AZ130" s="131"/>
      <c r="BA130" s="131"/>
      <c r="BB130" s="131"/>
      <c r="BC130" s="131"/>
      <c r="BD130" s="131">
        <v>2.0</v>
      </c>
      <c r="BE130" s="131">
        <v>3.0</v>
      </c>
      <c r="BF130" s="131"/>
      <c r="BG130" s="131"/>
      <c r="BH130" s="131"/>
      <c r="BI130" s="131"/>
      <c r="BJ130" s="131"/>
      <c r="BK130" s="273"/>
      <c r="BL130" s="131"/>
      <c r="BM130" s="121"/>
      <c r="BN130" s="64"/>
      <c r="BO130" s="64"/>
      <c r="BP130" s="121"/>
      <c r="BQ130" s="64">
        <v>4.19</v>
      </c>
      <c r="BR130" s="64">
        <f t="shared" si="175"/>
        <v>0</v>
      </c>
      <c r="BS130" s="64">
        <f t="shared" si="176"/>
        <v>0</v>
      </c>
      <c r="BT130" s="121"/>
      <c r="BU130" s="147">
        <f t="shared" si="177"/>
        <v>0</v>
      </c>
      <c r="BV130" s="147">
        <f t="shared" si="178"/>
        <v>0</v>
      </c>
    </row>
    <row r="131" ht="18.0" customHeight="1">
      <c r="A131" s="278" t="s">
        <v>325</v>
      </c>
      <c r="B131" s="124">
        <v>5.0</v>
      </c>
      <c r="C131" s="64">
        <f t="shared" si="169"/>
        <v>0</v>
      </c>
      <c r="D131" s="125">
        <v>95.4</v>
      </c>
      <c r="E131" s="64" t="str">
        <f t="shared" si="170"/>
        <v/>
      </c>
      <c r="F131" s="126">
        <f t="shared" si="171"/>
        <v>95.4</v>
      </c>
      <c r="G131" s="127">
        <f t="shared" si="172"/>
        <v>0</v>
      </c>
      <c r="H131" s="143"/>
      <c r="I131" s="129"/>
      <c r="J131" s="130"/>
      <c r="K131" s="131"/>
      <c r="L131" s="254"/>
      <c r="M131" s="255"/>
      <c r="N131" s="256"/>
      <c r="O131" s="124"/>
      <c r="P131" s="135"/>
      <c r="Q131" s="136"/>
      <c r="R131" s="257"/>
      <c r="S131" s="258"/>
      <c r="Y131" s="64">
        <f t="shared" ref="Y131:AE131" si="229">AF131*$C131</f>
        <v>0</v>
      </c>
      <c r="Z131" s="64">
        <f t="shared" si="229"/>
        <v>0</v>
      </c>
      <c r="AA131" s="64">
        <f t="shared" si="229"/>
        <v>0</v>
      </c>
      <c r="AB131" s="64">
        <f t="shared" si="229"/>
        <v>0</v>
      </c>
      <c r="AC131" s="64">
        <f t="shared" si="229"/>
        <v>0</v>
      </c>
      <c r="AD131" s="64">
        <f t="shared" si="229"/>
        <v>0</v>
      </c>
      <c r="AE131" s="64">
        <f t="shared" si="229"/>
        <v>0</v>
      </c>
      <c r="AF131" s="131"/>
      <c r="AG131" s="131"/>
      <c r="AH131" s="131"/>
      <c r="AI131" s="131"/>
      <c r="AJ131" s="131">
        <v>5.0</v>
      </c>
      <c r="AK131" s="131"/>
      <c r="AL131" s="131"/>
      <c r="AM131" s="64">
        <f t="shared" ref="AM131:AY131" si="230">AZ131*$C131</f>
        <v>0</v>
      </c>
      <c r="AN131" s="64">
        <f t="shared" si="230"/>
        <v>0</v>
      </c>
      <c r="AO131" s="64">
        <f t="shared" si="230"/>
        <v>0</v>
      </c>
      <c r="AP131" s="64">
        <f t="shared" si="230"/>
        <v>0</v>
      </c>
      <c r="AQ131" s="64">
        <f t="shared" si="230"/>
        <v>0</v>
      </c>
      <c r="AR131" s="64">
        <f t="shared" si="230"/>
        <v>0</v>
      </c>
      <c r="AS131" s="64">
        <f t="shared" si="230"/>
        <v>0</v>
      </c>
      <c r="AT131" s="64">
        <f t="shared" si="230"/>
        <v>0</v>
      </c>
      <c r="AU131" s="64">
        <f t="shared" si="230"/>
        <v>0</v>
      </c>
      <c r="AV131" s="64">
        <f t="shared" si="230"/>
        <v>0</v>
      </c>
      <c r="AW131" s="64">
        <f t="shared" si="230"/>
        <v>0</v>
      </c>
      <c r="AX131" s="64">
        <f t="shared" si="230"/>
        <v>0</v>
      </c>
      <c r="AY131" s="64">
        <f t="shared" si="230"/>
        <v>0</v>
      </c>
      <c r="AZ131" s="131"/>
      <c r="BA131" s="131"/>
      <c r="BB131" s="131"/>
      <c r="BC131" s="131"/>
      <c r="BD131" s="131">
        <v>2.0</v>
      </c>
      <c r="BE131" s="131">
        <v>3.0</v>
      </c>
      <c r="BF131" s="131"/>
      <c r="BG131" s="131"/>
      <c r="BH131" s="131"/>
      <c r="BI131" s="131"/>
      <c r="BJ131" s="131"/>
      <c r="BK131" s="273"/>
      <c r="BL131" s="131"/>
      <c r="BM131" s="121"/>
      <c r="BN131" s="64"/>
      <c r="BO131" s="64"/>
      <c r="BP131" s="121"/>
      <c r="BQ131" s="64">
        <v>4.82</v>
      </c>
      <c r="BR131" s="64">
        <f t="shared" si="175"/>
        <v>0</v>
      </c>
      <c r="BS131" s="64">
        <f t="shared" si="176"/>
        <v>0</v>
      </c>
      <c r="BT131" s="121"/>
      <c r="BU131" s="147">
        <f t="shared" si="177"/>
        <v>0</v>
      </c>
      <c r="BV131" s="147">
        <f t="shared" si="178"/>
        <v>0</v>
      </c>
    </row>
    <row r="132" ht="18.0" customHeight="1">
      <c r="A132" s="278" t="s">
        <v>362</v>
      </c>
      <c r="B132" s="124">
        <v>5.0</v>
      </c>
      <c r="C132" s="64">
        <f t="shared" si="169"/>
        <v>0</v>
      </c>
      <c r="D132" s="125">
        <v>76.4</v>
      </c>
      <c r="E132" s="64" t="str">
        <f t="shared" si="170"/>
        <v/>
      </c>
      <c r="F132" s="126">
        <f t="shared" si="171"/>
        <v>76.4</v>
      </c>
      <c r="G132" s="127">
        <f t="shared" si="172"/>
        <v>0</v>
      </c>
      <c r="H132" s="143"/>
      <c r="I132" s="129"/>
      <c r="J132" s="130"/>
      <c r="K132" s="131"/>
      <c r="L132" s="254"/>
      <c r="M132" s="255"/>
      <c r="N132" s="256"/>
      <c r="O132" s="124"/>
      <c r="P132" s="135"/>
      <c r="Q132" s="136"/>
      <c r="R132" s="257"/>
      <c r="S132" s="258"/>
      <c r="Y132" s="64">
        <f t="shared" ref="Y132:AE132" si="231">AF132*$C132</f>
        <v>0</v>
      </c>
      <c r="Z132" s="64">
        <f t="shared" si="231"/>
        <v>0</v>
      </c>
      <c r="AA132" s="64">
        <f t="shared" si="231"/>
        <v>0</v>
      </c>
      <c r="AB132" s="64">
        <f t="shared" si="231"/>
        <v>0</v>
      </c>
      <c r="AC132" s="64">
        <f t="shared" si="231"/>
        <v>0</v>
      </c>
      <c r="AD132" s="64">
        <f t="shared" si="231"/>
        <v>0</v>
      </c>
      <c r="AE132" s="64">
        <f t="shared" si="231"/>
        <v>0</v>
      </c>
      <c r="AF132" s="131"/>
      <c r="AG132" s="131"/>
      <c r="AH132" s="131"/>
      <c r="AI132" s="131">
        <v>5.0</v>
      </c>
      <c r="AJ132" s="131"/>
      <c r="AK132" s="131"/>
      <c r="AL132" s="131"/>
      <c r="AM132" s="64">
        <f t="shared" ref="AM132:AY132" si="232">AZ132*$C132</f>
        <v>0</v>
      </c>
      <c r="AN132" s="64">
        <f t="shared" si="232"/>
        <v>0</v>
      </c>
      <c r="AO132" s="64">
        <f t="shared" si="232"/>
        <v>0</v>
      </c>
      <c r="AP132" s="64">
        <f t="shared" si="232"/>
        <v>0</v>
      </c>
      <c r="AQ132" s="64">
        <f t="shared" si="232"/>
        <v>0</v>
      </c>
      <c r="AR132" s="64">
        <f t="shared" si="232"/>
        <v>0</v>
      </c>
      <c r="AS132" s="64">
        <f t="shared" si="232"/>
        <v>0</v>
      </c>
      <c r="AT132" s="64">
        <f t="shared" si="232"/>
        <v>0</v>
      </c>
      <c r="AU132" s="64">
        <f t="shared" si="232"/>
        <v>0</v>
      </c>
      <c r="AV132" s="64">
        <f t="shared" si="232"/>
        <v>0</v>
      </c>
      <c r="AW132" s="64">
        <f t="shared" si="232"/>
        <v>0</v>
      </c>
      <c r="AX132" s="64">
        <f t="shared" si="232"/>
        <v>0</v>
      </c>
      <c r="AY132" s="64">
        <f t="shared" si="232"/>
        <v>0</v>
      </c>
      <c r="AZ132" s="131"/>
      <c r="BA132" s="131"/>
      <c r="BB132" s="131">
        <v>5.0</v>
      </c>
      <c r="BC132" s="131"/>
      <c r="BD132" s="131"/>
      <c r="BE132" s="131"/>
      <c r="BF132" s="131"/>
      <c r="BG132" s="131"/>
      <c r="BH132" s="131"/>
      <c r="BI132" s="131"/>
      <c r="BJ132" s="131"/>
      <c r="BK132" s="273"/>
      <c r="BL132" s="131"/>
      <c r="BM132" s="121"/>
      <c r="BN132" s="64"/>
      <c r="BO132" s="64"/>
      <c r="BP132" s="121"/>
      <c r="BQ132" s="64">
        <v>3.19</v>
      </c>
      <c r="BR132" s="64">
        <f t="shared" si="175"/>
        <v>0</v>
      </c>
      <c r="BS132" s="64">
        <f t="shared" si="176"/>
        <v>0</v>
      </c>
      <c r="BT132" s="121"/>
      <c r="BU132" s="147">
        <f t="shared" si="177"/>
        <v>0</v>
      </c>
      <c r="BV132" s="147">
        <f t="shared" si="178"/>
        <v>0</v>
      </c>
    </row>
    <row r="133" ht="18.0" customHeight="1">
      <c r="A133" s="278" t="s">
        <v>363</v>
      </c>
      <c r="B133" s="124">
        <v>5.0</v>
      </c>
      <c r="C133" s="64">
        <f t="shared" si="169"/>
        <v>0</v>
      </c>
      <c r="D133" s="125">
        <v>127.2</v>
      </c>
      <c r="E133" s="64" t="str">
        <f t="shared" si="170"/>
        <v/>
      </c>
      <c r="F133" s="126">
        <f t="shared" si="171"/>
        <v>127.2</v>
      </c>
      <c r="G133" s="127">
        <f t="shared" si="172"/>
        <v>0</v>
      </c>
      <c r="H133" s="143"/>
      <c r="I133" s="129"/>
      <c r="J133" s="130"/>
      <c r="K133" s="131"/>
      <c r="L133" s="254"/>
      <c r="M133" s="255"/>
      <c r="N133" s="256"/>
      <c r="O133" s="124"/>
      <c r="P133" s="135"/>
      <c r="Q133" s="136"/>
      <c r="R133" s="257"/>
      <c r="S133" s="258"/>
      <c r="Y133" s="64">
        <f t="shared" ref="Y133:AE133" si="233">AF133*$C133</f>
        <v>0</v>
      </c>
      <c r="Z133" s="64">
        <f t="shared" si="233"/>
        <v>0</v>
      </c>
      <c r="AA133" s="64">
        <f t="shared" si="233"/>
        <v>0</v>
      </c>
      <c r="AB133" s="64">
        <f t="shared" si="233"/>
        <v>0</v>
      </c>
      <c r="AC133" s="64">
        <f t="shared" si="233"/>
        <v>0</v>
      </c>
      <c r="AD133" s="64">
        <f t="shared" si="233"/>
        <v>0</v>
      </c>
      <c r="AE133" s="64">
        <f t="shared" si="233"/>
        <v>0</v>
      </c>
      <c r="AF133" s="131"/>
      <c r="AG133" s="131"/>
      <c r="AH133" s="131"/>
      <c r="AI133" s="131"/>
      <c r="AJ133" s="131">
        <v>5.0</v>
      </c>
      <c r="AK133" s="131"/>
      <c r="AL133" s="131"/>
      <c r="AM133" s="64">
        <f t="shared" ref="AM133:AY133" si="234">AZ133*$C133</f>
        <v>0</v>
      </c>
      <c r="AN133" s="64">
        <f t="shared" si="234"/>
        <v>0</v>
      </c>
      <c r="AO133" s="64">
        <f t="shared" si="234"/>
        <v>0</v>
      </c>
      <c r="AP133" s="64">
        <f t="shared" si="234"/>
        <v>0</v>
      </c>
      <c r="AQ133" s="64">
        <f t="shared" si="234"/>
        <v>0</v>
      </c>
      <c r="AR133" s="64">
        <f t="shared" si="234"/>
        <v>0</v>
      </c>
      <c r="AS133" s="64">
        <f t="shared" si="234"/>
        <v>0</v>
      </c>
      <c r="AT133" s="64">
        <f t="shared" si="234"/>
        <v>0</v>
      </c>
      <c r="AU133" s="64">
        <f t="shared" si="234"/>
        <v>0</v>
      </c>
      <c r="AV133" s="64">
        <f t="shared" si="234"/>
        <v>0</v>
      </c>
      <c r="AW133" s="64">
        <f t="shared" si="234"/>
        <v>0</v>
      </c>
      <c r="AX133" s="64">
        <f t="shared" si="234"/>
        <v>0</v>
      </c>
      <c r="AY133" s="64">
        <f t="shared" si="234"/>
        <v>0</v>
      </c>
      <c r="AZ133" s="131"/>
      <c r="BA133" s="131"/>
      <c r="BB133" s="131"/>
      <c r="BC133" s="131">
        <v>4.0</v>
      </c>
      <c r="BD133" s="131">
        <v>1.0</v>
      </c>
      <c r="BE133" s="131"/>
      <c r="BF133" s="131"/>
      <c r="BG133" s="131"/>
      <c r="BH133" s="131"/>
      <c r="BI133" s="131"/>
      <c r="BJ133" s="131"/>
      <c r="BK133" s="273"/>
      <c r="BL133" s="131"/>
      <c r="BM133" s="121"/>
      <c r="BN133" s="64"/>
      <c r="BO133" s="64"/>
      <c r="BP133" s="121"/>
      <c r="BQ133" s="64">
        <v>5.85</v>
      </c>
      <c r="BR133" s="64">
        <f t="shared" si="175"/>
        <v>0</v>
      </c>
      <c r="BS133" s="64">
        <f t="shared" si="176"/>
        <v>0</v>
      </c>
      <c r="BT133" s="121"/>
      <c r="BU133" s="147">
        <f t="shared" si="177"/>
        <v>0</v>
      </c>
      <c r="BV133" s="147">
        <f t="shared" si="178"/>
        <v>0</v>
      </c>
    </row>
    <row r="134" ht="18.0" customHeight="1">
      <c r="A134" s="278" t="s">
        <v>364</v>
      </c>
      <c r="B134" s="124">
        <v>5.0</v>
      </c>
      <c r="C134" s="64">
        <f t="shared" si="169"/>
        <v>0</v>
      </c>
      <c r="D134" s="125">
        <v>84.8</v>
      </c>
      <c r="E134" s="64" t="str">
        <f t="shared" si="170"/>
        <v/>
      </c>
      <c r="F134" s="126">
        <f t="shared" si="171"/>
        <v>84.8</v>
      </c>
      <c r="G134" s="127">
        <f t="shared" si="172"/>
        <v>0</v>
      </c>
      <c r="H134" s="143"/>
      <c r="I134" s="129"/>
      <c r="J134" s="130"/>
      <c r="K134" s="131"/>
      <c r="L134" s="254"/>
      <c r="M134" s="255"/>
      <c r="N134" s="256"/>
      <c r="O134" s="124"/>
      <c r="P134" s="135"/>
      <c r="Q134" s="136"/>
      <c r="R134" s="257"/>
      <c r="S134" s="258"/>
      <c r="Y134" s="64">
        <f t="shared" ref="Y134:AE134" si="235">AF134*$C134</f>
        <v>0</v>
      </c>
      <c r="Z134" s="64">
        <f t="shared" si="235"/>
        <v>0</v>
      </c>
      <c r="AA134" s="64">
        <f t="shared" si="235"/>
        <v>0</v>
      </c>
      <c r="AB134" s="64">
        <f t="shared" si="235"/>
        <v>0</v>
      </c>
      <c r="AC134" s="64">
        <f t="shared" si="235"/>
        <v>0</v>
      </c>
      <c r="AD134" s="64">
        <f t="shared" si="235"/>
        <v>0</v>
      </c>
      <c r="AE134" s="64">
        <f t="shared" si="235"/>
        <v>0</v>
      </c>
      <c r="AF134" s="131"/>
      <c r="AG134" s="131"/>
      <c r="AH134" s="131"/>
      <c r="AI134" s="131"/>
      <c r="AJ134" s="131">
        <v>5.0</v>
      </c>
      <c r="AK134" s="131"/>
      <c r="AL134" s="131"/>
      <c r="AM134" s="64">
        <f t="shared" ref="AM134:AY134" si="236">AZ134*$C134</f>
        <v>0</v>
      </c>
      <c r="AN134" s="64">
        <f t="shared" si="236"/>
        <v>0</v>
      </c>
      <c r="AO134" s="64">
        <f t="shared" si="236"/>
        <v>0</v>
      </c>
      <c r="AP134" s="64">
        <f t="shared" si="236"/>
        <v>0</v>
      </c>
      <c r="AQ134" s="64">
        <f t="shared" si="236"/>
        <v>0</v>
      </c>
      <c r="AR134" s="64">
        <f t="shared" si="236"/>
        <v>0</v>
      </c>
      <c r="AS134" s="64">
        <f t="shared" si="236"/>
        <v>0</v>
      </c>
      <c r="AT134" s="64">
        <f t="shared" si="236"/>
        <v>0</v>
      </c>
      <c r="AU134" s="64">
        <f t="shared" si="236"/>
        <v>0</v>
      </c>
      <c r="AV134" s="64">
        <f t="shared" si="236"/>
        <v>0</v>
      </c>
      <c r="AW134" s="64">
        <f t="shared" si="236"/>
        <v>0</v>
      </c>
      <c r="AX134" s="64">
        <f t="shared" si="236"/>
        <v>0</v>
      </c>
      <c r="AY134" s="64">
        <f t="shared" si="236"/>
        <v>0</v>
      </c>
      <c r="AZ134" s="131"/>
      <c r="BA134" s="131"/>
      <c r="BB134" s="131">
        <v>5.0</v>
      </c>
      <c r="BC134" s="131"/>
      <c r="BD134" s="131"/>
      <c r="BE134" s="131"/>
      <c r="BF134" s="131"/>
      <c r="BG134" s="131"/>
      <c r="BH134" s="131"/>
      <c r="BI134" s="131"/>
      <c r="BJ134" s="131"/>
      <c r="BK134" s="273"/>
      <c r="BL134" s="131"/>
      <c r="BM134" s="121"/>
      <c r="BN134" s="64"/>
      <c r="BO134" s="64"/>
      <c r="BP134" s="121"/>
      <c r="BQ134" s="64">
        <v>4.04</v>
      </c>
      <c r="BR134" s="64">
        <f t="shared" si="175"/>
        <v>0</v>
      </c>
      <c r="BS134" s="64">
        <f t="shared" si="176"/>
        <v>0</v>
      </c>
      <c r="BT134" s="121"/>
      <c r="BU134" s="147">
        <f t="shared" si="177"/>
        <v>0</v>
      </c>
      <c r="BV134" s="147">
        <f t="shared" si="178"/>
        <v>0</v>
      </c>
    </row>
    <row r="135" ht="18.0" customHeight="1">
      <c r="A135" s="278" t="s">
        <v>365</v>
      </c>
      <c r="B135" s="124">
        <v>5.0</v>
      </c>
      <c r="C135" s="64">
        <f t="shared" si="169"/>
        <v>0</v>
      </c>
      <c r="D135" s="125">
        <v>84.8</v>
      </c>
      <c r="E135" s="64" t="str">
        <f t="shared" si="170"/>
        <v/>
      </c>
      <c r="F135" s="126">
        <f t="shared" si="171"/>
        <v>84.8</v>
      </c>
      <c r="G135" s="127">
        <f t="shared" si="172"/>
        <v>0</v>
      </c>
      <c r="H135" s="143"/>
      <c r="I135" s="129"/>
      <c r="J135" s="130"/>
      <c r="K135" s="131"/>
      <c r="L135" s="254"/>
      <c r="M135" s="255"/>
      <c r="N135" s="256"/>
      <c r="O135" s="124"/>
      <c r="P135" s="135"/>
      <c r="Q135" s="136"/>
      <c r="R135" s="257"/>
      <c r="S135" s="258"/>
      <c r="Y135" s="64">
        <f t="shared" ref="Y135:AE135" si="237">AF135*$C135</f>
        <v>0</v>
      </c>
      <c r="Z135" s="64">
        <f t="shared" si="237"/>
        <v>0</v>
      </c>
      <c r="AA135" s="64">
        <f t="shared" si="237"/>
        <v>0</v>
      </c>
      <c r="AB135" s="64">
        <f t="shared" si="237"/>
        <v>0</v>
      </c>
      <c r="AC135" s="64">
        <f t="shared" si="237"/>
        <v>0</v>
      </c>
      <c r="AD135" s="64">
        <f t="shared" si="237"/>
        <v>0</v>
      </c>
      <c r="AE135" s="64">
        <f t="shared" si="237"/>
        <v>0</v>
      </c>
      <c r="AF135" s="131"/>
      <c r="AG135" s="131"/>
      <c r="AH135" s="131"/>
      <c r="AI135" s="131"/>
      <c r="AJ135" s="131">
        <v>5.0</v>
      </c>
      <c r="AK135" s="131"/>
      <c r="AL135" s="131"/>
      <c r="AM135" s="64">
        <f t="shared" ref="AM135:AY135" si="238">AZ135*$C135</f>
        <v>0</v>
      </c>
      <c r="AN135" s="64">
        <f t="shared" si="238"/>
        <v>0</v>
      </c>
      <c r="AO135" s="64">
        <f t="shared" si="238"/>
        <v>0</v>
      </c>
      <c r="AP135" s="64">
        <f t="shared" si="238"/>
        <v>0</v>
      </c>
      <c r="AQ135" s="64">
        <f t="shared" si="238"/>
        <v>0</v>
      </c>
      <c r="AR135" s="64">
        <f t="shared" si="238"/>
        <v>0</v>
      </c>
      <c r="AS135" s="64">
        <f t="shared" si="238"/>
        <v>0</v>
      </c>
      <c r="AT135" s="64">
        <f t="shared" si="238"/>
        <v>0</v>
      </c>
      <c r="AU135" s="64">
        <f t="shared" si="238"/>
        <v>0</v>
      </c>
      <c r="AV135" s="64">
        <f t="shared" si="238"/>
        <v>0</v>
      </c>
      <c r="AW135" s="64">
        <f t="shared" si="238"/>
        <v>0</v>
      </c>
      <c r="AX135" s="64">
        <f t="shared" si="238"/>
        <v>0</v>
      </c>
      <c r="AY135" s="64">
        <f t="shared" si="238"/>
        <v>0</v>
      </c>
      <c r="AZ135" s="131"/>
      <c r="BA135" s="131"/>
      <c r="BB135" s="131">
        <v>5.0</v>
      </c>
      <c r="BC135" s="131"/>
      <c r="BD135" s="131"/>
      <c r="BE135" s="131"/>
      <c r="BF135" s="131"/>
      <c r="BG135" s="131"/>
      <c r="BH135" s="131"/>
      <c r="BI135" s="131"/>
      <c r="BJ135" s="131"/>
      <c r="BK135" s="273"/>
      <c r="BL135" s="131"/>
      <c r="BM135" s="121"/>
      <c r="BN135" s="64"/>
      <c r="BO135" s="64"/>
      <c r="BP135" s="121"/>
      <c r="BQ135" s="64">
        <v>4.23</v>
      </c>
      <c r="BR135" s="64">
        <f t="shared" si="175"/>
        <v>0</v>
      </c>
      <c r="BS135" s="64">
        <f t="shared" si="176"/>
        <v>0</v>
      </c>
      <c r="BT135" s="121"/>
      <c r="BU135" s="147">
        <f t="shared" si="177"/>
        <v>0</v>
      </c>
      <c r="BV135" s="147">
        <f t="shared" si="178"/>
        <v>0</v>
      </c>
    </row>
    <row r="136" ht="18.0" customHeight="1">
      <c r="A136" s="278" t="s">
        <v>366</v>
      </c>
      <c r="B136" s="124">
        <v>5.0</v>
      </c>
      <c r="C136" s="64">
        <f t="shared" si="169"/>
        <v>0</v>
      </c>
      <c r="D136" s="125">
        <v>116.6</v>
      </c>
      <c r="E136" s="64" t="str">
        <f t="shared" si="170"/>
        <v/>
      </c>
      <c r="F136" s="126">
        <f t="shared" si="171"/>
        <v>116.6</v>
      </c>
      <c r="G136" s="127">
        <f t="shared" si="172"/>
        <v>0</v>
      </c>
      <c r="H136" s="143"/>
      <c r="I136" s="129"/>
      <c r="J136" s="130"/>
      <c r="K136" s="131"/>
      <c r="L136" s="254"/>
      <c r="M136" s="255"/>
      <c r="N136" s="256"/>
      <c r="O136" s="124"/>
      <c r="P136" s="135"/>
      <c r="Q136" s="136"/>
      <c r="R136" s="257"/>
      <c r="S136" s="258"/>
      <c r="Y136" s="64">
        <f t="shared" ref="Y136:AE136" si="239">AF136*$C136</f>
        <v>0</v>
      </c>
      <c r="Z136" s="64">
        <f t="shared" si="239"/>
        <v>0</v>
      </c>
      <c r="AA136" s="64">
        <f t="shared" si="239"/>
        <v>0</v>
      </c>
      <c r="AB136" s="64">
        <f t="shared" si="239"/>
        <v>0</v>
      </c>
      <c r="AC136" s="64">
        <f t="shared" si="239"/>
        <v>0</v>
      </c>
      <c r="AD136" s="64">
        <f t="shared" si="239"/>
        <v>0</v>
      </c>
      <c r="AE136" s="64">
        <f t="shared" si="239"/>
        <v>0</v>
      </c>
      <c r="AF136" s="131"/>
      <c r="AG136" s="131"/>
      <c r="AH136" s="131"/>
      <c r="AI136" s="131"/>
      <c r="AJ136" s="131"/>
      <c r="AK136" s="131">
        <v>5.0</v>
      </c>
      <c r="AL136" s="131"/>
      <c r="AM136" s="64">
        <f t="shared" ref="AM136:AY136" si="240">AZ136*$C136</f>
        <v>0</v>
      </c>
      <c r="AN136" s="64">
        <f t="shared" si="240"/>
        <v>0</v>
      </c>
      <c r="AO136" s="64">
        <f t="shared" si="240"/>
        <v>0</v>
      </c>
      <c r="AP136" s="64">
        <f t="shared" si="240"/>
        <v>0</v>
      </c>
      <c r="AQ136" s="64">
        <f t="shared" si="240"/>
        <v>0</v>
      </c>
      <c r="AR136" s="64">
        <f t="shared" si="240"/>
        <v>0</v>
      </c>
      <c r="AS136" s="64">
        <f t="shared" si="240"/>
        <v>0</v>
      </c>
      <c r="AT136" s="64">
        <f t="shared" si="240"/>
        <v>0</v>
      </c>
      <c r="AU136" s="64">
        <f t="shared" si="240"/>
        <v>0</v>
      </c>
      <c r="AV136" s="64">
        <f t="shared" si="240"/>
        <v>0</v>
      </c>
      <c r="AW136" s="64">
        <f t="shared" si="240"/>
        <v>0</v>
      </c>
      <c r="AX136" s="64">
        <f t="shared" si="240"/>
        <v>0</v>
      </c>
      <c r="AY136" s="64">
        <f t="shared" si="240"/>
        <v>0</v>
      </c>
      <c r="AZ136" s="131"/>
      <c r="BA136" s="131"/>
      <c r="BB136" s="131">
        <v>5.0</v>
      </c>
      <c r="BC136" s="131"/>
      <c r="BD136" s="131"/>
      <c r="BE136" s="131"/>
      <c r="BF136" s="131"/>
      <c r="BG136" s="131"/>
      <c r="BH136" s="131"/>
      <c r="BI136" s="131"/>
      <c r="BJ136" s="131"/>
      <c r="BK136" s="273"/>
      <c r="BL136" s="131"/>
      <c r="BM136" s="121"/>
      <c r="BN136" s="64"/>
      <c r="BO136" s="64"/>
      <c r="BP136" s="121"/>
      <c r="BQ136" s="64">
        <v>6.06</v>
      </c>
      <c r="BR136" s="64">
        <f t="shared" si="175"/>
        <v>0</v>
      </c>
      <c r="BS136" s="64">
        <f t="shared" si="176"/>
        <v>0</v>
      </c>
      <c r="BT136" s="121"/>
      <c r="BU136" s="147">
        <f t="shared" si="177"/>
        <v>0</v>
      </c>
      <c r="BV136" s="147">
        <f t="shared" si="178"/>
        <v>0</v>
      </c>
    </row>
    <row r="137" ht="18.0" customHeight="1">
      <c r="A137" s="278" t="s">
        <v>367</v>
      </c>
      <c r="B137" s="124">
        <v>5.0</v>
      </c>
      <c r="C137" s="64">
        <f t="shared" si="169"/>
        <v>0</v>
      </c>
      <c r="D137" s="125">
        <v>116.6</v>
      </c>
      <c r="E137" s="64" t="str">
        <f t="shared" si="170"/>
        <v/>
      </c>
      <c r="F137" s="126">
        <f t="shared" si="171"/>
        <v>116.6</v>
      </c>
      <c r="G137" s="127">
        <f t="shared" si="172"/>
        <v>0</v>
      </c>
      <c r="H137" s="143"/>
      <c r="I137" s="129"/>
      <c r="J137" s="130"/>
      <c r="K137" s="131"/>
      <c r="L137" s="254"/>
      <c r="M137" s="255"/>
      <c r="N137" s="256"/>
      <c r="O137" s="124"/>
      <c r="P137" s="135"/>
      <c r="Q137" s="136"/>
      <c r="R137" s="257"/>
      <c r="S137" s="258"/>
      <c r="Y137" s="64">
        <f t="shared" ref="Y137:AE137" si="241">AF137*$C137</f>
        <v>0</v>
      </c>
      <c r="Z137" s="64">
        <f t="shared" si="241"/>
        <v>0</v>
      </c>
      <c r="AA137" s="64">
        <f t="shared" si="241"/>
        <v>0</v>
      </c>
      <c r="AB137" s="64">
        <f t="shared" si="241"/>
        <v>0</v>
      </c>
      <c r="AC137" s="64">
        <f t="shared" si="241"/>
        <v>0</v>
      </c>
      <c r="AD137" s="64">
        <f t="shared" si="241"/>
        <v>0</v>
      </c>
      <c r="AE137" s="64">
        <f t="shared" si="241"/>
        <v>0</v>
      </c>
      <c r="AF137" s="131"/>
      <c r="AG137" s="131"/>
      <c r="AH137" s="131"/>
      <c r="AI137" s="131"/>
      <c r="AJ137" s="131"/>
      <c r="AK137" s="131">
        <v>5.0</v>
      </c>
      <c r="AL137" s="131"/>
      <c r="AM137" s="64">
        <f t="shared" ref="AM137:AY137" si="242">AZ137*$C137</f>
        <v>0</v>
      </c>
      <c r="AN137" s="64">
        <f t="shared" si="242"/>
        <v>0</v>
      </c>
      <c r="AO137" s="64">
        <f t="shared" si="242"/>
        <v>0</v>
      </c>
      <c r="AP137" s="64">
        <f t="shared" si="242"/>
        <v>0</v>
      </c>
      <c r="AQ137" s="64">
        <f t="shared" si="242"/>
        <v>0</v>
      </c>
      <c r="AR137" s="64">
        <f t="shared" si="242"/>
        <v>0</v>
      </c>
      <c r="AS137" s="64">
        <f t="shared" si="242"/>
        <v>0</v>
      </c>
      <c r="AT137" s="64">
        <f t="shared" si="242"/>
        <v>0</v>
      </c>
      <c r="AU137" s="64">
        <f t="shared" si="242"/>
        <v>0</v>
      </c>
      <c r="AV137" s="64">
        <f t="shared" si="242"/>
        <v>0</v>
      </c>
      <c r="AW137" s="64">
        <f t="shared" si="242"/>
        <v>0</v>
      </c>
      <c r="AX137" s="64">
        <f t="shared" si="242"/>
        <v>0</v>
      </c>
      <c r="AY137" s="64">
        <f t="shared" si="242"/>
        <v>0</v>
      </c>
      <c r="AZ137" s="131"/>
      <c r="BA137" s="131"/>
      <c r="BB137" s="131">
        <v>5.0</v>
      </c>
      <c r="BC137" s="131"/>
      <c r="BD137" s="131"/>
      <c r="BE137" s="131"/>
      <c r="BF137" s="131"/>
      <c r="BG137" s="131"/>
      <c r="BH137" s="131"/>
      <c r="BI137" s="131"/>
      <c r="BJ137" s="131"/>
      <c r="BK137" s="273"/>
      <c r="BL137" s="131"/>
      <c r="BM137" s="121"/>
      <c r="BN137" s="64"/>
      <c r="BO137" s="64"/>
      <c r="BP137" s="121"/>
      <c r="BQ137" s="64">
        <v>5.89</v>
      </c>
      <c r="BR137" s="64">
        <f t="shared" si="175"/>
        <v>0</v>
      </c>
      <c r="BS137" s="64">
        <f t="shared" si="176"/>
        <v>0</v>
      </c>
      <c r="BT137" s="121"/>
      <c r="BU137" s="147">
        <f t="shared" si="177"/>
        <v>0</v>
      </c>
      <c r="BV137" s="147">
        <f t="shared" si="178"/>
        <v>0</v>
      </c>
    </row>
    <row r="138" ht="18.0" customHeight="1">
      <c r="A138" s="278" t="s">
        <v>327</v>
      </c>
      <c r="B138" s="124">
        <v>5.0</v>
      </c>
      <c r="C138" s="64">
        <f t="shared" si="169"/>
        <v>0</v>
      </c>
      <c r="D138" s="125">
        <v>68.9</v>
      </c>
      <c r="E138" s="64" t="str">
        <f t="shared" si="170"/>
        <v/>
      </c>
      <c r="F138" s="126">
        <f t="shared" si="171"/>
        <v>68.9</v>
      </c>
      <c r="G138" s="127">
        <f t="shared" si="172"/>
        <v>0</v>
      </c>
      <c r="H138" s="143"/>
      <c r="I138" s="129"/>
      <c r="J138" s="130"/>
      <c r="K138" s="131"/>
      <c r="L138" s="254"/>
      <c r="M138" s="255"/>
      <c r="N138" s="256"/>
      <c r="O138" s="124"/>
      <c r="P138" s="135"/>
      <c r="Q138" s="136"/>
      <c r="R138" s="257"/>
      <c r="S138" s="258"/>
      <c r="Y138" s="64">
        <f t="shared" ref="Y138:AE138" si="243">AF138*$C138</f>
        <v>0</v>
      </c>
      <c r="Z138" s="64">
        <f t="shared" si="243"/>
        <v>0</v>
      </c>
      <c r="AA138" s="64">
        <f t="shared" si="243"/>
        <v>0</v>
      </c>
      <c r="AB138" s="64">
        <f t="shared" si="243"/>
        <v>0</v>
      </c>
      <c r="AC138" s="64">
        <f t="shared" si="243"/>
        <v>0</v>
      </c>
      <c r="AD138" s="64">
        <f t="shared" si="243"/>
        <v>0</v>
      </c>
      <c r="AE138" s="64">
        <f t="shared" si="243"/>
        <v>0</v>
      </c>
      <c r="AF138" s="131"/>
      <c r="AG138" s="131"/>
      <c r="AH138" s="131"/>
      <c r="AI138" s="131"/>
      <c r="AJ138" s="131">
        <v>5.0</v>
      </c>
      <c r="AK138" s="131"/>
      <c r="AL138" s="131"/>
      <c r="AM138" s="64">
        <f t="shared" ref="AM138:AY138" si="244">AZ138*$C138</f>
        <v>0</v>
      </c>
      <c r="AN138" s="64">
        <f t="shared" si="244"/>
        <v>0</v>
      </c>
      <c r="AO138" s="64">
        <f t="shared" si="244"/>
        <v>0</v>
      </c>
      <c r="AP138" s="64">
        <f t="shared" si="244"/>
        <v>0</v>
      </c>
      <c r="AQ138" s="64">
        <f t="shared" si="244"/>
        <v>0</v>
      </c>
      <c r="AR138" s="64">
        <f t="shared" si="244"/>
        <v>0</v>
      </c>
      <c r="AS138" s="64">
        <f t="shared" si="244"/>
        <v>0</v>
      </c>
      <c r="AT138" s="64">
        <f t="shared" si="244"/>
        <v>0</v>
      </c>
      <c r="AU138" s="64">
        <f t="shared" si="244"/>
        <v>0</v>
      </c>
      <c r="AV138" s="64">
        <f t="shared" si="244"/>
        <v>0</v>
      </c>
      <c r="AW138" s="64">
        <f t="shared" si="244"/>
        <v>0</v>
      </c>
      <c r="AX138" s="64">
        <f t="shared" si="244"/>
        <v>0</v>
      </c>
      <c r="AY138" s="64">
        <f t="shared" si="244"/>
        <v>0</v>
      </c>
      <c r="AZ138" s="131"/>
      <c r="BA138" s="131"/>
      <c r="BB138" s="131">
        <v>5.0</v>
      </c>
      <c r="BC138" s="131"/>
      <c r="BD138" s="131"/>
      <c r="BE138" s="131"/>
      <c r="BF138" s="131"/>
      <c r="BG138" s="131"/>
      <c r="BH138" s="131"/>
      <c r="BI138" s="131"/>
      <c r="BJ138" s="131"/>
      <c r="BK138" s="273"/>
      <c r="BL138" s="131"/>
      <c r="BM138" s="121"/>
      <c r="BN138" s="64"/>
      <c r="BO138" s="64"/>
      <c r="BP138" s="121"/>
      <c r="BQ138" s="64">
        <v>3.59</v>
      </c>
      <c r="BR138" s="64">
        <f t="shared" si="175"/>
        <v>0</v>
      </c>
      <c r="BS138" s="64">
        <f t="shared" si="176"/>
        <v>0</v>
      </c>
      <c r="BT138" s="121"/>
      <c r="BU138" s="147">
        <f t="shared" si="177"/>
        <v>0</v>
      </c>
      <c r="BV138" s="147">
        <f t="shared" si="178"/>
        <v>0</v>
      </c>
    </row>
    <row r="139" ht="18.0" customHeight="1">
      <c r="A139" s="278" t="s">
        <v>328</v>
      </c>
      <c r="B139" s="124">
        <v>5.0</v>
      </c>
      <c r="C139" s="64">
        <f t="shared" si="169"/>
        <v>0</v>
      </c>
      <c r="D139" s="125">
        <v>63.6</v>
      </c>
      <c r="E139" s="64" t="str">
        <f t="shared" si="170"/>
        <v/>
      </c>
      <c r="F139" s="126">
        <f t="shared" si="171"/>
        <v>63.6</v>
      </c>
      <c r="G139" s="127">
        <f t="shared" si="172"/>
        <v>0</v>
      </c>
      <c r="H139" s="143"/>
      <c r="I139" s="129"/>
      <c r="J139" s="130"/>
      <c r="K139" s="131"/>
      <c r="L139" s="254"/>
      <c r="M139" s="255"/>
      <c r="N139" s="256"/>
      <c r="O139" s="124"/>
      <c r="P139" s="135"/>
      <c r="Q139" s="136"/>
      <c r="R139" s="257"/>
      <c r="S139" s="258"/>
      <c r="Y139" s="64">
        <f t="shared" ref="Y139:AE139" si="245">AF139*$C139</f>
        <v>0</v>
      </c>
      <c r="Z139" s="64">
        <f t="shared" si="245"/>
        <v>0</v>
      </c>
      <c r="AA139" s="64">
        <f t="shared" si="245"/>
        <v>0</v>
      </c>
      <c r="AB139" s="64">
        <f t="shared" si="245"/>
        <v>0</v>
      </c>
      <c r="AC139" s="64">
        <f t="shared" si="245"/>
        <v>0</v>
      </c>
      <c r="AD139" s="64">
        <f t="shared" si="245"/>
        <v>0</v>
      </c>
      <c r="AE139" s="64">
        <f t="shared" si="245"/>
        <v>0</v>
      </c>
      <c r="AF139" s="131"/>
      <c r="AG139" s="131"/>
      <c r="AH139" s="131"/>
      <c r="AI139" s="131"/>
      <c r="AJ139" s="131">
        <v>5.0</v>
      </c>
      <c r="AK139" s="131"/>
      <c r="AL139" s="131"/>
      <c r="AM139" s="64">
        <f t="shared" ref="AM139:AY139" si="246">AZ139*$C139</f>
        <v>0</v>
      </c>
      <c r="AN139" s="64">
        <f t="shared" si="246"/>
        <v>0</v>
      </c>
      <c r="AO139" s="64">
        <f t="shared" si="246"/>
        <v>0</v>
      </c>
      <c r="AP139" s="64">
        <f t="shared" si="246"/>
        <v>0</v>
      </c>
      <c r="AQ139" s="64">
        <f t="shared" si="246"/>
        <v>0</v>
      </c>
      <c r="AR139" s="64">
        <f t="shared" si="246"/>
        <v>0</v>
      </c>
      <c r="AS139" s="64">
        <f t="shared" si="246"/>
        <v>0</v>
      </c>
      <c r="AT139" s="64">
        <f t="shared" si="246"/>
        <v>0</v>
      </c>
      <c r="AU139" s="64">
        <f t="shared" si="246"/>
        <v>0</v>
      </c>
      <c r="AV139" s="64">
        <f t="shared" si="246"/>
        <v>0</v>
      </c>
      <c r="AW139" s="64">
        <f t="shared" si="246"/>
        <v>0</v>
      </c>
      <c r="AX139" s="64">
        <f t="shared" si="246"/>
        <v>0</v>
      </c>
      <c r="AY139" s="64">
        <f t="shared" si="246"/>
        <v>0</v>
      </c>
      <c r="AZ139" s="131"/>
      <c r="BA139" s="131"/>
      <c r="BB139" s="131">
        <v>5.0</v>
      </c>
      <c r="BC139" s="131"/>
      <c r="BD139" s="131"/>
      <c r="BE139" s="131"/>
      <c r="BF139" s="131"/>
      <c r="BG139" s="131"/>
      <c r="BH139" s="131"/>
      <c r="BI139" s="131"/>
      <c r="BJ139" s="131"/>
      <c r="BK139" s="273"/>
      <c r="BL139" s="131"/>
      <c r="BM139" s="121"/>
      <c r="BN139" s="64"/>
      <c r="BO139" s="64"/>
      <c r="BP139" s="121"/>
      <c r="BQ139" s="64">
        <v>3.16</v>
      </c>
      <c r="BR139" s="64">
        <f t="shared" si="175"/>
        <v>0</v>
      </c>
      <c r="BS139" s="64">
        <f t="shared" si="176"/>
        <v>0</v>
      </c>
      <c r="BT139" s="121"/>
      <c r="BU139" s="147">
        <f t="shared" si="177"/>
        <v>0</v>
      </c>
      <c r="BV139" s="147">
        <f t="shared" si="178"/>
        <v>0</v>
      </c>
    </row>
    <row r="140" ht="14.25" customHeight="1">
      <c r="A140" s="195"/>
      <c r="B140" s="147"/>
      <c r="C140" s="147"/>
      <c r="D140" s="189"/>
      <c r="E140" s="147"/>
      <c r="F140" s="189"/>
      <c r="G140" s="159">
        <f t="shared" ref="G140:S140" si="247">SUM(G104:G139)</f>
        <v>0</v>
      </c>
      <c r="H140" s="160">
        <f t="shared" si="247"/>
        <v>0</v>
      </c>
      <c r="I140" s="160">
        <f t="shared" si="247"/>
        <v>0</v>
      </c>
      <c r="J140" s="160">
        <f t="shared" si="247"/>
        <v>0</v>
      </c>
      <c r="K140" s="160">
        <f t="shared" si="247"/>
        <v>0</v>
      </c>
      <c r="L140" s="160">
        <f t="shared" si="247"/>
        <v>0</v>
      </c>
      <c r="M140" s="167">
        <f t="shared" si="247"/>
        <v>0</v>
      </c>
      <c r="N140" s="119">
        <f t="shared" si="247"/>
        <v>0</v>
      </c>
      <c r="O140" s="160">
        <f t="shared" si="247"/>
        <v>0</v>
      </c>
      <c r="P140" s="160">
        <f t="shared" si="247"/>
        <v>0</v>
      </c>
      <c r="Q140" s="160">
        <f t="shared" si="247"/>
        <v>0</v>
      </c>
      <c r="R140" s="160">
        <f t="shared" si="247"/>
        <v>0</v>
      </c>
      <c r="S140" s="160">
        <f t="shared" si="247"/>
        <v>0</v>
      </c>
      <c r="T140" s="42"/>
      <c r="U140" s="42"/>
      <c r="V140" s="42"/>
      <c r="W140" s="42"/>
      <c r="X140" s="42"/>
      <c r="Y140" s="160">
        <f t="shared" ref="Y140:AE140" si="248">SUM(Y104:Y139)</f>
        <v>0</v>
      </c>
      <c r="Z140" s="160">
        <f t="shared" si="248"/>
        <v>0</v>
      </c>
      <c r="AA140" s="160">
        <f t="shared" si="248"/>
        <v>0</v>
      </c>
      <c r="AB140" s="160">
        <f t="shared" si="248"/>
        <v>0</v>
      </c>
      <c r="AC140" s="160">
        <f t="shared" si="248"/>
        <v>0</v>
      </c>
      <c r="AD140" s="160">
        <f t="shared" si="248"/>
        <v>0</v>
      </c>
      <c r="AE140" s="160">
        <f t="shared" si="248"/>
        <v>0</v>
      </c>
      <c r="AF140" s="160"/>
      <c r="AG140" s="160"/>
      <c r="AH140" s="160"/>
      <c r="AI140" s="160"/>
      <c r="AJ140" s="160"/>
      <c r="AK140" s="160"/>
      <c r="AL140" s="160"/>
      <c r="AM140" s="160">
        <f t="shared" ref="AM140:AY140" si="249">SUM(AM104:AM139)</f>
        <v>0</v>
      </c>
      <c r="AN140" s="160">
        <f t="shared" si="249"/>
        <v>0</v>
      </c>
      <c r="AO140" s="160">
        <f t="shared" si="249"/>
        <v>0</v>
      </c>
      <c r="AP140" s="160">
        <f t="shared" si="249"/>
        <v>0</v>
      </c>
      <c r="AQ140" s="160">
        <f t="shared" si="249"/>
        <v>0</v>
      </c>
      <c r="AR140" s="160">
        <f t="shared" si="249"/>
        <v>0</v>
      </c>
      <c r="AS140" s="160">
        <f t="shared" si="249"/>
        <v>0</v>
      </c>
      <c r="AT140" s="160">
        <f t="shared" si="249"/>
        <v>0</v>
      </c>
      <c r="AU140" s="160">
        <f t="shared" si="249"/>
        <v>0</v>
      </c>
      <c r="AV140" s="160">
        <f t="shared" si="249"/>
        <v>0</v>
      </c>
      <c r="AW140" s="160">
        <f t="shared" si="249"/>
        <v>0</v>
      </c>
      <c r="AX140" s="160">
        <f t="shared" si="249"/>
        <v>0</v>
      </c>
      <c r="AY140" s="160">
        <f t="shared" si="249"/>
        <v>0</v>
      </c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276"/>
      <c r="BL140" s="160"/>
      <c r="BM140" s="121"/>
      <c r="BN140" s="64"/>
      <c r="BO140" s="64"/>
      <c r="BP140" s="121"/>
      <c r="BQ140" s="64"/>
      <c r="BR140" s="64"/>
      <c r="BS140" s="64"/>
      <c r="BT140" s="121"/>
      <c r="BU140" s="147"/>
      <c r="BV140" s="147"/>
    </row>
    <row r="141" ht="39.75" customHeight="1">
      <c r="A141" s="277" t="s">
        <v>368</v>
      </c>
      <c r="B141" s="146"/>
      <c r="C141" s="147"/>
      <c r="D141" s="148"/>
      <c r="E141" s="6"/>
      <c r="F141" s="148"/>
      <c r="G141" s="147"/>
      <c r="H141" s="147"/>
      <c r="I141" s="147"/>
      <c r="J141" s="147"/>
      <c r="K141" s="147"/>
      <c r="L141" s="147"/>
      <c r="M141" s="147"/>
      <c r="N141" s="147"/>
      <c r="O141" s="147"/>
      <c r="P141" s="164"/>
      <c r="Q141" s="147"/>
      <c r="R141" s="147"/>
      <c r="S141" s="147"/>
      <c r="Y141" s="165" t="s">
        <v>16</v>
      </c>
      <c r="Z141" s="165" t="s">
        <v>17</v>
      </c>
      <c r="AA141" s="165" t="s">
        <v>18</v>
      </c>
      <c r="AB141" s="165" t="s">
        <v>19</v>
      </c>
      <c r="AC141" s="165" t="s">
        <v>20</v>
      </c>
      <c r="AD141" s="165" t="s">
        <v>21</v>
      </c>
      <c r="AE141" s="165" t="s">
        <v>22</v>
      </c>
      <c r="AF141" s="160" t="s">
        <v>16</v>
      </c>
      <c r="AG141" s="160" t="s">
        <v>17</v>
      </c>
      <c r="AH141" s="160" t="s">
        <v>18</v>
      </c>
      <c r="AI141" s="160" t="s">
        <v>19</v>
      </c>
      <c r="AJ141" s="160" t="s">
        <v>20</v>
      </c>
      <c r="AK141" s="160" t="s">
        <v>21</v>
      </c>
      <c r="AL141" s="160" t="s">
        <v>22</v>
      </c>
      <c r="AM141" s="165" t="s">
        <v>31</v>
      </c>
      <c r="AN141" s="165" t="s">
        <v>32</v>
      </c>
      <c r="AO141" s="165" t="s">
        <v>33</v>
      </c>
      <c r="AP141" s="165" t="s">
        <v>34</v>
      </c>
      <c r="AQ141" s="165" t="s">
        <v>35</v>
      </c>
      <c r="AR141" s="165" t="s">
        <v>36</v>
      </c>
      <c r="AS141" s="165" t="s">
        <v>37</v>
      </c>
      <c r="AT141" s="165" t="s">
        <v>38</v>
      </c>
      <c r="AU141" s="165" t="s">
        <v>39</v>
      </c>
      <c r="AV141" s="165" t="s">
        <v>40</v>
      </c>
      <c r="AW141" s="165" t="s">
        <v>41</v>
      </c>
      <c r="AX141" s="165" t="s">
        <v>42</v>
      </c>
      <c r="AY141" s="165" t="s">
        <v>43</v>
      </c>
      <c r="AZ141" s="160" t="s">
        <v>31</v>
      </c>
      <c r="BA141" s="160" t="s">
        <v>32</v>
      </c>
      <c r="BB141" s="160" t="s">
        <v>33</v>
      </c>
      <c r="BC141" s="160" t="s">
        <v>34</v>
      </c>
      <c r="BD141" s="160" t="s">
        <v>35</v>
      </c>
      <c r="BE141" s="160" t="s">
        <v>36</v>
      </c>
      <c r="BF141" s="160" t="s">
        <v>37</v>
      </c>
      <c r="BG141" s="160" t="s">
        <v>38</v>
      </c>
      <c r="BH141" s="160" t="s">
        <v>39</v>
      </c>
      <c r="BI141" s="160" t="s">
        <v>40</v>
      </c>
      <c r="BJ141" s="160" t="s">
        <v>41</v>
      </c>
      <c r="BK141" s="166" t="s">
        <v>42</v>
      </c>
      <c r="BL141" s="160" t="s">
        <v>43</v>
      </c>
      <c r="BM141" s="121"/>
      <c r="BN141" s="64"/>
      <c r="BO141" s="64"/>
      <c r="BP141" s="121"/>
      <c r="BQ141" s="152" t="s">
        <v>69</v>
      </c>
      <c r="BR141" s="152" t="s">
        <v>70</v>
      </c>
      <c r="BS141" s="152" t="s">
        <v>71</v>
      </c>
      <c r="BT141" s="121"/>
      <c r="BU141" s="147"/>
      <c r="BV141" s="147"/>
    </row>
    <row r="142" ht="18.0" customHeight="1">
      <c r="A142" s="278" t="s">
        <v>307</v>
      </c>
      <c r="B142" s="124">
        <v>10.0</v>
      </c>
      <c r="C142" s="64">
        <f t="shared" ref="C142:C148" si="252">SUM(H142:S142)</f>
        <v>0</v>
      </c>
      <c r="D142" s="125">
        <v>31.8</v>
      </c>
      <c r="E142" s="64" t="str">
        <f t="shared" ref="E142:E148" si="253">$D$5</f>
        <v/>
      </c>
      <c r="F142" s="126">
        <f t="shared" ref="F142:F148" si="254">D142*((100-E142)/100)</f>
        <v>31.8</v>
      </c>
      <c r="G142" s="127">
        <f t="shared" ref="G142:G148" si="255">C142*F142</f>
        <v>0</v>
      </c>
      <c r="H142" s="143"/>
      <c r="I142" s="129"/>
      <c r="J142" s="130"/>
      <c r="K142" s="131"/>
      <c r="L142" s="254"/>
      <c r="M142" s="255"/>
      <c r="N142" s="256"/>
      <c r="O142" s="124"/>
      <c r="P142" s="135"/>
      <c r="Q142" s="136"/>
      <c r="R142" s="257"/>
      <c r="S142" s="258"/>
      <c r="Y142" s="64">
        <f t="shared" ref="Y142:AE142" si="250">AF142*$C142</f>
        <v>0</v>
      </c>
      <c r="Z142" s="64">
        <f t="shared" si="250"/>
        <v>0</v>
      </c>
      <c r="AA142" s="64">
        <f t="shared" si="250"/>
        <v>0</v>
      </c>
      <c r="AB142" s="64">
        <f t="shared" si="250"/>
        <v>0</v>
      </c>
      <c r="AC142" s="64">
        <f t="shared" si="250"/>
        <v>0</v>
      </c>
      <c r="AD142" s="64">
        <f t="shared" si="250"/>
        <v>0</v>
      </c>
      <c r="AE142" s="64">
        <f t="shared" si="250"/>
        <v>0</v>
      </c>
      <c r="AF142" s="131"/>
      <c r="AG142" s="131">
        <v>10.0</v>
      </c>
      <c r="AH142" s="131"/>
      <c r="AI142" s="131"/>
      <c r="AJ142" s="131"/>
      <c r="AK142" s="131"/>
      <c r="AL142" s="131"/>
      <c r="AM142" s="64">
        <f t="shared" ref="AM142:AY142" si="251">AZ142*$C142</f>
        <v>0</v>
      </c>
      <c r="AN142" s="64">
        <f t="shared" si="251"/>
        <v>0</v>
      </c>
      <c r="AO142" s="64">
        <f t="shared" si="251"/>
        <v>0</v>
      </c>
      <c r="AP142" s="64">
        <f t="shared" si="251"/>
        <v>0</v>
      </c>
      <c r="AQ142" s="64">
        <f t="shared" si="251"/>
        <v>0</v>
      </c>
      <c r="AR142" s="64">
        <f t="shared" si="251"/>
        <v>0</v>
      </c>
      <c r="AS142" s="64">
        <f t="shared" si="251"/>
        <v>0</v>
      </c>
      <c r="AT142" s="64">
        <f t="shared" si="251"/>
        <v>0</v>
      </c>
      <c r="AU142" s="64">
        <f t="shared" si="251"/>
        <v>0</v>
      </c>
      <c r="AV142" s="64">
        <f t="shared" si="251"/>
        <v>0</v>
      </c>
      <c r="AW142" s="64">
        <f t="shared" si="251"/>
        <v>0</v>
      </c>
      <c r="AX142" s="64">
        <f t="shared" si="251"/>
        <v>0</v>
      </c>
      <c r="AY142" s="64">
        <f t="shared" si="251"/>
        <v>0</v>
      </c>
      <c r="AZ142" s="131"/>
      <c r="BA142" s="131">
        <v>10.0</v>
      </c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273"/>
      <c r="BL142" s="131"/>
      <c r="BM142" s="121"/>
      <c r="BN142" s="64"/>
      <c r="BO142" s="64"/>
      <c r="BP142" s="121"/>
      <c r="BQ142" s="64">
        <v>1.2</v>
      </c>
      <c r="BR142" s="64">
        <f t="shared" ref="BR142:BR148" si="258">C142</f>
        <v>0</v>
      </c>
      <c r="BS142" s="64">
        <f t="shared" ref="BS142:BS148" si="259">BQ142*BR142</f>
        <v>0</v>
      </c>
      <c r="BT142" s="121"/>
      <c r="BU142" s="147">
        <f t="shared" ref="BU142:BU148" si="260">C142*BN142</f>
        <v>0</v>
      </c>
      <c r="BV142" s="147">
        <f t="shared" ref="BV142:BV148" si="261">C142*BO142</f>
        <v>0</v>
      </c>
    </row>
    <row r="143" ht="18.0" customHeight="1">
      <c r="A143" s="278" t="s">
        <v>369</v>
      </c>
      <c r="B143" s="124">
        <v>5.0</v>
      </c>
      <c r="C143" s="64">
        <f t="shared" si="252"/>
        <v>0</v>
      </c>
      <c r="D143" s="125">
        <v>90.1</v>
      </c>
      <c r="E143" s="64" t="str">
        <f t="shared" si="253"/>
        <v/>
      </c>
      <c r="F143" s="126">
        <f t="shared" si="254"/>
        <v>90.1</v>
      </c>
      <c r="G143" s="127">
        <f t="shared" si="255"/>
        <v>0</v>
      </c>
      <c r="H143" s="143"/>
      <c r="I143" s="129"/>
      <c r="J143" s="130"/>
      <c r="K143" s="131"/>
      <c r="L143" s="254"/>
      <c r="M143" s="255"/>
      <c r="N143" s="256"/>
      <c r="O143" s="124"/>
      <c r="P143" s="135"/>
      <c r="Q143" s="136"/>
      <c r="R143" s="257"/>
      <c r="S143" s="258"/>
      <c r="Y143" s="64">
        <f t="shared" ref="Y143:AE143" si="256">AF143*$C143</f>
        <v>0</v>
      </c>
      <c r="Z143" s="64">
        <f t="shared" si="256"/>
        <v>0</v>
      </c>
      <c r="AA143" s="64">
        <f t="shared" si="256"/>
        <v>0</v>
      </c>
      <c r="AB143" s="64">
        <f t="shared" si="256"/>
        <v>0</v>
      </c>
      <c r="AC143" s="64">
        <f t="shared" si="256"/>
        <v>0</v>
      </c>
      <c r="AD143" s="64">
        <f t="shared" si="256"/>
        <v>0</v>
      </c>
      <c r="AE143" s="64">
        <f t="shared" si="256"/>
        <v>0</v>
      </c>
      <c r="AF143" s="131"/>
      <c r="AG143" s="131"/>
      <c r="AH143" s="131"/>
      <c r="AI143" s="131">
        <v>5.0</v>
      </c>
      <c r="AJ143" s="131"/>
      <c r="AK143" s="131"/>
      <c r="AL143" s="131"/>
      <c r="AM143" s="64">
        <f t="shared" ref="AM143:AY143" si="257">AZ143*$C143</f>
        <v>0</v>
      </c>
      <c r="AN143" s="64">
        <f t="shared" si="257"/>
        <v>0</v>
      </c>
      <c r="AO143" s="64">
        <f t="shared" si="257"/>
        <v>0</v>
      </c>
      <c r="AP143" s="64">
        <f t="shared" si="257"/>
        <v>0</v>
      </c>
      <c r="AQ143" s="64">
        <f t="shared" si="257"/>
        <v>0</v>
      </c>
      <c r="AR143" s="64">
        <f t="shared" si="257"/>
        <v>0</v>
      </c>
      <c r="AS143" s="64">
        <f t="shared" si="257"/>
        <v>0</v>
      </c>
      <c r="AT143" s="64">
        <f t="shared" si="257"/>
        <v>0</v>
      </c>
      <c r="AU143" s="64">
        <f t="shared" si="257"/>
        <v>0</v>
      </c>
      <c r="AV143" s="64">
        <f t="shared" si="257"/>
        <v>0</v>
      </c>
      <c r="AW143" s="64">
        <f t="shared" si="257"/>
        <v>0</v>
      </c>
      <c r="AX143" s="64">
        <f t="shared" si="257"/>
        <v>0</v>
      </c>
      <c r="AY143" s="64">
        <f t="shared" si="257"/>
        <v>0</v>
      </c>
      <c r="AZ143" s="131"/>
      <c r="BA143" s="131"/>
      <c r="BB143" s="131">
        <v>1.0</v>
      </c>
      <c r="BC143" s="131">
        <v>1.0</v>
      </c>
      <c r="BD143" s="131">
        <v>3.0</v>
      </c>
      <c r="BE143" s="131"/>
      <c r="BF143" s="131"/>
      <c r="BG143" s="131"/>
      <c r="BH143" s="131"/>
      <c r="BI143" s="131"/>
      <c r="BJ143" s="131"/>
      <c r="BK143" s="273"/>
      <c r="BL143" s="131"/>
      <c r="BM143" s="121"/>
      <c r="BN143" s="64"/>
      <c r="BO143" s="64"/>
      <c r="BP143" s="121"/>
      <c r="BQ143" s="64">
        <v>4.65</v>
      </c>
      <c r="BR143" s="64">
        <f t="shared" si="258"/>
        <v>0</v>
      </c>
      <c r="BS143" s="64">
        <f t="shared" si="259"/>
        <v>0</v>
      </c>
      <c r="BT143" s="121"/>
      <c r="BU143" s="147">
        <f t="shared" si="260"/>
        <v>0</v>
      </c>
      <c r="BV143" s="147">
        <f t="shared" si="261"/>
        <v>0</v>
      </c>
    </row>
    <row r="144" ht="18.0" customHeight="1">
      <c r="A144" s="278" t="s">
        <v>370</v>
      </c>
      <c r="B144" s="124">
        <v>10.0</v>
      </c>
      <c r="C144" s="64">
        <f t="shared" si="252"/>
        <v>0</v>
      </c>
      <c r="D144" s="125">
        <v>74.2</v>
      </c>
      <c r="E144" s="64" t="str">
        <f t="shared" si="253"/>
        <v/>
      </c>
      <c r="F144" s="126">
        <f t="shared" si="254"/>
        <v>74.2</v>
      </c>
      <c r="G144" s="127">
        <f t="shared" si="255"/>
        <v>0</v>
      </c>
      <c r="H144" s="143"/>
      <c r="I144" s="129"/>
      <c r="J144" s="130"/>
      <c r="K144" s="131"/>
      <c r="L144" s="254"/>
      <c r="M144" s="255"/>
      <c r="N144" s="256"/>
      <c r="O144" s="124"/>
      <c r="P144" s="135"/>
      <c r="Q144" s="136"/>
      <c r="R144" s="257"/>
      <c r="S144" s="258"/>
      <c r="Y144" s="64">
        <f t="shared" ref="Y144:AE144" si="262">AF144*$C144</f>
        <v>0</v>
      </c>
      <c r="Z144" s="64">
        <f t="shared" si="262"/>
        <v>0</v>
      </c>
      <c r="AA144" s="64">
        <f t="shared" si="262"/>
        <v>0</v>
      </c>
      <c r="AB144" s="64">
        <f t="shared" si="262"/>
        <v>0</v>
      </c>
      <c r="AC144" s="64">
        <f t="shared" si="262"/>
        <v>0</v>
      </c>
      <c r="AD144" s="64">
        <f t="shared" si="262"/>
        <v>0</v>
      </c>
      <c r="AE144" s="64">
        <f t="shared" si="262"/>
        <v>0</v>
      </c>
      <c r="AF144" s="131"/>
      <c r="AG144" s="131"/>
      <c r="AH144" s="131"/>
      <c r="AI144" s="131">
        <v>10.0</v>
      </c>
      <c r="AJ144" s="131"/>
      <c r="AK144" s="131"/>
      <c r="AL144" s="131"/>
      <c r="AM144" s="64">
        <f t="shared" ref="AM144:AY144" si="263">AZ144*$C144</f>
        <v>0</v>
      </c>
      <c r="AN144" s="64">
        <f t="shared" si="263"/>
        <v>0</v>
      </c>
      <c r="AO144" s="64">
        <f t="shared" si="263"/>
        <v>0</v>
      </c>
      <c r="AP144" s="64">
        <f t="shared" si="263"/>
        <v>0</v>
      </c>
      <c r="AQ144" s="64">
        <f t="shared" si="263"/>
        <v>0</v>
      </c>
      <c r="AR144" s="64">
        <f t="shared" si="263"/>
        <v>0</v>
      </c>
      <c r="AS144" s="64">
        <f t="shared" si="263"/>
        <v>0</v>
      </c>
      <c r="AT144" s="64">
        <f t="shared" si="263"/>
        <v>0</v>
      </c>
      <c r="AU144" s="64">
        <f t="shared" si="263"/>
        <v>0</v>
      </c>
      <c r="AV144" s="64">
        <f t="shared" si="263"/>
        <v>0</v>
      </c>
      <c r="AW144" s="64">
        <f t="shared" si="263"/>
        <v>0</v>
      </c>
      <c r="AX144" s="64">
        <f t="shared" si="263"/>
        <v>0</v>
      </c>
      <c r="AY144" s="64">
        <f t="shared" si="263"/>
        <v>0</v>
      </c>
      <c r="AZ144" s="131"/>
      <c r="BA144" s="131"/>
      <c r="BB144" s="131">
        <v>4.0</v>
      </c>
      <c r="BC144" s="131">
        <v>6.0</v>
      </c>
      <c r="BD144" s="131"/>
      <c r="BE144" s="131"/>
      <c r="BF144" s="131"/>
      <c r="BG144" s="131"/>
      <c r="BH144" s="131"/>
      <c r="BI144" s="131"/>
      <c r="BJ144" s="131"/>
      <c r="BK144" s="273"/>
      <c r="BL144" s="131"/>
      <c r="BM144" s="121"/>
      <c r="BN144" s="64"/>
      <c r="BO144" s="64"/>
      <c r="BP144" s="121"/>
      <c r="BQ144" s="64">
        <v>3.33</v>
      </c>
      <c r="BR144" s="64">
        <f t="shared" si="258"/>
        <v>0</v>
      </c>
      <c r="BS144" s="64">
        <f t="shared" si="259"/>
        <v>0</v>
      </c>
      <c r="BT144" s="121"/>
      <c r="BU144" s="147">
        <f t="shared" si="260"/>
        <v>0</v>
      </c>
      <c r="BV144" s="147">
        <f t="shared" si="261"/>
        <v>0</v>
      </c>
    </row>
    <row r="145" ht="18.0" customHeight="1">
      <c r="A145" s="278" t="s">
        <v>371</v>
      </c>
      <c r="B145" s="124">
        <v>5.0</v>
      </c>
      <c r="C145" s="64">
        <f t="shared" si="252"/>
        <v>0</v>
      </c>
      <c r="D145" s="125">
        <v>106.0</v>
      </c>
      <c r="E145" s="64" t="str">
        <f t="shared" si="253"/>
        <v/>
      </c>
      <c r="F145" s="126">
        <f t="shared" si="254"/>
        <v>106</v>
      </c>
      <c r="G145" s="127">
        <f t="shared" si="255"/>
        <v>0</v>
      </c>
      <c r="H145" s="143"/>
      <c r="I145" s="129"/>
      <c r="J145" s="130"/>
      <c r="K145" s="131"/>
      <c r="L145" s="254"/>
      <c r="M145" s="255"/>
      <c r="N145" s="256"/>
      <c r="O145" s="124"/>
      <c r="P145" s="135"/>
      <c r="Q145" s="136"/>
      <c r="R145" s="257"/>
      <c r="S145" s="258"/>
      <c r="Y145" s="64">
        <f t="shared" ref="Y145:AE145" si="264">AF145*$C145</f>
        <v>0</v>
      </c>
      <c r="Z145" s="64">
        <f t="shared" si="264"/>
        <v>0</v>
      </c>
      <c r="AA145" s="64">
        <f t="shared" si="264"/>
        <v>0</v>
      </c>
      <c r="AB145" s="64">
        <f t="shared" si="264"/>
        <v>0</v>
      </c>
      <c r="AC145" s="64">
        <f t="shared" si="264"/>
        <v>0</v>
      </c>
      <c r="AD145" s="64">
        <f t="shared" si="264"/>
        <v>0</v>
      </c>
      <c r="AE145" s="64">
        <f t="shared" si="264"/>
        <v>0</v>
      </c>
      <c r="AF145" s="131"/>
      <c r="AG145" s="131"/>
      <c r="AH145" s="131"/>
      <c r="AI145" s="131"/>
      <c r="AJ145" s="131">
        <v>5.0</v>
      </c>
      <c r="AK145" s="131"/>
      <c r="AL145" s="131"/>
      <c r="AM145" s="64">
        <f t="shared" ref="AM145:AY145" si="265">AZ145*$C145</f>
        <v>0</v>
      </c>
      <c r="AN145" s="64">
        <f t="shared" si="265"/>
        <v>0</v>
      </c>
      <c r="AO145" s="64">
        <f t="shared" si="265"/>
        <v>0</v>
      </c>
      <c r="AP145" s="64">
        <f t="shared" si="265"/>
        <v>0</v>
      </c>
      <c r="AQ145" s="64">
        <f t="shared" si="265"/>
        <v>0</v>
      </c>
      <c r="AR145" s="64">
        <f t="shared" si="265"/>
        <v>0</v>
      </c>
      <c r="AS145" s="64">
        <f t="shared" si="265"/>
        <v>0</v>
      </c>
      <c r="AT145" s="64">
        <f t="shared" si="265"/>
        <v>0</v>
      </c>
      <c r="AU145" s="64">
        <f t="shared" si="265"/>
        <v>0</v>
      </c>
      <c r="AV145" s="64">
        <f t="shared" si="265"/>
        <v>0</v>
      </c>
      <c r="AW145" s="64">
        <f t="shared" si="265"/>
        <v>0</v>
      </c>
      <c r="AX145" s="64">
        <f t="shared" si="265"/>
        <v>0</v>
      </c>
      <c r="AY145" s="64">
        <f t="shared" si="265"/>
        <v>0</v>
      </c>
      <c r="AZ145" s="131"/>
      <c r="BA145" s="131"/>
      <c r="BB145" s="131"/>
      <c r="BC145" s="131">
        <v>3.0</v>
      </c>
      <c r="BD145" s="131">
        <v>2.0</v>
      </c>
      <c r="BE145" s="131"/>
      <c r="BF145" s="131"/>
      <c r="BG145" s="131"/>
      <c r="BH145" s="131"/>
      <c r="BI145" s="131"/>
      <c r="BJ145" s="131"/>
      <c r="BK145" s="273"/>
      <c r="BL145" s="131"/>
      <c r="BM145" s="121"/>
      <c r="BN145" s="64"/>
      <c r="BO145" s="64"/>
      <c r="BP145" s="121"/>
      <c r="BQ145" s="64">
        <v>5.22</v>
      </c>
      <c r="BR145" s="64">
        <f t="shared" si="258"/>
        <v>0</v>
      </c>
      <c r="BS145" s="64">
        <f t="shared" si="259"/>
        <v>0</v>
      </c>
      <c r="BT145" s="121"/>
      <c r="BU145" s="147">
        <f t="shared" si="260"/>
        <v>0</v>
      </c>
      <c r="BV145" s="147">
        <f t="shared" si="261"/>
        <v>0</v>
      </c>
    </row>
    <row r="146" ht="18.0" customHeight="1">
      <c r="A146" s="278" t="s">
        <v>372</v>
      </c>
      <c r="B146" s="124">
        <v>5.0</v>
      </c>
      <c r="C146" s="64">
        <f t="shared" si="252"/>
        <v>0</v>
      </c>
      <c r="D146" s="125">
        <v>100.7</v>
      </c>
      <c r="E146" s="64" t="str">
        <f t="shared" si="253"/>
        <v/>
      </c>
      <c r="F146" s="126">
        <f t="shared" si="254"/>
        <v>100.7</v>
      </c>
      <c r="G146" s="127">
        <f t="shared" si="255"/>
        <v>0</v>
      </c>
      <c r="H146" s="143"/>
      <c r="I146" s="129"/>
      <c r="J146" s="130"/>
      <c r="K146" s="131"/>
      <c r="L146" s="254"/>
      <c r="M146" s="255"/>
      <c r="N146" s="256"/>
      <c r="O146" s="124"/>
      <c r="P146" s="135"/>
      <c r="Q146" s="136"/>
      <c r="R146" s="257"/>
      <c r="S146" s="258"/>
      <c r="Y146" s="64">
        <f t="shared" ref="Y146:AE146" si="266">AF146*$C146</f>
        <v>0</v>
      </c>
      <c r="Z146" s="64">
        <f t="shared" si="266"/>
        <v>0</v>
      </c>
      <c r="AA146" s="64">
        <f t="shared" si="266"/>
        <v>0</v>
      </c>
      <c r="AB146" s="64">
        <f t="shared" si="266"/>
        <v>0</v>
      </c>
      <c r="AC146" s="64">
        <f t="shared" si="266"/>
        <v>0</v>
      </c>
      <c r="AD146" s="64">
        <f t="shared" si="266"/>
        <v>0</v>
      </c>
      <c r="AE146" s="64">
        <f t="shared" si="266"/>
        <v>0</v>
      </c>
      <c r="AF146" s="131"/>
      <c r="AG146" s="131"/>
      <c r="AH146" s="131"/>
      <c r="AI146" s="131"/>
      <c r="AJ146" s="131">
        <v>5.0</v>
      </c>
      <c r="AK146" s="131"/>
      <c r="AL146" s="131"/>
      <c r="AM146" s="64">
        <f t="shared" ref="AM146:AY146" si="267">AZ146*$C146</f>
        <v>0</v>
      </c>
      <c r="AN146" s="64">
        <f t="shared" si="267"/>
        <v>0</v>
      </c>
      <c r="AO146" s="64">
        <f t="shared" si="267"/>
        <v>0</v>
      </c>
      <c r="AP146" s="64">
        <f t="shared" si="267"/>
        <v>0</v>
      </c>
      <c r="AQ146" s="64">
        <f t="shared" si="267"/>
        <v>0</v>
      </c>
      <c r="AR146" s="64">
        <f t="shared" si="267"/>
        <v>0</v>
      </c>
      <c r="AS146" s="64">
        <f t="shared" si="267"/>
        <v>0</v>
      </c>
      <c r="AT146" s="64">
        <f t="shared" si="267"/>
        <v>0</v>
      </c>
      <c r="AU146" s="64">
        <f t="shared" si="267"/>
        <v>0</v>
      </c>
      <c r="AV146" s="64">
        <f t="shared" si="267"/>
        <v>0</v>
      </c>
      <c r="AW146" s="64">
        <f t="shared" si="267"/>
        <v>0</v>
      </c>
      <c r="AX146" s="64">
        <f t="shared" si="267"/>
        <v>0</v>
      </c>
      <c r="AY146" s="64">
        <f t="shared" si="267"/>
        <v>0</v>
      </c>
      <c r="AZ146" s="131"/>
      <c r="BA146" s="131"/>
      <c r="BB146" s="131"/>
      <c r="BC146" s="131"/>
      <c r="BD146" s="131">
        <v>5.0</v>
      </c>
      <c r="BE146" s="131"/>
      <c r="BF146" s="131"/>
      <c r="BG146" s="131"/>
      <c r="BH146" s="131"/>
      <c r="BI146" s="131"/>
      <c r="BJ146" s="131"/>
      <c r="BK146" s="273"/>
      <c r="BL146" s="131"/>
      <c r="BM146" s="121"/>
      <c r="BN146" s="64"/>
      <c r="BO146" s="64"/>
      <c r="BP146" s="121"/>
      <c r="BQ146" s="64">
        <v>5.53</v>
      </c>
      <c r="BR146" s="64">
        <f t="shared" si="258"/>
        <v>0</v>
      </c>
      <c r="BS146" s="64">
        <f t="shared" si="259"/>
        <v>0</v>
      </c>
      <c r="BT146" s="121"/>
      <c r="BU146" s="147">
        <f t="shared" si="260"/>
        <v>0</v>
      </c>
      <c r="BV146" s="147">
        <f t="shared" si="261"/>
        <v>0</v>
      </c>
    </row>
    <row r="147" ht="18.0" customHeight="1">
      <c r="A147" s="278" t="s">
        <v>373</v>
      </c>
      <c r="B147" s="124">
        <v>5.0</v>
      </c>
      <c r="C147" s="64">
        <f t="shared" si="252"/>
        <v>0</v>
      </c>
      <c r="D147" s="125">
        <v>148.4</v>
      </c>
      <c r="E147" s="64" t="str">
        <f t="shared" si="253"/>
        <v/>
      </c>
      <c r="F147" s="126">
        <f t="shared" si="254"/>
        <v>148.4</v>
      </c>
      <c r="G147" s="127">
        <f t="shared" si="255"/>
        <v>0</v>
      </c>
      <c r="H147" s="143"/>
      <c r="I147" s="129"/>
      <c r="J147" s="130"/>
      <c r="K147" s="131"/>
      <c r="L147" s="254"/>
      <c r="M147" s="255"/>
      <c r="N147" s="256"/>
      <c r="O147" s="157"/>
      <c r="P147" s="135"/>
      <c r="Q147" s="136"/>
      <c r="R147" s="257"/>
      <c r="S147" s="258"/>
      <c r="Y147" s="64">
        <f t="shared" ref="Y147:AE147" si="268">AF147*$C147</f>
        <v>0</v>
      </c>
      <c r="Z147" s="64">
        <f t="shared" si="268"/>
        <v>0</v>
      </c>
      <c r="AA147" s="64">
        <f t="shared" si="268"/>
        <v>0</v>
      </c>
      <c r="AB147" s="64">
        <f t="shared" si="268"/>
        <v>0</v>
      </c>
      <c r="AC147" s="64">
        <f t="shared" si="268"/>
        <v>0</v>
      </c>
      <c r="AD147" s="64">
        <f t="shared" si="268"/>
        <v>0</v>
      </c>
      <c r="AE147" s="64">
        <f t="shared" si="268"/>
        <v>0</v>
      </c>
      <c r="AF147" s="131"/>
      <c r="AG147" s="131"/>
      <c r="AH147" s="131"/>
      <c r="AI147" s="131"/>
      <c r="AJ147" s="131"/>
      <c r="AK147" s="131">
        <v>5.0</v>
      </c>
      <c r="AL147" s="131"/>
      <c r="AM147" s="64">
        <f t="shared" ref="AM147:AY147" si="269">AZ147*$C147</f>
        <v>0</v>
      </c>
      <c r="AN147" s="64">
        <f t="shared" si="269"/>
        <v>0</v>
      </c>
      <c r="AO147" s="64">
        <f t="shared" si="269"/>
        <v>0</v>
      </c>
      <c r="AP147" s="64">
        <f t="shared" si="269"/>
        <v>0</v>
      </c>
      <c r="AQ147" s="64">
        <f t="shared" si="269"/>
        <v>0</v>
      </c>
      <c r="AR147" s="64">
        <f t="shared" si="269"/>
        <v>0</v>
      </c>
      <c r="AS147" s="64">
        <f t="shared" si="269"/>
        <v>0</v>
      </c>
      <c r="AT147" s="64">
        <f t="shared" si="269"/>
        <v>0</v>
      </c>
      <c r="AU147" s="64">
        <f t="shared" si="269"/>
        <v>0</v>
      </c>
      <c r="AV147" s="64">
        <f t="shared" si="269"/>
        <v>0</v>
      </c>
      <c r="AW147" s="64">
        <f t="shared" si="269"/>
        <v>0</v>
      </c>
      <c r="AX147" s="64">
        <f t="shared" si="269"/>
        <v>0</v>
      </c>
      <c r="AY147" s="64">
        <f t="shared" si="269"/>
        <v>0</v>
      </c>
      <c r="AZ147" s="131"/>
      <c r="BA147" s="131"/>
      <c r="BB147" s="131"/>
      <c r="BC147" s="131"/>
      <c r="BD147" s="131"/>
      <c r="BE147" s="131"/>
      <c r="BF147" s="131"/>
      <c r="BG147" s="131">
        <v>1.0</v>
      </c>
      <c r="BH147" s="131"/>
      <c r="BI147" s="131">
        <v>3.0</v>
      </c>
      <c r="BJ147" s="131">
        <v>1.0</v>
      </c>
      <c r="BK147" s="273"/>
      <c r="BL147" s="131"/>
      <c r="BM147" s="121"/>
      <c r="BN147" s="64"/>
      <c r="BO147" s="64"/>
      <c r="BP147" s="121"/>
      <c r="BQ147" s="64">
        <v>7.16</v>
      </c>
      <c r="BR147" s="64">
        <f t="shared" si="258"/>
        <v>0</v>
      </c>
      <c r="BS147" s="64">
        <f t="shared" si="259"/>
        <v>0</v>
      </c>
      <c r="BT147" s="121"/>
      <c r="BU147" s="147">
        <f t="shared" si="260"/>
        <v>0</v>
      </c>
      <c r="BV147" s="147">
        <f t="shared" si="261"/>
        <v>0</v>
      </c>
    </row>
    <row r="148" ht="18.0" customHeight="1">
      <c r="A148" s="278" t="s">
        <v>374</v>
      </c>
      <c r="B148" s="124">
        <v>5.0</v>
      </c>
      <c r="C148" s="64">
        <f t="shared" si="252"/>
        <v>0</v>
      </c>
      <c r="D148" s="125">
        <v>212.0</v>
      </c>
      <c r="E148" s="64" t="str">
        <f t="shared" si="253"/>
        <v/>
      </c>
      <c r="F148" s="126">
        <f t="shared" si="254"/>
        <v>212</v>
      </c>
      <c r="G148" s="127">
        <f t="shared" si="255"/>
        <v>0</v>
      </c>
      <c r="H148" s="143"/>
      <c r="I148" s="129"/>
      <c r="J148" s="130"/>
      <c r="K148" s="131"/>
      <c r="L148" s="254"/>
      <c r="M148" s="255"/>
      <c r="N148" s="256"/>
      <c r="O148" s="157"/>
      <c r="P148" s="135"/>
      <c r="Q148" s="136"/>
      <c r="R148" s="257"/>
      <c r="S148" s="258"/>
      <c r="Y148" s="64">
        <f t="shared" ref="Y148:AE148" si="270">AF148*$C148</f>
        <v>0</v>
      </c>
      <c r="Z148" s="64">
        <f t="shared" si="270"/>
        <v>0</v>
      </c>
      <c r="AA148" s="64">
        <f t="shared" si="270"/>
        <v>0</v>
      </c>
      <c r="AB148" s="64">
        <f t="shared" si="270"/>
        <v>0</v>
      </c>
      <c r="AC148" s="64">
        <f t="shared" si="270"/>
        <v>0</v>
      </c>
      <c r="AD148" s="64">
        <f t="shared" si="270"/>
        <v>0</v>
      </c>
      <c r="AE148" s="64">
        <f t="shared" si="270"/>
        <v>0</v>
      </c>
      <c r="AF148" s="131"/>
      <c r="AG148" s="131"/>
      <c r="AH148" s="131"/>
      <c r="AI148" s="131"/>
      <c r="AJ148" s="131"/>
      <c r="AK148" s="131"/>
      <c r="AL148" s="131">
        <v>5.0</v>
      </c>
      <c r="AM148" s="64">
        <f t="shared" ref="AM148:AY148" si="271">AZ148*$C148</f>
        <v>0</v>
      </c>
      <c r="AN148" s="64">
        <f t="shared" si="271"/>
        <v>0</v>
      </c>
      <c r="AO148" s="64">
        <f t="shared" si="271"/>
        <v>0</v>
      </c>
      <c r="AP148" s="64">
        <f t="shared" si="271"/>
        <v>0</v>
      </c>
      <c r="AQ148" s="64">
        <f t="shared" si="271"/>
        <v>0</v>
      </c>
      <c r="AR148" s="64">
        <f t="shared" si="271"/>
        <v>0</v>
      </c>
      <c r="AS148" s="64">
        <f t="shared" si="271"/>
        <v>0</v>
      </c>
      <c r="AT148" s="64">
        <f t="shared" si="271"/>
        <v>0</v>
      </c>
      <c r="AU148" s="64">
        <f t="shared" si="271"/>
        <v>0</v>
      </c>
      <c r="AV148" s="64">
        <f t="shared" si="271"/>
        <v>0</v>
      </c>
      <c r="AW148" s="64">
        <f t="shared" si="271"/>
        <v>0</v>
      </c>
      <c r="AX148" s="64">
        <f t="shared" si="271"/>
        <v>0</v>
      </c>
      <c r="AY148" s="64">
        <f t="shared" si="271"/>
        <v>0</v>
      </c>
      <c r="AZ148" s="131"/>
      <c r="BA148" s="131"/>
      <c r="BB148" s="131"/>
      <c r="BC148" s="131"/>
      <c r="BD148" s="131"/>
      <c r="BE148" s="131"/>
      <c r="BF148" s="131"/>
      <c r="BG148" s="131">
        <v>1.0</v>
      </c>
      <c r="BH148" s="131"/>
      <c r="BI148" s="131">
        <v>3.0</v>
      </c>
      <c r="BJ148" s="131">
        <v>1.0</v>
      </c>
      <c r="BK148" s="273"/>
      <c r="BL148" s="131"/>
      <c r="BM148" s="121"/>
      <c r="BN148" s="64"/>
      <c r="BO148" s="64"/>
      <c r="BP148" s="121"/>
      <c r="BQ148" s="64">
        <v>10.55</v>
      </c>
      <c r="BR148" s="64">
        <f t="shared" si="258"/>
        <v>0</v>
      </c>
      <c r="BS148" s="64">
        <f t="shared" si="259"/>
        <v>0</v>
      </c>
      <c r="BT148" s="121"/>
      <c r="BU148" s="147">
        <f t="shared" si="260"/>
        <v>0</v>
      </c>
      <c r="BV148" s="147">
        <f t="shared" si="261"/>
        <v>0</v>
      </c>
    </row>
    <row r="149" ht="14.25" customHeight="1">
      <c r="A149" s="195"/>
      <c r="B149" s="147"/>
      <c r="C149" s="147"/>
      <c r="D149" s="279">
        <v>0.0</v>
      </c>
      <c r="E149" s="147"/>
      <c r="F149" s="189"/>
      <c r="G149" s="159">
        <f t="shared" ref="G149:S149" si="272">SUM(G142:G148)</f>
        <v>0</v>
      </c>
      <c r="H149" s="160">
        <f t="shared" si="272"/>
        <v>0</v>
      </c>
      <c r="I149" s="160">
        <f t="shared" si="272"/>
        <v>0</v>
      </c>
      <c r="J149" s="160">
        <f t="shared" si="272"/>
        <v>0</v>
      </c>
      <c r="K149" s="160">
        <f t="shared" si="272"/>
        <v>0</v>
      </c>
      <c r="L149" s="160">
        <f t="shared" si="272"/>
        <v>0</v>
      </c>
      <c r="M149" s="167">
        <f t="shared" si="272"/>
        <v>0</v>
      </c>
      <c r="N149" s="119">
        <f t="shared" si="272"/>
        <v>0</v>
      </c>
      <c r="O149" s="160">
        <f t="shared" si="272"/>
        <v>0</v>
      </c>
      <c r="P149" s="160">
        <f t="shared" si="272"/>
        <v>0</v>
      </c>
      <c r="Q149" s="160">
        <f t="shared" si="272"/>
        <v>0</v>
      </c>
      <c r="R149" s="160">
        <f t="shared" si="272"/>
        <v>0</v>
      </c>
      <c r="S149" s="160">
        <f t="shared" si="272"/>
        <v>0</v>
      </c>
      <c r="T149" s="42"/>
      <c r="U149" s="42"/>
      <c r="V149" s="42"/>
      <c r="W149" s="42"/>
      <c r="X149" s="42"/>
      <c r="Y149" s="160">
        <f t="shared" ref="Y149:AE149" si="273">SUM(Y142:Y148)</f>
        <v>0</v>
      </c>
      <c r="Z149" s="160">
        <f t="shared" si="273"/>
        <v>0</v>
      </c>
      <c r="AA149" s="160">
        <f t="shared" si="273"/>
        <v>0</v>
      </c>
      <c r="AB149" s="160">
        <f t="shared" si="273"/>
        <v>0</v>
      </c>
      <c r="AC149" s="160">
        <f t="shared" si="273"/>
        <v>0</v>
      </c>
      <c r="AD149" s="160">
        <f t="shared" si="273"/>
        <v>0</v>
      </c>
      <c r="AE149" s="160">
        <f t="shared" si="273"/>
        <v>0</v>
      </c>
      <c r="AF149" s="160"/>
      <c r="AG149" s="160"/>
      <c r="AH149" s="160"/>
      <c r="AI149" s="160"/>
      <c r="AJ149" s="160"/>
      <c r="AK149" s="160"/>
      <c r="AL149" s="160"/>
      <c r="AM149" s="160">
        <f t="shared" ref="AM149:AY149" si="274">SUM(AM148)</f>
        <v>0</v>
      </c>
      <c r="AN149" s="160">
        <f t="shared" si="274"/>
        <v>0</v>
      </c>
      <c r="AO149" s="160">
        <f t="shared" si="274"/>
        <v>0</v>
      </c>
      <c r="AP149" s="160">
        <f t="shared" si="274"/>
        <v>0</v>
      </c>
      <c r="AQ149" s="160">
        <f t="shared" si="274"/>
        <v>0</v>
      </c>
      <c r="AR149" s="160">
        <f t="shared" si="274"/>
        <v>0</v>
      </c>
      <c r="AS149" s="160">
        <f t="shared" si="274"/>
        <v>0</v>
      </c>
      <c r="AT149" s="160">
        <f t="shared" si="274"/>
        <v>0</v>
      </c>
      <c r="AU149" s="160">
        <f t="shared" si="274"/>
        <v>0</v>
      </c>
      <c r="AV149" s="160">
        <f t="shared" si="274"/>
        <v>0</v>
      </c>
      <c r="AW149" s="160">
        <f t="shared" si="274"/>
        <v>0</v>
      </c>
      <c r="AX149" s="160">
        <f t="shared" si="274"/>
        <v>0</v>
      </c>
      <c r="AY149" s="160">
        <f t="shared" si="274"/>
        <v>0</v>
      </c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276"/>
      <c r="BL149" s="160"/>
      <c r="BM149" s="121"/>
      <c r="BN149" s="64"/>
      <c r="BO149" s="64"/>
      <c r="BP149" s="121"/>
      <c r="BQ149" s="64"/>
      <c r="BR149" s="64"/>
      <c r="BS149" s="64"/>
      <c r="BT149" s="121"/>
      <c r="BU149" s="147"/>
      <c r="BV149" s="147"/>
    </row>
    <row r="150" ht="39.75" customHeight="1">
      <c r="A150" s="174" t="s">
        <v>232</v>
      </c>
      <c r="B150" s="146"/>
      <c r="C150" s="147"/>
      <c r="D150" s="280">
        <v>0.0</v>
      </c>
      <c r="E150" s="147"/>
      <c r="F150" s="148"/>
      <c r="G150" s="147"/>
      <c r="H150" s="175"/>
      <c r="I150" s="175"/>
      <c r="J150" s="175"/>
      <c r="K150" s="175"/>
      <c r="L150" s="175"/>
      <c r="M150" s="175"/>
      <c r="N150" s="175"/>
      <c r="O150" s="175"/>
      <c r="P150" s="176"/>
      <c r="Q150" s="175"/>
      <c r="R150" s="175"/>
      <c r="S150" s="175"/>
      <c r="Y150" s="165" t="s">
        <v>16</v>
      </c>
      <c r="Z150" s="165" t="s">
        <v>17</v>
      </c>
      <c r="AA150" s="165" t="s">
        <v>18</v>
      </c>
      <c r="AB150" s="165" t="s">
        <v>19</v>
      </c>
      <c r="AC150" s="165" t="s">
        <v>20</v>
      </c>
      <c r="AD150" s="165" t="s">
        <v>21</v>
      </c>
      <c r="AE150" s="165" t="s">
        <v>22</v>
      </c>
      <c r="AF150" s="160" t="s">
        <v>16</v>
      </c>
      <c r="AG150" s="160" t="s">
        <v>17</v>
      </c>
      <c r="AH150" s="160" t="s">
        <v>18</v>
      </c>
      <c r="AI150" s="160" t="s">
        <v>19</v>
      </c>
      <c r="AJ150" s="160" t="s">
        <v>20</v>
      </c>
      <c r="AK150" s="160" t="s">
        <v>21</v>
      </c>
      <c r="AL150" s="160" t="s">
        <v>22</v>
      </c>
      <c r="AM150" s="165" t="s">
        <v>31</v>
      </c>
      <c r="AN150" s="165" t="s">
        <v>32</v>
      </c>
      <c r="AO150" s="165" t="s">
        <v>33</v>
      </c>
      <c r="AP150" s="165" t="s">
        <v>34</v>
      </c>
      <c r="AQ150" s="165" t="s">
        <v>35</v>
      </c>
      <c r="AR150" s="165" t="s">
        <v>36</v>
      </c>
      <c r="AS150" s="165" t="s">
        <v>37</v>
      </c>
      <c r="AT150" s="165" t="s">
        <v>38</v>
      </c>
      <c r="AU150" s="165" t="s">
        <v>39</v>
      </c>
      <c r="AV150" s="165" t="s">
        <v>40</v>
      </c>
      <c r="AW150" s="165" t="s">
        <v>41</v>
      </c>
      <c r="AX150" s="165" t="s">
        <v>42</v>
      </c>
      <c r="AY150" s="165" t="s">
        <v>43</v>
      </c>
      <c r="AZ150" s="160" t="s">
        <v>31</v>
      </c>
      <c r="BA150" s="160" t="s">
        <v>32</v>
      </c>
      <c r="BB150" s="160" t="s">
        <v>33</v>
      </c>
      <c r="BC150" s="160" t="s">
        <v>34</v>
      </c>
      <c r="BD150" s="160" t="s">
        <v>35</v>
      </c>
      <c r="BE150" s="160" t="s">
        <v>36</v>
      </c>
      <c r="BF150" s="160" t="s">
        <v>37</v>
      </c>
      <c r="BG150" s="160" t="s">
        <v>38</v>
      </c>
      <c r="BH150" s="160" t="s">
        <v>39</v>
      </c>
      <c r="BI150" s="160" t="s">
        <v>40</v>
      </c>
      <c r="BJ150" s="160" t="s">
        <v>41</v>
      </c>
      <c r="BK150" s="166" t="s">
        <v>42</v>
      </c>
      <c r="BL150" s="160" t="s">
        <v>43</v>
      </c>
      <c r="BM150" s="121"/>
      <c r="BN150" s="64"/>
      <c r="BO150" s="64"/>
      <c r="BP150" s="121"/>
      <c r="BQ150" s="152" t="s">
        <v>69</v>
      </c>
      <c r="BR150" s="152" t="s">
        <v>70</v>
      </c>
      <c r="BS150" s="152" t="s">
        <v>71</v>
      </c>
      <c r="BT150" s="121"/>
      <c r="BU150" s="147"/>
      <c r="BV150" s="147"/>
    </row>
    <row r="151" ht="18.0" customHeight="1">
      <c r="A151" s="281" t="s">
        <v>375</v>
      </c>
      <c r="B151" s="178">
        <v>10.0</v>
      </c>
      <c r="C151" s="64">
        <f t="shared" ref="C151:C170" si="277">SUM(H151:S151)</f>
        <v>0</v>
      </c>
      <c r="D151" s="179">
        <v>111.3</v>
      </c>
      <c r="E151" s="64" t="str">
        <f t="shared" ref="E151:E170" si="278">$D$5</f>
        <v/>
      </c>
      <c r="F151" s="126">
        <f t="shared" ref="F151:F170" si="279">D151*((100-E151)/100)</f>
        <v>111.3</v>
      </c>
      <c r="G151" s="64">
        <f t="shared" ref="G151:G170" si="280">C151*F151</f>
        <v>0</v>
      </c>
      <c r="H151" s="143"/>
      <c r="I151" s="129"/>
      <c r="J151" s="130"/>
      <c r="K151" s="131"/>
      <c r="L151" s="254"/>
      <c r="M151" s="255"/>
      <c r="N151" s="256"/>
      <c r="O151" s="124"/>
      <c r="P151" s="135"/>
      <c r="Q151" s="136"/>
      <c r="R151" s="257"/>
      <c r="S151" s="258"/>
      <c r="Y151" s="64">
        <f t="shared" ref="Y151:AE151" si="275">AF151*$C151</f>
        <v>0</v>
      </c>
      <c r="Z151" s="64">
        <f t="shared" si="275"/>
        <v>0</v>
      </c>
      <c r="AA151" s="64">
        <f t="shared" si="275"/>
        <v>0</v>
      </c>
      <c r="AB151" s="64">
        <f t="shared" si="275"/>
        <v>0</v>
      </c>
      <c r="AC151" s="64">
        <f t="shared" si="275"/>
        <v>0</v>
      </c>
      <c r="AD151" s="64">
        <f t="shared" si="275"/>
        <v>0</v>
      </c>
      <c r="AE151" s="64">
        <f t="shared" si="275"/>
        <v>0</v>
      </c>
      <c r="AF151" s="131"/>
      <c r="AG151" s="131"/>
      <c r="AH151" s="131"/>
      <c r="AI151" s="131"/>
      <c r="AJ151" s="131">
        <v>10.0</v>
      </c>
      <c r="AK151" s="131"/>
      <c r="AL151" s="131"/>
      <c r="AM151" s="64">
        <f t="shared" ref="AM151:AY151" si="276">AZ151*$C151</f>
        <v>0</v>
      </c>
      <c r="AN151" s="64">
        <f t="shared" si="276"/>
        <v>0</v>
      </c>
      <c r="AO151" s="64">
        <f t="shared" si="276"/>
        <v>0</v>
      </c>
      <c r="AP151" s="64">
        <f t="shared" si="276"/>
        <v>0</v>
      </c>
      <c r="AQ151" s="64">
        <f t="shared" si="276"/>
        <v>0</v>
      </c>
      <c r="AR151" s="64">
        <f t="shared" si="276"/>
        <v>0</v>
      </c>
      <c r="AS151" s="64">
        <f t="shared" si="276"/>
        <v>0</v>
      </c>
      <c r="AT151" s="64">
        <f t="shared" si="276"/>
        <v>0</v>
      </c>
      <c r="AU151" s="64">
        <f t="shared" si="276"/>
        <v>0</v>
      </c>
      <c r="AV151" s="64">
        <f t="shared" si="276"/>
        <v>0</v>
      </c>
      <c r="AW151" s="64">
        <f t="shared" si="276"/>
        <v>0</v>
      </c>
      <c r="AX151" s="64">
        <f t="shared" si="276"/>
        <v>0</v>
      </c>
      <c r="AY151" s="64">
        <f t="shared" si="276"/>
        <v>0</v>
      </c>
      <c r="AZ151" s="131"/>
      <c r="BA151" s="131"/>
      <c r="BB151" s="131">
        <v>1.0</v>
      </c>
      <c r="BC151" s="131">
        <v>5.0</v>
      </c>
      <c r="BD151" s="131">
        <v>4.0</v>
      </c>
      <c r="BE151" s="131"/>
      <c r="BF151" s="131"/>
      <c r="BG151" s="131"/>
      <c r="BH151" s="131"/>
      <c r="BI151" s="131"/>
      <c r="BJ151" s="131"/>
      <c r="BK151" s="273"/>
      <c r="BL151" s="131"/>
      <c r="BM151" s="121"/>
      <c r="BN151" s="64"/>
      <c r="BO151" s="64"/>
      <c r="BP151" s="121"/>
      <c r="BQ151" s="64">
        <v>5.34</v>
      </c>
      <c r="BR151" s="64">
        <f t="shared" ref="BR151:BR170" si="283">C151</f>
        <v>0</v>
      </c>
      <c r="BS151" s="64">
        <f t="shared" ref="BS151:BS170" si="284">BQ151*BR151</f>
        <v>0</v>
      </c>
      <c r="BT151" s="121"/>
      <c r="BU151" s="147">
        <f t="shared" ref="BU151:BU170" si="285">C151*BN151</f>
        <v>0</v>
      </c>
      <c r="BV151" s="147">
        <f t="shared" ref="BV151:BV170" si="286">C151*BO151</f>
        <v>0</v>
      </c>
    </row>
    <row r="152" ht="18.0" customHeight="1">
      <c r="A152" s="177" t="s">
        <v>342</v>
      </c>
      <c r="B152" s="178">
        <v>10.0</v>
      </c>
      <c r="C152" s="64">
        <f t="shared" si="277"/>
        <v>0</v>
      </c>
      <c r="D152" s="179">
        <v>74.2</v>
      </c>
      <c r="E152" s="64" t="str">
        <f t="shared" si="278"/>
        <v/>
      </c>
      <c r="F152" s="126">
        <f t="shared" si="279"/>
        <v>74.2</v>
      </c>
      <c r="G152" s="64">
        <f t="shared" si="280"/>
        <v>0</v>
      </c>
      <c r="H152" s="143"/>
      <c r="I152" s="129"/>
      <c r="J152" s="130"/>
      <c r="K152" s="131"/>
      <c r="L152" s="254"/>
      <c r="M152" s="255"/>
      <c r="N152" s="256"/>
      <c r="O152" s="124"/>
      <c r="P152" s="135"/>
      <c r="Q152" s="136"/>
      <c r="R152" s="257"/>
      <c r="S152" s="258"/>
      <c r="Y152" s="64">
        <f t="shared" ref="Y152:AE152" si="281">AF152*$C152</f>
        <v>0</v>
      </c>
      <c r="Z152" s="64">
        <f t="shared" si="281"/>
        <v>0</v>
      </c>
      <c r="AA152" s="64">
        <f t="shared" si="281"/>
        <v>0</v>
      </c>
      <c r="AB152" s="64">
        <f t="shared" si="281"/>
        <v>0</v>
      </c>
      <c r="AC152" s="64">
        <f t="shared" si="281"/>
        <v>0</v>
      </c>
      <c r="AD152" s="64">
        <f t="shared" si="281"/>
        <v>0</v>
      </c>
      <c r="AE152" s="64">
        <f t="shared" si="281"/>
        <v>0</v>
      </c>
      <c r="AF152" s="131"/>
      <c r="AG152" s="131"/>
      <c r="AH152" s="131">
        <v>10.0</v>
      </c>
      <c r="AI152" s="131"/>
      <c r="AJ152" s="131"/>
      <c r="AK152" s="131"/>
      <c r="AL152" s="131"/>
      <c r="AM152" s="64">
        <f t="shared" ref="AM152:AY152" si="282">AZ152*$C152</f>
        <v>0</v>
      </c>
      <c r="AN152" s="64">
        <f t="shared" si="282"/>
        <v>0</v>
      </c>
      <c r="AO152" s="64">
        <f t="shared" si="282"/>
        <v>0</v>
      </c>
      <c r="AP152" s="64">
        <f t="shared" si="282"/>
        <v>0</v>
      </c>
      <c r="AQ152" s="64">
        <f t="shared" si="282"/>
        <v>0</v>
      </c>
      <c r="AR152" s="64">
        <f t="shared" si="282"/>
        <v>0</v>
      </c>
      <c r="AS152" s="64">
        <f t="shared" si="282"/>
        <v>0</v>
      </c>
      <c r="AT152" s="64">
        <f t="shared" si="282"/>
        <v>0</v>
      </c>
      <c r="AU152" s="64">
        <f t="shared" si="282"/>
        <v>0</v>
      </c>
      <c r="AV152" s="64">
        <f t="shared" si="282"/>
        <v>0</v>
      </c>
      <c r="AW152" s="64">
        <f t="shared" si="282"/>
        <v>0</v>
      </c>
      <c r="AX152" s="64">
        <f t="shared" si="282"/>
        <v>0</v>
      </c>
      <c r="AY152" s="64">
        <f t="shared" si="282"/>
        <v>0</v>
      </c>
      <c r="AZ152" s="131"/>
      <c r="BA152" s="131">
        <v>10.0</v>
      </c>
      <c r="BB152" s="131"/>
      <c r="BC152" s="131"/>
      <c r="BD152" s="131"/>
      <c r="BE152" s="131"/>
      <c r="BF152" s="131"/>
      <c r="BG152" s="131"/>
      <c r="BH152" s="131"/>
      <c r="BI152" s="131"/>
      <c r="BJ152" s="131"/>
      <c r="BK152" s="273"/>
      <c r="BL152" s="131"/>
      <c r="BM152" s="121"/>
      <c r="BN152" s="64"/>
      <c r="BO152" s="64"/>
      <c r="BP152" s="121"/>
      <c r="BQ152" s="64">
        <v>3.7</v>
      </c>
      <c r="BR152" s="64">
        <f t="shared" si="283"/>
        <v>0</v>
      </c>
      <c r="BS152" s="64">
        <f t="shared" si="284"/>
        <v>0</v>
      </c>
      <c r="BT152" s="121"/>
      <c r="BU152" s="147">
        <f t="shared" si="285"/>
        <v>0</v>
      </c>
      <c r="BV152" s="147">
        <f t="shared" si="286"/>
        <v>0</v>
      </c>
    </row>
    <row r="153" ht="18.0" customHeight="1">
      <c r="A153" s="177" t="s">
        <v>343</v>
      </c>
      <c r="B153" s="178">
        <v>20.0</v>
      </c>
      <c r="C153" s="64">
        <f t="shared" si="277"/>
        <v>0</v>
      </c>
      <c r="D153" s="179">
        <v>74.2</v>
      </c>
      <c r="E153" s="64" t="str">
        <f t="shared" si="278"/>
        <v/>
      </c>
      <c r="F153" s="126">
        <f t="shared" si="279"/>
        <v>74.2</v>
      </c>
      <c r="G153" s="64">
        <f t="shared" si="280"/>
        <v>0</v>
      </c>
      <c r="H153" s="143"/>
      <c r="I153" s="129"/>
      <c r="J153" s="130"/>
      <c r="K153" s="131"/>
      <c r="L153" s="254"/>
      <c r="M153" s="255"/>
      <c r="N153" s="256"/>
      <c r="O153" s="124"/>
      <c r="P153" s="135"/>
      <c r="Q153" s="136"/>
      <c r="R153" s="257"/>
      <c r="S153" s="258"/>
      <c r="Y153" s="64">
        <f t="shared" ref="Y153:AE153" si="287">AF153*$C153</f>
        <v>0</v>
      </c>
      <c r="Z153" s="64">
        <f t="shared" si="287"/>
        <v>0</v>
      </c>
      <c r="AA153" s="64">
        <f t="shared" si="287"/>
        <v>0</v>
      </c>
      <c r="AB153" s="64">
        <f t="shared" si="287"/>
        <v>0</v>
      </c>
      <c r="AC153" s="64">
        <f t="shared" si="287"/>
        <v>0</v>
      </c>
      <c r="AD153" s="64">
        <f t="shared" si="287"/>
        <v>0</v>
      </c>
      <c r="AE153" s="64">
        <f t="shared" si="287"/>
        <v>0</v>
      </c>
      <c r="AF153" s="131"/>
      <c r="AG153" s="131">
        <v>20.0</v>
      </c>
      <c r="AH153" s="131"/>
      <c r="AI153" s="131"/>
      <c r="AJ153" s="131"/>
      <c r="AK153" s="131"/>
      <c r="AL153" s="131"/>
      <c r="AM153" s="64">
        <f t="shared" ref="AM153:AY153" si="288">AZ153*$C153</f>
        <v>0</v>
      </c>
      <c r="AN153" s="64">
        <f t="shared" si="288"/>
        <v>0</v>
      </c>
      <c r="AO153" s="64">
        <f t="shared" si="288"/>
        <v>0</v>
      </c>
      <c r="AP153" s="64">
        <f t="shared" si="288"/>
        <v>0</v>
      </c>
      <c r="AQ153" s="64">
        <f t="shared" si="288"/>
        <v>0</v>
      </c>
      <c r="AR153" s="64">
        <f t="shared" si="288"/>
        <v>0</v>
      </c>
      <c r="AS153" s="64">
        <f t="shared" si="288"/>
        <v>0</v>
      </c>
      <c r="AT153" s="64">
        <f t="shared" si="288"/>
        <v>0</v>
      </c>
      <c r="AU153" s="64">
        <f t="shared" si="288"/>
        <v>0</v>
      </c>
      <c r="AV153" s="64">
        <f t="shared" si="288"/>
        <v>0</v>
      </c>
      <c r="AW153" s="64">
        <f t="shared" si="288"/>
        <v>0</v>
      </c>
      <c r="AX153" s="64">
        <f t="shared" si="288"/>
        <v>0</v>
      </c>
      <c r="AY153" s="64">
        <f t="shared" si="288"/>
        <v>0</v>
      </c>
      <c r="AZ153" s="131">
        <v>20.0</v>
      </c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  <c r="BK153" s="273"/>
      <c r="BL153" s="131"/>
      <c r="BM153" s="121"/>
      <c r="BN153" s="64"/>
      <c r="BO153" s="64"/>
      <c r="BP153" s="121"/>
      <c r="BQ153" s="64">
        <v>1.79</v>
      </c>
      <c r="BR153" s="64">
        <f t="shared" si="283"/>
        <v>0</v>
      </c>
      <c r="BS153" s="64">
        <f t="shared" si="284"/>
        <v>0</v>
      </c>
      <c r="BT153" s="121"/>
      <c r="BU153" s="147">
        <f t="shared" si="285"/>
        <v>0</v>
      </c>
      <c r="BV153" s="147">
        <f t="shared" si="286"/>
        <v>0</v>
      </c>
    </row>
    <row r="154" ht="18.0" customHeight="1">
      <c r="A154" s="177" t="s">
        <v>376</v>
      </c>
      <c r="B154" s="178">
        <v>10.0</v>
      </c>
      <c r="C154" s="64">
        <f t="shared" si="277"/>
        <v>0</v>
      </c>
      <c r="D154" s="179">
        <v>111.3</v>
      </c>
      <c r="E154" s="64" t="str">
        <f t="shared" si="278"/>
        <v/>
      </c>
      <c r="F154" s="126">
        <f t="shared" si="279"/>
        <v>111.3</v>
      </c>
      <c r="G154" s="64">
        <f t="shared" si="280"/>
        <v>0</v>
      </c>
      <c r="H154" s="143"/>
      <c r="I154" s="129"/>
      <c r="J154" s="130"/>
      <c r="K154" s="131"/>
      <c r="L154" s="254"/>
      <c r="M154" s="255"/>
      <c r="N154" s="256"/>
      <c r="O154" s="124"/>
      <c r="P154" s="135"/>
      <c r="Q154" s="136"/>
      <c r="R154" s="257"/>
      <c r="S154" s="258"/>
      <c r="Y154" s="64">
        <f t="shared" ref="Y154:AE154" si="289">AF154*$C154</f>
        <v>0</v>
      </c>
      <c r="Z154" s="64">
        <f t="shared" si="289"/>
        <v>0</v>
      </c>
      <c r="AA154" s="64">
        <f t="shared" si="289"/>
        <v>0</v>
      </c>
      <c r="AB154" s="64">
        <f t="shared" si="289"/>
        <v>0</v>
      </c>
      <c r="AC154" s="64">
        <f t="shared" si="289"/>
        <v>0</v>
      </c>
      <c r="AD154" s="64">
        <f t="shared" si="289"/>
        <v>0</v>
      </c>
      <c r="AE154" s="64">
        <f t="shared" si="289"/>
        <v>0</v>
      </c>
      <c r="AF154" s="131"/>
      <c r="AG154" s="131"/>
      <c r="AH154" s="131"/>
      <c r="AI154" s="131">
        <v>10.0</v>
      </c>
      <c r="AJ154" s="131"/>
      <c r="AK154" s="131"/>
      <c r="AL154" s="131"/>
      <c r="AM154" s="64">
        <f t="shared" ref="AM154:AY154" si="290">AZ154*$C154</f>
        <v>0</v>
      </c>
      <c r="AN154" s="64">
        <f t="shared" si="290"/>
        <v>0</v>
      </c>
      <c r="AO154" s="64">
        <f t="shared" si="290"/>
        <v>0</v>
      </c>
      <c r="AP154" s="64">
        <f t="shared" si="290"/>
        <v>0</v>
      </c>
      <c r="AQ154" s="64">
        <f t="shared" si="290"/>
        <v>0</v>
      </c>
      <c r="AR154" s="64">
        <f t="shared" si="290"/>
        <v>0</v>
      </c>
      <c r="AS154" s="64">
        <f t="shared" si="290"/>
        <v>0</v>
      </c>
      <c r="AT154" s="64">
        <f t="shared" si="290"/>
        <v>0</v>
      </c>
      <c r="AU154" s="64">
        <f t="shared" si="290"/>
        <v>0</v>
      </c>
      <c r="AV154" s="64">
        <f t="shared" si="290"/>
        <v>0</v>
      </c>
      <c r="AW154" s="64">
        <f t="shared" si="290"/>
        <v>0</v>
      </c>
      <c r="AX154" s="64">
        <f t="shared" si="290"/>
        <v>0</v>
      </c>
      <c r="AY154" s="64">
        <f t="shared" si="290"/>
        <v>0</v>
      </c>
      <c r="AZ154" s="131"/>
      <c r="BA154" s="131"/>
      <c r="BB154" s="131"/>
      <c r="BC154" s="131">
        <v>9.0</v>
      </c>
      <c r="BD154" s="131">
        <v>1.0</v>
      </c>
      <c r="BE154" s="131"/>
      <c r="BF154" s="131"/>
      <c r="BG154" s="131"/>
      <c r="BH154" s="131"/>
      <c r="BI154" s="131"/>
      <c r="BJ154" s="131"/>
      <c r="BK154" s="273"/>
      <c r="BL154" s="131"/>
      <c r="BM154" s="121"/>
      <c r="BN154" s="64"/>
      <c r="BO154" s="64"/>
      <c r="BP154" s="121"/>
      <c r="BQ154" s="64">
        <v>6.22</v>
      </c>
      <c r="BR154" s="64">
        <f t="shared" si="283"/>
        <v>0</v>
      </c>
      <c r="BS154" s="64">
        <f t="shared" si="284"/>
        <v>0</v>
      </c>
      <c r="BT154" s="121"/>
      <c r="BU154" s="147">
        <f t="shared" si="285"/>
        <v>0</v>
      </c>
      <c r="BV154" s="147">
        <f t="shared" si="286"/>
        <v>0</v>
      </c>
    </row>
    <row r="155" ht="18.0" customHeight="1">
      <c r="A155" s="172" t="s">
        <v>377</v>
      </c>
      <c r="B155" s="178">
        <v>10.0</v>
      </c>
      <c r="C155" s="64">
        <f t="shared" si="277"/>
        <v>0</v>
      </c>
      <c r="D155" s="179">
        <v>100.7</v>
      </c>
      <c r="E155" s="64" t="str">
        <f t="shared" si="278"/>
        <v/>
      </c>
      <c r="F155" s="126">
        <f t="shared" si="279"/>
        <v>100.7</v>
      </c>
      <c r="G155" s="64">
        <f t="shared" si="280"/>
        <v>0</v>
      </c>
      <c r="H155" s="143"/>
      <c r="I155" s="129"/>
      <c r="J155" s="130"/>
      <c r="K155" s="131"/>
      <c r="L155" s="254"/>
      <c r="M155" s="255"/>
      <c r="N155" s="256"/>
      <c r="O155" s="124"/>
      <c r="P155" s="135"/>
      <c r="Q155" s="136"/>
      <c r="R155" s="257"/>
      <c r="S155" s="258"/>
      <c r="Y155" s="64">
        <f t="shared" ref="Y155:AE155" si="291">AF155*$C155</f>
        <v>0</v>
      </c>
      <c r="Z155" s="64">
        <f t="shared" si="291"/>
        <v>0</v>
      </c>
      <c r="AA155" s="64">
        <f t="shared" si="291"/>
        <v>0</v>
      </c>
      <c r="AB155" s="64">
        <f t="shared" si="291"/>
        <v>0</v>
      </c>
      <c r="AC155" s="64">
        <f t="shared" si="291"/>
        <v>0</v>
      </c>
      <c r="AD155" s="64">
        <f t="shared" si="291"/>
        <v>0</v>
      </c>
      <c r="AE155" s="64">
        <f t="shared" si="291"/>
        <v>0</v>
      </c>
      <c r="AF155" s="131"/>
      <c r="AG155" s="131"/>
      <c r="AH155" s="131"/>
      <c r="AI155" s="131">
        <v>10.0</v>
      </c>
      <c r="AJ155" s="131"/>
      <c r="AK155" s="131"/>
      <c r="AL155" s="131"/>
      <c r="AM155" s="64">
        <f t="shared" ref="AM155:AY155" si="292">AZ155*$C155</f>
        <v>0</v>
      </c>
      <c r="AN155" s="64">
        <f t="shared" si="292"/>
        <v>0</v>
      </c>
      <c r="AO155" s="64">
        <f t="shared" si="292"/>
        <v>0</v>
      </c>
      <c r="AP155" s="64">
        <f t="shared" si="292"/>
        <v>0</v>
      </c>
      <c r="AQ155" s="64">
        <f t="shared" si="292"/>
        <v>0</v>
      </c>
      <c r="AR155" s="64">
        <f t="shared" si="292"/>
        <v>0</v>
      </c>
      <c r="AS155" s="64">
        <f t="shared" si="292"/>
        <v>0</v>
      </c>
      <c r="AT155" s="64">
        <f t="shared" si="292"/>
        <v>0</v>
      </c>
      <c r="AU155" s="64">
        <f t="shared" si="292"/>
        <v>0</v>
      </c>
      <c r="AV155" s="64">
        <f t="shared" si="292"/>
        <v>0</v>
      </c>
      <c r="AW155" s="64">
        <f t="shared" si="292"/>
        <v>0</v>
      </c>
      <c r="AX155" s="64">
        <f t="shared" si="292"/>
        <v>0</v>
      </c>
      <c r="AY155" s="64">
        <f t="shared" si="292"/>
        <v>0</v>
      </c>
      <c r="AZ155" s="131"/>
      <c r="BA155" s="131"/>
      <c r="BB155" s="131"/>
      <c r="BC155" s="131">
        <v>8.0</v>
      </c>
      <c r="BD155" s="131">
        <v>2.0</v>
      </c>
      <c r="BE155" s="131"/>
      <c r="BF155" s="131"/>
      <c r="BG155" s="131"/>
      <c r="BH155" s="131"/>
      <c r="BI155" s="131"/>
      <c r="BJ155" s="131"/>
      <c r="BK155" s="273"/>
      <c r="BL155" s="131"/>
      <c r="BM155" s="121"/>
      <c r="BN155" s="64"/>
      <c r="BO155" s="64"/>
      <c r="BP155" s="121"/>
      <c r="BQ155" s="64">
        <v>5.19</v>
      </c>
      <c r="BR155" s="64">
        <f t="shared" si="283"/>
        <v>0</v>
      </c>
      <c r="BS155" s="64">
        <f t="shared" si="284"/>
        <v>0</v>
      </c>
      <c r="BT155" s="121"/>
      <c r="BU155" s="147">
        <f t="shared" si="285"/>
        <v>0</v>
      </c>
      <c r="BV155" s="147">
        <f t="shared" si="286"/>
        <v>0</v>
      </c>
    </row>
    <row r="156" ht="18.0" customHeight="1">
      <c r="A156" s="282" t="s">
        <v>309</v>
      </c>
      <c r="B156" s="178">
        <v>20.0</v>
      </c>
      <c r="C156" s="64">
        <f t="shared" si="277"/>
        <v>0</v>
      </c>
      <c r="D156" s="179">
        <v>74.2</v>
      </c>
      <c r="E156" s="64" t="str">
        <f t="shared" si="278"/>
        <v/>
      </c>
      <c r="F156" s="126">
        <f t="shared" si="279"/>
        <v>74.2</v>
      </c>
      <c r="G156" s="64">
        <f t="shared" si="280"/>
        <v>0</v>
      </c>
      <c r="H156" s="143"/>
      <c r="I156" s="129"/>
      <c r="J156" s="130"/>
      <c r="K156" s="131"/>
      <c r="L156" s="254"/>
      <c r="M156" s="255"/>
      <c r="N156" s="256"/>
      <c r="O156" s="124"/>
      <c r="P156" s="135"/>
      <c r="Q156" s="136"/>
      <c r="R156" s="257"/>
      <c r="S156" s="258"/>
      <c r="Y156" s="64">
        <f t="shared" ref="Y156:AE156" si="293">AF156*$C156</f>
        <v>0</v>
      </c>
      <c r="Z156" s="64">
        <f t="shared" si="293"/>
        <v>0</v>
      </c>
      <c r="AA156" s="64">
        <f t="shared" si="293"/>
        <v>0</v>
      </c>
      <c r="AB156" s="64">
        <f t="shared" si="293"/>
        <v>0</v>
      </c>
      <c r="AC156" s="64">
        <f t="shared" si="293"/>
        <v>0</v>
      </c>
      <c r="AD156" s="64">
        <f t="shared" si="293"/>
        <v>0</v>
      </c>
      <c r="AE156" s="64">
        <f t="shared" si="293"/>
        <v>0</v>
      </c>
      <c r="AF156" s="131"/>
      <c r="AG156" s="131">
        <v>20.0</v>
      </c>
      <c r="AH156" s="131"/>
      <c r="AI156" s="131"/>
      <c r="AJ156" s="131"/>
      <c r="AK156" s="131"/>
      <c r="AL156" s="131"/>
      <c r="AM156" s="64">
        <f t="shared" ref="AM156:AY156" si="294">AZ156*$C156</f>
        <v>0</v>
      </c>
      <c r="AN156" s="64">
        <f t="shared" si="294"/>
        <v>0</v>
      </c>
      <c r="AO156" s="64">
        <f t="shared" si="294"/>
        <v>0</v>
      </c>
      <c r="AP156" s="64">
        <f t="shared" si="294"/>
        <v>0</v>
      </c>
      <c r="AQ156" s="64">
        <f t="shared" si="294"/>
        <v>0</v>
      </c>
      <c r="AR156" s="64">
        <f t="shared" si="294"/>
        <v>0</v>
      </c>
      <c r="AS156" s="64">
        <f t="shared" si="294"/>
        <v>0</v>
      </c>
      <c r="AT156" s="64">
        <f t="shared" si="294"/>
        <v>0</v>
      </c>
      <c r="AU156" s="64">
        <f t="shared" si="294"/>
        <v>0</v>
      </c>
      <c r="AV156" s="64">
        <f t="shared" si="294"/>
        <v>0</v>
      </c>
      <c r="AW156" s="64">
        <f t="shared" si="294"/>
        <v>0</v>
      </c>
      <c r="AX156" s="64">
        <f t="shared" si="294"/>
        <v>0</v>
      </c>
      <c r="AY156" s="64">
        <f t="shared" si="294"/>
        <v>0</v>
      </c>
      <c r="AZ156" s="131">
        <v>20.0</v>
      </c>
      <c r="BA156" s="131"/>
      <c r="BB156" s="131"/>
      <c r="BC156" s="131"/>
      <c r="BD156" s="131"/>
      <c r="BE156" s="131"/>
      <c r="BF156" s="131"/>
      <c r="BG156" s="131"/>
      <c r="BH156" s="131"/>
      <c r="BI156" s="131"/>
      <c r="BJ156" s="131"/>
      <c r="BK156" s="273"/>
      <c r="BL156" s="131"/>
      <c r="BM156" s="121"/>
      <c r="BN156" s="64"/>
      <c r="BO156" s="64"/>
      <c r="BP156" s="121"/>
      <c r="BQ156" s="64">
        <v>1.4</v>
      </c>
      <c r="BR156" s="64">
        <f t="shared" si="283"/>
        <v>0</v>
      </c>
      <c r="BS156" s="64">
        <f t="shared" si="284"/>
        <v>0</v>
      </c>
      <c r="BT156" s="121"/>
      <c r="BU156" s="147">
        <f t="shared" si="285"/>
        <v>0</v>
      </c>
      <c r="BV156" s="147">
        <f t="shared" si="286"/>
        <v>0</v>
      </c>
    </row>
    <row r="157" ht="18.0" customHeight="1">
      <c r="A157" s="282" t="s">
        <v>378</v>
      </c>
      <c r="B157" s="178">
        <v>20.0</v>
      </c>
      <c r="C157" s="64">
        <f t="shared" si="277"/>
        <v>0</v>
      </c>
      <c r="D157" s="179">
        <v>76.4</v>
      </c>
      <c r="E157" s="64" t="str">
        <f t="shared" si="278"/>
        <v/>
      </c>
      <c r="F157" s="126">
        <f t="shared" si="279"/>
        <v>76.4</v>
      </c>
      <c r="G157" s="64">
        <f t="shared" si="280"/>
        <v>0</v>
      </c>
      <c r="H157" s="143"/>
      <c r="I157" s="129"/>
      <c r="J157" s="130"/>
      <c r="K157" s="131"/>
      <c r="L157" s="254"/>
      <c r="M157" s="255"/>
      <c r="N157" s="256"/>
      <c r="O157" s="124"/>
      <c r="P157" s="135"/>
      <c r="Q157" s="136"/>
      <c r="R157" s="257"/>
      <c r="S157" s="258"/>
      <c r="Y157" s="64">
        <f t="shared" ref="Y157:AE157" si="295">AF157*$C157</f>
        <v>0</v>
      </c>
      <c r="Z157" s="64">
        <f t="shared" si="295"/>
        <v>0</v>
      </c>
      <c r="AA157" s="64">
        <f t="shared" si="295"/>
        <v>0</v>
      </c>
      <c r="AB157" s="64">
        <f t="shared" si="295"/>
        <v>0</v>
      </c>
      <c r="AC157" s="64">
        <f t="shared" si="295"/>
        <v>0</v>
      </c>
      <c r="AD157" s="64">
        <f t="shared" si="295"/>
        <v>0</v>
      </c>
      <c r="AE157" s="64">
        <f t="shared" si="295"/>
        <v>0</v>
      </c>
      <c r="AF157" s="131"/>
      <c r="AG157" s="131">
        <v>20.0</v>
      </c>
      <c r="AH157" s="131"/>
      <c r="AI157" s="131"/>
      <c r="AJ157" s="131"/>
      <c r="AK157" s="131"/>
      <c r="AL157" s="131"/>
      <c r="AM157" s="64">
        <f t="shared" ref="AM157:AY157" si="296">AZ157*$C157</f>
        <v>0</v>
      </c>
      <c r="AN157" s="64">
        <f t="shared" si="296"/>
        <v>0</v>
      </c>
      <c r="AO157" s="64">
        <f t="shared" si="296"/>
        <v>0</v>
      </c>
      <c r="AP157" s="64">
        <f t="shared" si="296"/>
        <v>0</v>
      </c>
      <c r="AQ157" s="64">
        <f t="shared" si="296"/>
        <v>0</v>
      </c>
      <c r="AR157" s="64">
        <f t="shared" si="296"/>
        <v>0</v>
      </c>
      <c r="AS157" s="64">
        <f t="shared" si="296"/>
        <v>0</v>
      </c>
      <c r="AT157" s="64">
        <f t="shared" si="296"/>
        <v>0</v>
      </c>
      <c r="AU157" s="64">
        <f t="shared" si="296"/>
        <v>0</v>
      </c>
      <c r="AV157" s="64">
        <f t="shared" si="296"/>
        <v>0</v>
      </c>
      <c r="AW157" s="64">
        <f t="shared" si="296"/>
        <v>0</v>
      </c>
      <c r="AX157" s="64">
        <f t="shared" si="296"/>
        <v>0</v>
      </c>
      <c r="AY157" s="64">
        <f t="shared" si="296"/>
        <v>0</v>
      </c>
      <c r="AZ157" s="131">
        <v>20.0</v>
      </c>
      <c r="BA157" s="131"/>
      <c r="BB157" s="131"/>
      <c r="BC157" s="131"/>
      <c r="BD157" s="131"/>
      <c r="BE157" s="131"/>
      <c r="BF157" s="131"/>
      <c r="BG157" s="131"/>
      <c r="BH157" s="131"/>
      <c r="BI157" s="131"/>
      <c r="BJ157" s="131"/>
      <c r="BK157" s="273"/>
      <c r="BL157" s="131"/>
      <c r="BM157" s="121"/>
      <c r="BN157" s="64"/>
      <c r="BO157" s="64"/>
      <c r="BP157" s="121"/>
      <c r="BQ157" s="64">
        <v>1.88</v>
      </c>
      <c r="BR157" s="64">
        <f t="shared" si="283"/>
        <v>0</v>
      </c>
      <c r="BS157" s="64">
        <f t="shared" si="284"/>
        <v>0</v>
      </c>
      <c r="BT157" s="121"/>
      <c r="BU157" s="147">
        <f t="shared" si="285"/>
        <v>0</v>
      </c>
      <c r="BV157" s="147">
        <f t="shared" si="286"/>
        <v>0</v>
      </c>
    </row>
    <row r="158" ht="18.0" customHeight="1">
      <c r="A158" s="172" t="s">
        <v>321</v>
      </c>
      <c r="B158" s="178">
        <v>20.0</v>
      </c>
      <c r="C158" s="64">
        <f t="shared" si="277"/>
        <v>0</v>
      </c>
      <c r="D158" s="179">
        <v>95.4</v>
      </c>
      <c r="E158" s="64" t="str">
        <f t="shared" si="278"/>
        <v/>
      </c>
      <c r="F158" s="126">
        <f t="shared" si="279"/>
        <v>95.4</v>
      </c>
      <c r="G158" s="64">
        <f t="shared" si="280"/>
        <v>0</v>
      </c>
      <c r="H158" s="143"/>
      <c r="I158" s="129"/>
      <c r="J158" s="130"/>
      <c r="K158" s="131"/>
      <c r="L158" s="254"/>
      <c r="M158" s="255"/>
      <c r="N158" s="256"/>
      <c r="O158" s="124"/>
      <c r="P158" s="135"/>
      <c r="Q158" s="136"/>
      <c r="R158" s="257"/>
      <c r="S158" s="258"/>
      <c r="Y158" s="64">
        <f t="shared" ref="Y158:AE158" si="297">AF158*$C158</f>
        <v>0</v>
      </c>
      <c r="Z158" s="64">
        <f t="shared" si="297"/>
        <v>0</v>
      </c>
      <c r="AA158" s="64">
        <f t="shared" si="297"/>
        <v>0</v>
      </c>
      <c r="AB158" s="64">
        <f t="shared" si="297"/>
        <v>0</v>
      </c>
      <c r="AC158" s="64">
        <f t="shared" si="297"/>
        <v>0</v>
      </c>
      <c r="AD158" s="64">
        <f t="shared" si="297"/>
        <v>0</v>
      </c>
      <c r="AE158" s="64">
        <f t="shared" si="297"/>
        <v>0</v>
      </c>
      <c r="AF158" s="131"/>
      <c r="AG158" s="131"/>
      <c r="AH158" s="131">
        <v>20.0</v>
      </c>
      <c r="AI158" s="131"/>
      <c r="AJ158" s="131"/>
      <c r="AK158" s="131"/>
      <c r="AL158" s="131"/>
      <c r="AM158" s="64">
        <f t="shared" ref="AM158:AY158" si="298">AZ158*$C158</f>
        <v>0</v>
      </c>
      <c r="AN158" s="64">
        <f t="shared" si="298"/>
        <v>0</v>
      </c>
      <c r="AO158" s="64">
        <f t="shared" si="298"/>
        <v>0</v>
      </c>
      <c r="AP158" s="64">
        <f t="shared" si="298"/>
        <v>0</v>
      </c>
      <c r="AQ158" s="64">
        <f t="shared" si="298"/>
        <v>0</v>
      </c>
      <c r="AR158" s="64">
        <f t="shared" si="298"/>
        <v>0</v>
      </c>
      <c r="AS158" s="64">
        <f t="shared" si="298"/>
        <v>0</v>
      </c>
      <c r="AT158" s="64">
        <f t="shared" si="298"/>
        <v>0</v>
      </c>
      <c r="AU158" s="64">
        <f t="shared" si="298"/>
        <v>0</v>
      </c>
      <c r="AV158" s="64">
        <f t="shared" si="298"/>
        <v>0</v>
      </c>
      <c r="AW158" s="64">
        <f t="shared" si="298"/>
        <v>0</v>
      </c>
      <c r="AX158" s="64">
        <f t="shared" si="298"/>
        <v>0</v>
      </c>
      <c r="AY158" s="64">
        <f t="shared" si="298"/>
        <v>0</v>
      </c>
      <c r="AZ158" s="131">
        <v>20.0</v>
      </c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273"/>
      <c r="BL158" s="131"/>
      <c r="BM158" s="121"/>
      <c r="BN158" s="64"/>
      <c r="BO158" s="64"/>
      <c r="BP158" s="121"/>
      <c r="BQ158" s="64">
        <v>1.94</v>
      </c>
      <c r="BR158" s="64">
        <f t="shared" si="283"/>
        <v>0</v>
      </c>
      <c r="BS158" s="64">
        <f t="shared" si="284"/>
        <v>0</v>
      </c>
      <c r="BT158" s="121"/>
      <c r="BU158" s="147">
        <f t="shared" si="285"/>
        <v>0</v>
      </c>
      <c r="BV158" s="147">
        <f t="shared" si="286"/>
        <v>0</v>
      </c>
    </row>
    <row r="159" ht="18.0" customHeight="1">
      <c r="A159" s="172" t="s">
        <v>379</v>
      </c>
      <c r="B159" s="178">
        <v>10.0</v>
      </c>
      <c r="C159" s="64">
        <f t="shared" si="277"/>
        <v>0</v>
      </c>
      <c r="D159" s="179">
        <v>74.2</v>
      </c>
      <c r="E159" s="64" t="str">
        <f t="shared" si="278"/>
        <v/>
      </c>
      <c r="F159" s="126">
        <f t="shared" si="279"/>
        <v>74.2</v>
      </c>
      <c r="G159" s="64">
        <f t="shared" si="280"/>
        <v>0</v>
      </c>
      <c r="H159" s="143"/>
      <c r="I159" s="129"/>
      <c r="J159" s="130"/>
      <c r="K159" s="131"/>
      <c r="L159" s="254"/>
      <c r="M159" s="255"/>
      <c r="N159" s="256"/>
      <c r="O159" s="124"/>
      <c r="P159" s="135"/>
      <c r="Q159" s="136"/>
      <c r="R159" s="257"/>
      <c r="S159" s="258"/>
      <c r="Y159" s="64">
        <f t="shared" ref="Y159:AE159" si="299">AF159*$C159</f>
        <v>0</v>
      </c>
      <c r="Z159" s="64">
        <f t="shared" si="299"/>
        <v>0</v>
      </c>
      <c r="AA159" s="64">
        <f t="shared" si="299"/>
        <v>0</v>
      </c>
      <c r="AB159" s="64">
        <f t="shared" si="299"/>
        <v>0</v>
      </c>
      <c r="AC159" s="64">
        <f t="shared" si="299"/>
        <v>0</v>
      </c>
      <c r="AD159" s="64">
        <f t="shared" si="299"/>
        <v>0</v>
      </c>
      <c r="AE159" s="64">
        <f t="shared" si="299"/>
        <v>0</v>
      </c>
      <c r="AF159" s="131"/>
      <c r="AG159" s="131"/>
      <c r="AH159" s="131"/>
      <c r="AI159" s="131">
        <v>10.0</v>
      </c>
      <c r="AJ159" s="131"/>
      <c r="AK159" s="131"/>
      <c r="AL159" s="131"/>
      <c r="AM159" s="64">
        <f t="shared" ref="AM159:AY159" si="300">AZ159*$C159</f>
        <v>0</v>
      </c>
      <c r="AN159" s="64">
        <f t="shared" si="300"/>
        <v>0</v>
      </c>
      <c r="AO159" s="64">
        <f t="shared" si="300"/>
        <v>0</v>
      </c>
      <c r="AP159" s="64">
        <f t="shared" si="300"/>
        <v>0</v>
      </c>
      <c r="AQ159" s="64">
        <f t="shared" si="300"/>
        <v>0</v>
      </c>
      <c r="AR159" s="64">
        <f t="shared" si="300"/>
        <v>0</v>
      </c>
      <c r="AS159" s="64">
        <f t="shared" si="300"/>
        <v>0</v>
      </c>
      <c r="AT159" s="64">
        <f t="shared" si="300"/>
        <v>0</v>
      </c>
      <c r="AU159" s="64">
        <f t="shared" si="300"/>
        <v>0</v>
      </c>
      <c r="AV159" s="64">
        <f t="shared" si="300"/>
        <v>0</v>
      </c>
      <c r="AW159" s="64">
        <f t="shared" si="300"/>
        <v>0</v>
      </c>
      <c r="AX159" s="64">
        <f t="shared" si="300"/>
        <v>0</v>
      </c>
      <c r="AY159" s="64">
        <f t="shared" si="300"/>
        <v>0</v>
      </c>
      <c r="AZ159" s="131"/>
      <c r="BA159" s="131"/>
      <c r="BB159" s="131">
        <v>2.0</v>
      </c>
      <c r="BC159" s="131">
        <v>7.0</v>
      </c>
      <c r="BD159" s="131">
        <v>1.0</v>
      </c>
      <c r="BE159" s="131"/>
      <c r="BF159" s="131"/>
      <c r="BG159" s="131"/>
      <c r="BH159" s="131"/>
      <c r="BI159" s="131"/>
      <c r="BJ159" s="131"/>
      <c r="BK159" s="273"/>
      <c r="BL159" s="131"/>
      <c r="BM159" s="121"/>
      <c r="BN159" s="64"/>
      <c r="BO159" s="64"/>
      <c r="BP159" s="121"/>
      <c r="BQ159" s="64">
        <v>3.68</v>
      </c>
      <c r="BR159" s="64">
        <f t="shared" si="283"/>
        <v>0</v>
      </c>
      <c r="BS159" s="64">
        <f t="shared" si="284"/>
        <v>0</v>
      </c>
      <c r="BT159" s="121"/>
      <c r="BU159" s="147">
        <f t="shared" si="285"/>
        <v>0</v>
      </c>
      <c r="BV159" s="147">
        <f t="shared" si="286"/>
        <v>0</v>
      </c>
    </row>
    <row r="160" ht="18.0" customHeight="1">
      <c r="A160" s="172" t="s">
        <v>380</v>
      </c>
      <c r="B160" s="178">
        <v>10.0</v>
      </c>
      <c r="C160" s="64">
        <f t="shared" si="277"/>
        <v>0</v>
      </c>
      <c r="D160" s="179">
        <v>132.5</v>
      </c>
      <c r="E160" s="64" t="str">
        <f t="shared" si="278"/>
        <v/>
      </c>
      <c r="F160" s="126">
        <f t="shared" si="279"/>
        <v>132.5</v>
      </c>
      <c r="G160" s="64">
        <f t="shared" si="280"/>
        <v>0</v>
      </c>
      <c r="H160" s="143"/>
      <c r="I160" s="129"/>
      <c r="J160" s="130"/>
      <c r="K160" s="131"/>
      <c r="L160" s="254"/>
      <c r="M160" s="255"/>
      <c r="N160" s="256"/>
      <c r="O160" s="124"/>
      <c r="P160" s="135"/>
      <c r="Q160" s="136"/>
      <c r="R160" s="257"/>
      <c r="S160" s="258"/>
      <c r="Y160" s="64">
        <f t="shared" ref="Y160:AE160" si="301">AF160*$C160</f>
        <v>0</v>
      </c>
      <c r="Z160" s="64">
        <f t="shared" si="301"/>
        <v>0</v>
      </c>
      <c r="AA160" s="64">
        <f t="shared" si="301"/>
        <v>0</v>
      </c>
      <c r="AB160" s="64">
        <f t="shared" si="301"/>
        <v>0</v>
      </c>
      <c r="AC160" s="64">
        <f t="shared" si="301"/>
        <v>0</v>
      </c>
      <c r="AD160" s="64">
        <f t="shared" si="301"/>
        <v>0</v>
      </c>
      <c r="AE160" s="64">
        <f t="shared" si="301"/>
        <v>0</v>
      </c>
      <c r="AF160" s="131"/>
      <c r="AG160" s="131"/>
      <c r="AH160" s="131"/>
      <c r="AI160" s="131"/>
      <c r="AJ160" s="131">
        <v>10.0</v>
      </c>
      <c r="AK160" s="131"/>
      <c r="AL160" s="131"/>
      <c r="AM160" s="64">
        <f t="shared" ref="AM160:AY160" si="302">AZ160*$C160</f>
        <v>0</v>
      </c>
      <c r="AN160" s="64">
        <f t="shared" si="302"/>
        <v>0</v>
      </c>
      <c r="AO160" s="64">
        <f t="shared" si="302"/>
        <v>0</v>
      </c>
      <c r="AP160" s="64">
        <f t="shared" si="302"/>
        <v>0</v>
      </c>
      <c r="AQ160" s="64">
        <f t="shared" si="302"/>
        <v>0</v>
      </c>
      <c r="AR160" s="64">
        <f t="shared" si="302"/>
        <v>0</v>
      </c>
      <c r="AS160" s="64">
        <f t="shared" si="302"/>
        <v>0</v>
      </c>
      <c r="AT160" s="64">
        <f t="shared" si="302"/>
        <v>0</v>
      </c>
      <c r="AU160" s="64">
        <f t="shared" si="302"/>
        <v>0</v>
      </c>
      <c r="AV160" s="64">
        <f t="shared" si="302"/>
        <v>0</v>
      </c>
      <c r="AW160" s="64">
        <f t="shared" si="302"/>
        <v>0</v>
      </c>
      <c r="AX160" s="64">
        <f t="shared" si="302"/>
        <v>0</v>
      </c>
      <c r="AY160" s="64">
        <f t="shared" si="302"/>
        <v>0</v>
      </c>
      <c r="AZ160" s="131"/>
      <c r="BA160" s="131"/>
      <c r="BB160" s="131"/>
      <c r="BC160" s="131">
        <v>3.0</v>
      </c>
      <c r="BD160" s="131">
        <v>7.0</v>
      </c>
      <c r="BE160" s="131"/>
      <c r="BF160" s="131"/>
      <c r="BG160" s="131"/>
      <c r="BH160" s="131"/>
      <c r="BI160" s="131"/>
      <c r="BJ160" s="131"/>
      <c r="BK160" s="273"/>
      <c r="BL160" s="131"/>
      <c r="BM160" s="121"/>
      <c r="BN160" s="64"/>
      <c r="BO160" s="64"/>
      <c r="BP160" s="121"/>
      <c r="BQ160" s="64">
        <v>7.93</v>
      </c>
      <c r="BR160" s="64">
        <f t="shared" si="283"/>
        <v>0</v>
      </c>
      <c r="BS160" s="64">
        <f t="shared" si="284"/>
        <v>0</v>
      </c>
      <c r="BT160" s="121"/>
      <c r="BU160" s="147">
        <f t="shared" si="285"/>
        <v>0</v>
      </c>
      <c r="BV160" s="147">
        <f t="shared" si="286"/>
        <v>0</v>
      </c>
    </row>
    <row r="161" ht="18.0" customHeight="1">
      <c r="A161" s="282" t="s">
        <v>381</v>
      </c>
      <c r="B161" s="178">
        <v>5.0</v>
      </c>
      <c r="C161" s="64">
        <f t="shared" si="277"/>
        <v>0</v>
      </c>
      <c r="D161" s="179">
        <v>74.2</v>
      </c>
      <c r="E161" s="64" t="str">
        <f t="shared" si="278"/>
        <v/>
      </c>
      <c r="F161" s="126">
        <f t="shared" si="279"/>
        <v>74.2</v>
      </c>
      <c r="G161" s="64">
        <f t="shared" si="280"/>
        <v>0</v>
      </c>
      <c r="H161" s="143"/>
      <c r="I161" s="129"/>
      <c r="J161" s="130"/>
      <c r="K161" s="131"/>
      <c r="L161" s="254"/>
      <c r="M161" s="255"/>
      <c r="N161" s="256"/>
      <c r="O161" s="124"/>
      <c r="P161" s="135"/>
      <c r="Q161" s="136"/>
      <c r="R161" s="257"/>
      <c r="S161" s="258"/>
      <c r="Y161" s="64">
        <f t="shared" ref="Y161:AE161" si="303">AF161*$C161</f>
        <v>0</v>
      </c>
      <c r="Z161" s="64">
        <f t="shared" si="303"/>
        <v>0</v>
      </c>
      <c r="AA161" s="64">
        <f t="shared" si="303"/>
        <v>0</v>
      </c>
      <c r="AB161" s="64">
        <f t="shared" si="303"/>
        <v>0</v>
      </c>
      <c r="AC161" s="64">
        <f t="shared" si="303"/>
        <v>0</v>
      </c>
      <c r="AD161" s="64">
        <f t="shared" si="303"/>
        <v>0</v>
      </c>
      <c r="AE161" s="64">
        <f t="shared" si="303"/>
        <v>0</v>
      </c>
      <c r="AF161" s="131"/>
      <c r="AG161" s="131"/>
      <c r="AH161" s="131"/>
      <c r="AI161" s="131"/>
      <c r="AJ161" s="131">
        <v>5.0</v>
      </c>
      <c r="AK161" s="131"/>
      <c r="AL161" s="131"/>
      <c r="AM161" s="64">
        <f t="shared" ref="AM161:AY161" si="304">AZ161*$C161</f>
        <v>0</v>
      </c>
      <c r="AN161" s="64">
        <f t="shared" si="304"/>
        <v>0</v>
      </c>
      <c r="AO161" s="64">
        <f t="shared" si="304"/>
        <v>0</v>
      </c>
      <c r="AP161" s="64">
        <f t="shared" si="304"/>
        <v>0</v>
      </c>
      <c r="AQ161" s="64">
        <f t="shared" si="304"/>
        <v>0</v>
      </c>
      <c r="AR161" s="64">
        <f t="shared" si="304"/>
        <v>0</v>
      </c>
      <c r="AS161" s="64">
        <f t="shared" si="304"/>
        <v>0</v>
      </c>
      <c r="AT161" s="64">
        <f t="shared" si="304"/>
        <v>0</v>
      </c>
      <c r="AU161" s="64">
        <f t="shared" si="304"/>
        <v>0</v>
      </c>
      <c r="AV161" s="64">
        <f t="shared" si="304"/>
        <v>0</v>
      </c>
      <c r="AW161" s="64">
        <f t="shared" si="304"/>
        <v>0</v>
      </c>
      <c r="AX161" s="64">
        <f t="shared" si="304"/>
        <v>0</v>
      </c>
      <c r="AY161" s="64">
        <f t="shared" si="304"/>
        <v>0</v>
      </c>
      <c r="AZ161" s="131"/>
      <c r="BA161" s="131"/>
      <c r="BB161" s="131"/>
      <c r="BC161" s="131">
        <v>5.0</v>
      </c>
      <c r="BD161" s="131"/>
      <c r="BE161" s="131"/>
      <c r="BF161" s="131"/>
      <c r="BG161" s="131"/>
      <c r="BH161" s="131"/>
      <c r="BI161" s="131"/>
      <c r="BJ161" s="131"/>
      <c r="BK161" s="273"/>
      <c r="BL161" s="131"/>
      <c r="BM161" s="121"/>
      <c r="BN161" s="64"/>
      <c r="BO161" s="64"/>
      <c r="BP161" s="121"/>
      <c r="BQ161" s="64">
        <v>3.4</v>
      </c>
      <c r="BR161" s="64">
        <f t="shared" si="283"/>
        <v>0</v>
      </c>
      <c r="BS161" s="64">
        <f t="shared" si="284"/>
        <v>0</v>
      </c>
      <c r="BT161" s="121"/>
      <c r="BU161" s="147">
        <f t="shared" si="285"/>
        <v>0</v>
      </c>
      <c r="BV161" s="147">
        <f t="shared" si="286"/>
        <v>0</v>
      </c>
    </row>
    <row r="162" ht="18.0" customHeight="1">
      <c r="A162" s="172" t="s">
        <v>382</v>
      </c>
      <c r="B162" s="178">
        <v>20.0</v>
      </c>
      <c r="C162" s="64">
        <f t="shared" si="277"/>
        <v>0</v>
      </c>
      <c r="D162" s="179">
        <v>90.1</v>
      </c>
      <c r="E162" s="64" t="str">
        <f t="shared" si="278"/>
        <v/>
      </c>
      <c r="F162" s="126">
        <f t="shared" si="279"/>
        <v>90.1</v>
      </c>
      <c r="G162" s="64">
        <f t="shared" si="280"/>
        <v>0</v>
      </c>
      <c r="H162" s="143"/>
      <c r="I162" s="129"/>
      <c r="J162" s="130"/>
      <c r="K162" s="131"/>
      <c r="L162" s="254"/>
      <c r="M162" s="255"/>
      <c r="N162" s="256"/>
      <c r="O162" s="124"/>
      <c r="P162" s="135"/>
      <c r="Q162" s="136"/>
      <c r="R162" s="257"/>
      <c r="S162" s="258"/>
      <c r="Y162" s="64">
        <f t="shared" ref="Y162:AE162" si="305">AF162*$C162</f>
        <v>0</v>
      </c>
      <c r="Z162" s="64">
        <f t="shared" si="305"/>
        <v>0</v>
      </c>
      <c r="AA162" s="64">
        <f t="shared" si="305"/>
        <v>0</v>
      </c>
      <c r="AB162" s="64">
        <f t="shared" si="305"/>
        <v>0</v>
      </c>
      <c r="AC162" s="64">
        <f t="shared" si="305"/>
        <v>0</v>
      </c>
      <c r="AD162" s="64">
        <f t="shared" si="305"/>
        <v>0</v>
      </c>
      <c r="AE162" s="64">
        <f t="shared" si="305"/>
        <v>0</v>
      </c>
      <c r="AF162" s="131"/>
      <c r="AG162" s="131">
        <v>20.0</v>
      </c>
      <c r="AH162" s="131"/>
      <c r="AI162" s="131"/>
      <c r="AJ162" s="131"/>
      <c r="AK162" s="131"/>
      <c r="AL162" s="131"/>
      <c r="AM162" s="64">
        <f t="shared" ref="AM162:AY162" si="306">AZ162*$C162</f>
        <v>0</v>
      </c>
      <c r="AN162" s="64">
        <f t="shared" si="306"/>
        <v>0</v>
      </c>
      <c r="AO162" s="64">
        <f t="shared" si="306"/>
        <v>0</v>
      </c>
      <c r="AP162" s="64">
        <f t="shared" si="306"/>
        <v>0</v>
      </c>
      <c r="AQ162" s="64">
        <f t="shared" si="306"/>
        <v>0</v>
      </c>
      <c r="AR162" s="64">
        <f t="shared" si="306"/>
        <v>0</v>
      </c>
      <c r="AS162" s="64">
        <f t="shared" si="306"/>
        <v>0</v>
      </c>
      <c r="AT162" s="64">
        <f t="shared" si="306"/>
        <v>0</v>
      </c>
      <c r="AU162" s="64">
        <f t="shared" si="306"/>
        <v>0</v>
      </c>
      <c r="AV162" s="64">
        <f t="shared" si="306"/>
        <v>0</v>
      </c>
      <c r="AW162" s="64">
        <f t="shared" si="306"/>
        <v>0</v>
      </c>
      <c r="AX162" s="64">
        <f t="shared" si="306"/>
        <v>0</v>
      </c>
      <c r="AY162" s="64">
        <f t="shared" si="306"/>
        <v>0</v>
      </c>
      <c r="AZ162" s="131"/>
      <c r="BA162" s="131">
        <v>12.0</v>
      </c>
      <c r="BB162" s="131">
        <v>7.0</v>
      </c>
      <c r="BC162" s="131">
        <v>1.0</v>
      </c>
      <c r="BD162" s="131"/>
      <c r="BE162" s="131"/>
      <c r="BF162" s="131"/>
      <c r="BG162" s="131"/>
      <c r="BH162" s="131"/>
      <c r="BI162" s="131"/>
      <c r="BJ162" s="131"/>
      <c r="BK162" s="273"/>
      <c r="BL162" s="131"/>
      <c r="BM162" s="121"/>
      <c r="BN162" s="64"/>
      <c r="BO162" s="64"/>
      <c r="BP162" s="121"/>
      <c r="BQ162" s="64">
        <v>1.88</v>
      </c>
      <c r="BR162" s="64">
        <f t="shared" si="283"/>
        <v>0</v>
      </c>
      <c r="BS162" s="64">
        <f t="shared" si="284"/>
        <v>0</v>
      </c>
      <c r="BT162" s="121"/>
      <c r="BU162" s="147">
        <f t="shared" si="285"/>
        <v>0</v>
      </c>
      <c r="BV162" s="147">
        <f t="shared" si="286"/>
        <v>0</v>
      </c>
    </row>
    <row r="163" ht="18.0" customHeight="1">
      <c r="A163" s="172" t="s">
        <v>383</v>
      </c>
      <c r="B163" s="178">
        <v>10.0</v>
      </c>
      <c r="C163" s="64">
        <f t="shared" si="277"/>
        <v>0</v>
      </c>
      <c r="D163" s="179">
        <v>116.6</v>
      </c>
      <c r="E163" s="64" t="str">
        <f t="shared" si="278"/>
        <v/>
      </c>
      <c r="F163" s="126">
        <f t="shared" si="279"/>
        <v>116.6</v>
      </c>
      <c r="G163" s="64">
        <f t="shared" si="280"/>
        <v>0</v>
      </c>
      <c r="H163" s="143"/>
      <c r="I163" s="129"/>
      <c r="J163" s="130"/>
      <c r="K163" s="131"/>
      <c r="L163" s="254"/>
      <c r="M163" s="255"/>
      <c r="N163" s="256"/>
      <c r="O163" s="124"/>
      <c r="P163" s="135"/>
      <c r="Q163" s="136"/>
      <c r="R163" s="257"/>
      <c r="S163" s="258"/>
      <c r="Y163" s="64">
        <f t="shared" ref="Y163:AE163" si="307">AF163*$C163</f>
        <v>0</v>
      </c>
      <c r="Z163" s="64">
        <f t="shared" si="307"/>
        <v>0</v>
      </c>
      <c r="AA163" s="64">
        <f t="shared" si="307"/>
        <v>0</v>
      </c>
      <c r="AB163" s="64">
        <f t="shared" si="307"/>
        <v>0</v>
      </c>
      <c r="AC163" s="64">
        <f t="shared" si="307"/>
        <v>0</v>
      </c>
      <c r="AD163" s="64">
        <f t="shared" si="307"/>
        <v>0</v>
      </c>
      <c r="AE163" s="64">
        <f t="shared" si="307"/>
        <v>0</v>
      </c>
      <c r="AF163" s="131"/>
      <c r="AG163" s="131"/>
      <c r="AH163" s="131"/>
      <c r="AI163" s="131">
        <v>10.0</v>
      </c>
      <c r="AJ163" s="131"/>
      <c r="AK163" s="131"/>
      <c r="AL163" s="131"/>
      <c r="AM163" s="64">
        <f t="shared" ref="AM163:AY163" si="308">AZ163*$C163</f>
        <v>0</v>
      </c>
      <c r="AN163" s="64">
        <f t="shared" si="308"/>
        <v>0</v>
      </c>
      <c r="AO163" s="64">
        <f t="shared" si="308"/>
        <v>0</v>
      </c>
      <c r="AP163" s="64">
        <f t="shared" si="308"/>
        <v>0</v>
      </c>
      <c r="AQ163" s="64">
        <f t="shared" si="308"/>
        <v>0</v>
      </c>
      <c r="AR163" s="64">
        <f t="shared" si="308"/>
        <v>0</v>
      </c>
      <c r="AS163" s="64">
        <f t="shared" si="308"/>
        <v>0</v>
      </c>
      <c r="AT163" s="64">
        <f t="shared" si="308"/>
        <v>0</v>
      </c>
      <c r="AU163" s="64">
        <f t="shared" si="308"/>
        <v>0</v>
      </c>
      <c r="AV163" s="64">
        <f t="shared" si="308"/>
        <v>0</v>
      </c>
      <c r="AW163" s="64">
        <f t="shared" si="308"/>
        <v>0</v>
      </c>
      <c r="AX163" s="64">
        <f t="shared" si="308"/>
        <v>0</v>
      </c>
      <c r="AY163" s="64">
        <f t="shared" si="308"/>
        <v>0</v>
      </c>
      <c r="AZ163" s="131"/>
      <c r="BA163" s="131">
        <v>9.0</v>
      </c>
      <c r="BB163" s="131">
        <v>1.0</v>
      </c>
      <c r="BC163" s="131"/>
      <c r="BD163" s="131"/>
      <c r="BE163" s="131"/>
      <c r="BF163" s="131"/>
      <c r="BG163" s="131"/>
      <c r="BH163" s="131"/>
      <c r="BI163" s="131"/>
      <c r="BJ163" s="131"/>
      <c r="BK163" s="273"/>
      <c r="BL163" s="131"/>
      <c r="BM163" s="121"/>
      <c r="BN163" s="64"/>
      <c r="BO163" s="64"/>
      <c r="BP163" s="121"/>
      <c r="BQ163" s="64">
        <v>4.76</v>
      </c>
      <c r="BR163" s="64">
        <f t="shared" si="283"/>
        <v>0</v>
      </c>
      <c r="BS163" s="64">
        <f t="shared" si="284"/>
        <v>0</v>
      </c>
      <c r="BT163" s="121"/>
      <c r="BU163" s="147">
        <f t="shared" si="285"/>
        <v>0</v>
      </c>
      <c r="BV163" s="147">
        <f t="shared" si="286"/>
        <v>0</v>
      </c>
    </row>
    <row r="164" ht="18.0" customHeight="1">
      <c r="A164" s="172" t="s">
        <v>354</v>
      </c>
      <c r="B164" s="178">
        <v>20.0</v>
      </c>
      <c r="C164" s="64">
        <f t="shared" si="277"/>
        <v>0</v>
      </c>
      <c r="D164" s="179">
        <v>121.9</v>
      </c>
      <c r="E164" s="64" t="str">
        <f t="shared" si="278"/>
        <v/>
      </c>
      <c r="F164" s="126">
        <f t="shared" si="279"/>
        <v>121.9</v>
      </c>
      <c r="G164" s="64">
        <f t="shared" si="280"/>
        <v>0</v>
      </c>
      <c r="H164" s="143"/>
      <c r="I164" s="129"/>
      <c r="J164" s="130"/>
      <c r="K164" s="131"/>
      <c r="L164" s="254"/>
      <c r="M164" s="255"/>
      <c r="N164" s="256"/>
      <c r="O164" s="124"/>
      <c r="P164" s="135"/>
      <c r="Q164" s="136"/>
      <c r="R164" s="257"/>
      <c r="S164" s="258"/>
      <c r="Y164" s="64">
        <f t="shared" ref="Y164:AE164" si="309">AF164*$C164</f>
        <v>0</v>
      </c>
      <c r="Z164" s="64">
        <f t="shared" si="309"/>
        <v>0</v>
      </c>
      <c r="AA164" s="64">
        <f t="shared" si="309"/>
        <v>0</v>
      </c>
      <c r="AB164" s="64">
        <f t="shared" si="309"/>
        <v>0</v>
      </c>
      <c r="AC164" s="64">
        <f t="shared" si="309"/>
        <v>0</v>
      </c>
      <c r="AD164" s="64">
        <f t="shared" si="309"/>
        <v>0</v>
      </c>
      <c r="AE164" s="64">
        <f t="shared" si="309"/>
        <v>0</v>
      </c>
      <c r="AF164" s="131"/>
      <c r="AG164" s="131"/>
      <c r="AH164" s="131">
        <v>20.0</v>
      </c>
      <c r="AI164" s="131"/>
      <c r="AJ164" s="131"/>
      <c r="AK164" s="131"/>
      <c r="AL164" s="131"/>
      <c r="AM164" s="64">
        <f t="shared" ref="AM164:AY164" si="310">AZ164*$C164</f>
        <v>0</v>
      </c>
      <c r="AN164" s="64">
        <f t="shared" si="310"/>
        <v>0</v>
      </c>
      <c r="AO164" s="64">
        <f t="shared" si="310"/>
        <v>0</v>
      </c>
      <c r="AP164" s="64">
        <f t="shared" si="310"/>
        <v>0</v>
      </c>
      <c r="AQ164" s="64">
        <f t="shared" si="310"/>
        <v>0</v>
      </c>
      <c r="AR164" s="64">
        <f t="shared" si="310"/>
        <v>0</v>
      </c>
      <c r="AS164" s="64">
        <f t="shared" si="310"/>
        <v>0</v>
      </c>
      <c r="AT164" s="64">
        <f t="shared" si="310"/>
        <v>0</v>
      </c>
      <c r="AU164" s="64">
        <f t="shared" si="310"/>
        <v>0</v>
      </c>
      <c r="AV164" s="64">
        <f t="shared" si="310"/>
        <v>0</v>
      </c>
      <c r="AW164" s="64">
        <f t="shared" si="310"/>
        <v>0</v>
      </c>
      <c r="AX164" s="64">
        <f t="shared" si="310"/>
        <v>0</v>
      </c>
      <c r="AY164" s="64">
        <f t="shared" si="310"/>
        <v>0</v>
      </c>
      <c r="AZ164" s="131"/>
      <c r="BA164" s="131">
        <v>20.0</v>
      </c>
      <c r="BB164" s="131"/>
      <c r="BC164" s="131"/>
      <c r="BD164" s="131"/>
      <c r="BE164" s="131"/>
      <c r="BF164" s="131"/>
      <c r="BG164" s="131"/>
      <c r="BH164" s="131"/>
      <c r="BI164" s="131"/>
      <c r="BJ164" s="131"/>
      <c r="BK164" s="273"/>
      <c r="BL164" s="131"/>
      <c r="BM164" s="121"/>
      <c r="BN164" s="64"/>
      <c r="BO164" s="64"/>
      <c r="BP164" s="121"/>
      <c r="BQ164" s="64">
        <v>3.44</v>
      </c>
      <c r="BR164" s="64">
        <f t="shared" si="283"/>
        <v>0</v>
      </c>
      <c r="BS164" s="64">
        <f t="shared" si="284"/>
        <v>0</v>
      </c>
      <c r="BT164" s="121"/>
      <c r="BU164" s="147">
        <f t="shared" si="285"/>
        <v>0</v>
      </c>
      <c r="BV164" s="147">
        <f t="shared" si="286"/>
        <v>0</v>
      </c>
    </row>
    <row r="165" ht="18.0" customHeight="1">
      <c r="A165" s="172" t="s">
        <v>355</v>
      </c>
      <c r="B165" s="178">
        <v>20.0</v>
      </c>
      <c r="C165" s="64">
        <f t="shared" si="277"/>
        <v>0</v>
      </c>
      <c r="D165" s="179">
        <v>137.8</v>
      </c>
      <c r="E165" s="64" t="str">
        <f t="shared" si="278"/>
        <v/>
      </c>
      <c r="F165" s="126">
        <f t="shared" si="279"/>
        <v>137.8</v>
      </c>
      <c r="G165" s="64">
        <f t="shared" si="280"/>
        <v>0</v>
      </c>
      <c r="H165" s="143"/>
      <c r="I165" s="129"/>
      <c r="J165" s="130"/>
      <c r="K165" s="131"/>
      <c r="L165" s="254"/>
      <c r="M165" s="255"/>
      <c r="N165" s="256"/>
      <c r="O165" s="124"/>
      <c r="P165" s="135"/>
      <c r="Q165" s="136"/>
      <c r="R165" s="257"/>
      <c r="S165" s="258"/>
      <c r="Y165" s="64">
        <f t="shared" ref="Y165:AE165" si="311">AF165*$C165</f>
        <v>0</v>
      </c>
      <c r="Z165" s="64">
        <f t="shared" si="311"/>
        <v>0</v>
      </c>
      <c r="AA165" s="64">
        <f t="shared" si="311"/>
        <v>0</v>
      </c>
      <c r="AB165" s="64">
        <f t="shared" si="311"/>
        <v>0</v>
      </c>
      <c r="AC165" s="64">
        <f t="shared" si="311"/>
        <v>0</v>
      </c>
      <c r="AD165" s="64">
        <f t="shared" si="311"/>
        <v>0</v>
      </c>
      <c r="AE165" s="64">
        <f t="shared" si="311"/>
        <v>0</v>
      </c>
      <c r="AF165" s="131"/>
      <c r="AG165" s="131"/>
      <c r="AH165" s="131">
        <v>20.0</v>
      </c>
      <c r="AI165" s="131"/>
      <c r="AJ165" s="131"/>
      <c r="AK165" s="131"/>
      <c r="AL165" s="131"/>
      <c r="AM165" s="64">
        <f t="shared" ref="AM165:AY165" si="312">AZ165*$C165</f>
        <v>0</v>
      </c>
      <c r="AN165" s="64">
        <f t="shared" si="312"/>
        <v>0</v>
      </c>
      <c r="AO165" s="64">
        <f t="shared" si="312"/>
        <v>0</v>
      </c>
      <c r="AP165" s="64">
        <f t="shared" si="312"/>
        <v>0</v>
      </c>
      <c r="AQ165" s="64">
        <f t="shared" si="312"/>
        <v>0</v>
      </c>
      <c r="AR165" s="64">
        <f t="shared" si="312"/>
        <v>0</v>
      </c>
      <c r="AS165" s="64">
        <f t="shared" si="312"/>
        <v>0</v>
      </c>
      <c r="AT165" s="64">
        <f t="shared" si="312"/>
        <v>0</v>
      </c>
      <c r="AU165" s="64">
        <f t="shared" si="312"/>
        <v>0</v>
      </c>
      <c r="AV165" s="64">
        <f t="shared" si="312"/>
        <v>0</v>
      </c>
      <c r="AW165" s="64">
        <f t="shared" si="312"/>
        <v>0</v>
      </c>
      <c r="AX165" s="64">
        <f t="shared" si="312"/>
        <v>0</v>
      </c>
      <c r="AY165" s="64">
        <f t="shared" si="312"/>
        <v>0</v>
      </c>
      <c r="AZ165" s="131"/>
      <c r="BA165" s="131">
        <v>20.0</v>
      </c>
      <c r="BB165" s="131"/>
      <c r="BC165" s="131"/>
      <c r="BD165" s="131"/>
      <c r="BE165" s="131"/>
      <c r="BF165" s="131"/>
      <c r="BG165" s="131"/>
      <c r="BH165" s="131"/>
      <c r="BI165" s="131"/>
      <c r="BJ165" s="131"/>
      <c r="BK165" s="273"/>
      <c r="BL165" s="131"/>
      <c r="BM165" s="121"/>
      <c r="BN165" s="64"/>
      <c r="BO165" s="64"/>
      <c r="BP165" s="121"/>
      <c r="BQ165" s="64">
        <v>3.44</v>
      </c>
      <c r="BR165" s="64">
        <f t="shared" si="283"/>
        <v>0</v>
      </c>
      <c r="BS165" s="64">
        <f t="shared" si="284"/>
        <v>0</v>
      </c>
      <c r="BT165" s="121"/>
      <c r="BU165" s="147">
        <f t="shared" si="285"/>
        <v>0</v>
      </c>
      <c r="BV165" s="147">
        <f t="shared" si="286"/>
        <v>0</v>
      </c>
    </row>
    <row r="166" ht="18.0" customHeight="1">
      <c r="A166" s="172" t="s">
        <v>384</v>
      </c>
      <c r="B166" s="178">
        <v>10.0</v>
      </c>
      <c r="C166" s="64">
        <f t="shared" si="277"/>
        <v>0</v>
      </c>
      <c r="D166" s="179">
        <v>74.2</v>
      </c>
      <c r="E166" s="64" t="str">
        <f t="shared" si="278"/>
        <v/>
      </c>
      <c r="F166" s="126">
        <f t="shared" si="279"/>
        <v>74.2</v>
      </c>
      <c r="G166" s="64">
        <f t="shared" si="280"/>
        <v>0</v>
      </c>
      <c r="H166" s="143"/>
      <c r="I166" s="129"/>
      <c r="J166" s="130"/>
      <c r="K166" s="131"/>
      <c r="L166" s="254"/>
      <c r="M166" s="255"/>
      <c r="N166" s="256"/>
      <c r="O166" s="124"/>
      <c r="P166" s="135"/>
      <c r="Q166" s="136"/>
      <c r="R166" s="257"/>
      <c r="S166" s="258"/>
      <c r="Y166" s="64">
        <f t="shared" ref="Y166:AE166" si="313">AF166*$C166</f>
        <v>0</v>
      </c>
      <c r="Z166" s="64">
        <f t="shared" si="313"/>
        <v>0</v>
      </c>
      <c r="AA166" s="64">
        <f t="shared" si="313"/>
        <v>0</v>
      </c>
      <c r="AB166" s="64">
        <f t="shared" si="313"/>
        <v>0</v>
      </c>
      <c r="AC166" s="64">
        <f t="shared" si="313"/>
        <v>0</v>
      </c>
      <c r="AD166" s="64">
        <f t="shared" si="313"/>
        <v>0</v>
      </c>
      <c r="AE166" s="64">
        <f t="shared" si="313"/>
        <v>0</v>
      </c>
      <c r="AF166" s="131"/>
      <c r="AG166" s="131"/>
      <c r="AH166" s="131"/>
      <c r="AI166" s="131">
        <v>10.0</v>
      </c>
      <c r="AJ166" s="131"/>
      <c r="AK166" s="131"/>
      <c r="AL166" s="131"/>
      <c r="AM166" s="64">
        <f t="shared" ref="AM166:AY166" si="314">AZ166*$C166</f>
        <v>0</v>
      </c>
      <c r="AN166" s="64">
        <f t="shared" si="314"/>
        <v>0</v>
      </c>
      <c r="AO166" s="64">
        <f t="shared" si="314"/>
        <v>0</v>
      </c>
      <c r="AP166" s="64">
        <f t="shared" si="314"/>
        <v>0</v>
      </c>
      <c r="AQ166" s="64">
        <f t="shared" si="314"/>
        <v>0</v>
      </c>
      <c r="AR166" s="64">
        <f t="shared" si="314"/>
        <v>0</v>
      </c>
      <c r="AS166" s="64">
        <f t="shared" si="314"/>
        <v>0</v>
      </c>
      <c r="AT166" s="64">
        <f t="shared" si="314"/>
        <v>0</v>
      </c>
      <c r="AU166" s="64">
        <f t="shared" si="314"/>
        <v>0</v>
      </c>
      <c r="AV166" s="64">
        <f t="shared" si="314"/>
        <v>0</v>
      </c>
      <c r="AW166" s="64">
        <f t="shared" si="314"/>
        <v>0</v>
      </c>
      <c r="AX166" s="64">
        <f t="shared" si="314"/>
        <v>0</v>
      </c>
      <c r="AY166" s="64">
        <f t="shared" si="314"/>
        <v>0</v>
      </c>
      <c r="AZ166" s="131"/>
      <c r="BA166" s="131"/>
      <c r="BB166" s="131">
        <v>10.0</v>
      </c>
      <c r="BC166" s="131"/>
      <c r="BD166" s="131"/>
      <c r="BE166" s="131"/>
      <c r="BF166" s="131"/>
      <c r="BG166" s="131"/>
      <c r="BH166" s="131"/>
      <c r="BI166" s="131"/>
      <c r="BJ166" s="131"/>
      <c r="BK166" s="273"/>
      <c r="BL166" s="131"/>
      <c r="BM166" s="121"/>
      <c r="BN166" s="64"/>
      <c r="BO166" s="64"/>
      <c r="BP166" s="121"/>
      <c r="BQ166" s="64">
        <v>3.57</v>
      </c>
      <c r="BR166" s="64">
        <f t="shared" si="283"/>
        <v>0</v>
      </c>
      <c r="BS166" s="64">
        <f t="shared" si="284"/>
        <v>0</v>
      </c>
      <c r="BT166" s="121"/>
      <c r="BU166" s="147">
        <f t="shared" si="285"/>
        <v>0</v>
      </c>
      <c r="BV166" s="147">
        <f t="shared" si="286"/>
        <v>0</v>
      </c>
    </row>
    <row r="167" ht="18.0" customHeight="1">
      <c r="A167" s="172" t="s">
        <v>385</v>
      </c>
      <c r="B167" s="178">
        <v>5.0</v>
      </c>
      <c r="C167" s="64">
        <f t="shared" si="277"/>
        <v>0</v>
      </c>
      <c r="D167" s="179">
        <v>100.7</v>
      </c>
      <c r="E167" s="64" t="str">
        <f t="shared" si="278"/>
        <v/>
      </c>
      <c r="F167" s="126">
        <f t="shared" si="279"/>
        <v>100.7</v>
      </c>
      <c r="G167" s="64">
        <f t="shared" si="280"/>
        <v>0</v>
      </c>
      <c r="H167" s="143"/>
      <c r="I167" s="129"/>
      <c r="J167" s="130"/>
      <c r="K167" s="131"/>
      <c r="L167" s="254"/>
      <c r="M167" s="255"/>
      <c r="N167" s="256"/>
      <c r="O167" s="124"/>
      <c r="P167" s="135"/>
      <c r="Q167" s="136"/>
      <c r="R167" s="257"/>
      <c r="S167" s="258"/>
      <c r="Y167" s="64">
        <f t="shared" ref="Y167:AE167" si="315">AF167*$C167</f>
        <v>0</v>
      </c>
      <c r="Z167" s="64">
        <f t="shared" si="315"/>
        <v>0</v>
      </c>
      <c r="AA167" s="64">
        <f t="shared" si="315"/>
        <v>0</v>
      </c>
      <c r="AB167" s="64">
        <f t="shared" si="315"/>
        <v>0</v>
      </c>
      <c r="AC167" s="64">
        <f t="shared" si="315"/>
        <v>0</v>
      </c>
      <c r="AD167" s="64">
        <f t="shared" si="315"/>
        <v>0</v>
      </c>
      <c r="AE167" s="64">
        <f t="shared" si="315"/>
        <v>0</v>
      </c>
      <c r="AF167" s="131"/>
      <c r="AG167" s="131"/>
      <c r="AH167" s="131"/>
      <c r="AI167" s="131"/>
      <c r="AJ167" s="131">
        <v>5.0</v>
      </c>
      <c r="AK167" s="131"/>
      <c r="AL167" s="131"/>
      <c r="AM167" s="64">
        <f t="shared" ref="AM167:AY167" si="316">AZ167*$C167</f>
        <v>0</v>
      </c>
      <c r="AN167" s="64">
        <f t="shared" si="316"/>
        <v>0</v>
      </c>
      <c r="AO167" s="64">
        <f t="shared" si="316"/>
        <v>0</v>
      </c>
      <c r="AP167" s="64">
        <f t="shared" si="316"/>
        <v>0</v>
      </c>
      <c r="AQ167" s="64">
        <f t="shared" si="316"/>
        <v>0</v>
      </c>
      <c r="AR167" s="64">
        <f t="shared" si="316"/>
        <v>0</v>
      </c>
      <c r="AS167" s="64">
        <f t="shared" si="316"/>
        <v>0</v>
      </c>
      <c r="AT167" s="64">
        <f t="shared" si="316"/>
        <v>0</v>
      </c>
      <c r="AU167" s="64">
        <f t="shared" si="316"/>
        <v>0</v>
      </c>
      <c r="AV167" s="64">
        <f t="shared" si="316"/>
        <v>0</v>
      </c>
      <c r="AW167" s="64">
        <f t="shared" si="316"/>
        <v>0</v>
      </c>
      <c r="AX167" s="64">
        <f t="shared" si="316"/>
        <v>0</v>
      </c>
      <c r="AY167" s="64">
        <f t="shared" si="316"/>
        <v>0</v>
      </c>
      <c r="AZ167" s="131"/>
      <c r="BA167" s="131"/>
      <c r="BB167" s="131"/>
      <c r="BC167" s="131">
        <v>1.0</v>
      </c>
      <c r="BD167" s="131">
        <v>4.0</v>
      </c>
      <c r="BE167" s="131"/>
      <c r="BF167" s="131"/>
      <c r="BG167" s="131"/>
      <c r="BH167" s="131"/>
      <c r="BI167" s="131"/>
      <c r="BJ167" s="131"/>
      <c r="BK167" s="273"/>
      <c r="BL167" s="131"/>
      <c r="BM167" s="121"/>
      <c r="BN167" s="64"/>
      <c r="BO167" s="64"/>
      <c r="BP167" s="121"/>
      <c r="BQ167" s="64">
        <v>5.27</v>
      </c>
      <c r="BR167" s="64">
        <f t="shared" si="283"/>
        <v>0</v>
      </c>
      <c r="BS167" s="64">
        <f t="shared" si="284"/>
        <v>0</v>
      </c>
      <c r="BT167" s="121"/>
      <c r="BU167" s="147">
        <f t="shared" si="285"/>
        <v>0</v>
      </c>
      <c r="BV167" s="147">
        <f t="shared" si="286"/>
        <v>0</v>
      </c>
    </row>
    <row r="168" ht="18.0" customHeight="1">
      <c r="A168" s="172" t="s">
        <v>386</v>
      </c>
      <c r="B168" s="178">
        <v>5.0</v>
      </c>
      <c r="C168" s="64">
        <f t="shared" si="277"/>
        <v>0</v>
      </c>
      <c r="D168" s="179">
        <v>90.1</v>
      </c>
      <c r="E168" s="64" t="str">
        <f t="shared" si="278"/>
        <v/>
      </c>
      <c r="F168" s="126">
        <f t="shared" si="279"/>
        <v>90.1</v>
      </c>
      <c r="G168" s="64">
        <f t="shared" si="280"/>
        <v>0</v>
      </c>
      <c r="H168" s="143"/>
      <c r="I168" s="129"/>
      <c r="J168" s="130"/>
      <c r="K168" s="131"/>
      <c r="L168" s="254"/>
      <c r="M168" s="255"/>
      <c r="N168" s="256"/>
      <c r="O168" s="124"/>
      <c r="P168" s="135"/>
      <c r="Q168" s="136"/>
      <c r="R168" s="257"/>
      <c r="S168" s="258"/>
      <c r="Y168" s="64">
        <f t="shared" ref="Y168:AE168" si="317">AF168*$C168</f>
        <v>0</v>
      </c>
      <c r="Z168" s="64">
        <f t="shared" si="317"/>
        <v>0</v>
      </c>
      <c r="AA168" s="64">
        <f t="shared" si="317"/>
        <v>0</v>
      </c>
      <c r="AB168" s="64">
        <f t="shared" si="317"/>
        <v>0</v>
      </c>
      <c r="AC168" s="64">
        <f t="shared" si="317"/>
        <v>0</v>
      </c>
      <c r="AD168" s="64">
        <f t="shared" si="317"/>
        <v>0</v>
      </c>
      <c r="AE168" s="64">
        <f t="shared" si="317"/>
        <v>0</v>
      </c>
      <c r="AF168" s="131"/>
      <c r="AG168" s="131"/>
      <c r="AH168" s="131"/>
      <c r="AI168" s="131"/>
      <c r="AJ168" s="131">
        <v>5.0</v>
      </c>
      <c r="AK168" s="131"/>
      <c r="AL168" s="131"/>
      <c r="AM168" s="64">
        <f t="shared" ref="AM168:AY168" si="318">AZ168*$C168</f>
        <v>0</v>
      </c>
      <c r="AN168" s="64">
        <f t="shared" si="318"/>
        <v>0</v>
      </c>
      <c r="AO168" s="64">
        <f t="shared" si="318"/>
        <v>0</v>
      </c>
      <c r="AP168" s="64">
        <f t="shared" si="318"/>
        <v>0</v>
      </c>
      <c r="AQ168" s="64">
        <f t="shared" si="318"/>
        <v>0</v>
      </c>
      <c r="AR168" s="64">
        <f t="shared" si="318"/>
        <v>0</v>
      </c>
      <c r="AS168" s="64">
        <f t="shared" si="318"/>
        <v>0</v>
      </c>
      <c r="AT168" s="64">
        <f t="shared" si="318"/>
        <v>0</v>
      </c>
      <c r="AU168" s="64">
        <f t="shared" si="318"/>
        <v>0</v>
      </c>
      <c r="AV168" s="64">
        <f t="shared" si="318"/>
        <v>0</v>
      </c>
      <c r="AW168" s="64">
        <f t="shared" si="318"/>
        <v>0</v>
      </c>
      <c r="AX168" s="64">
        <f t="shared" si="318"/>
        <v>0</v>
      </c>
      <c r="AY168" s="64">
        <f t="shared" si="318"/>
        <v>0</v>
      </c>
      <c r="AZ168" s="131"/>
      <c r="BA168" s="131"/>
      <c r="BB168" s="131"/>
      <c r="BC168" s="131"/>
      <c r="BD168" s="131">
        <v>1.0</v>
      </c>
      <c r="BE168" s="131">
        <v>3.0</v>
      </c>
      <c r="BF168" s="131"/>
      <c r="BG168" s="131">
        <v>1.0</v>
      </c>
      <c r="BH168" s="131"/>
      <c r="BI168" s="131"/>
      <c r="BJ168" s="131"/>
      <c r="BK168" s="273"/>
      <c r="BL168" s="131"/>
      <c r="BM168" s="121"/>
      <c r="BN168" s="64"/>
      <c r="BO168" s="64"/>
      <c r="BP168" s="121"/>
      <c r="BQ168" s="64">
        <v>4.61</v>
      </c>
      <c r="BR168" s="64">
        <f t="shared" si="283"/>
        <v>0</v>
      </c>
      <c r="BS168" s="64">
        <f t="shared" si="284"/>
        <v>0</v>
      </c>
      <c r="BT168" s="121"/>
      <c r="BU168" s="147">
        <f t="shared" si="285"/>
        <v>0</v>
      </c>
      <c r="BV168" s="147">
        <f t="shared" si="286"/>
        <v>0</v>
      </c>
    </row>
    <row r="169" ht="18.0" customHeight="1">
      <c r="A169" s="172" t="s">
        <v>323</v>
      </c>
      <c r="B169" s="178">
        <v>5.0</v>
      </c>
      <c r="C169" s="64">
        <f t="shared" si="277"/>
        <v>0</v>
      </c>
      <c r="D169" s="179">
        <v>74.2</v>
      </c>
      <c r="E169" s="64" t="str">
        <f t="shared" si="278"/>
        <v/>
      </c>
      <c r="F169" s="126">
        <f t="shared" si="279"/>
        <v>74.2</v>
      </c>
      <c r="G169" s="64">
        <f t="shared" si="280"/>
        <v>0</v>
      </c>
      <c r="H169" s="143"/>
      <c r="I169" s="129"/>
      <c r="J169" s="130"/>
      <c r="K169" s="131"/>
      <c r="L169" s="254"/>
      <c r="M169" s="255"/>
      <c r="N169" s="256"/>
      <c r="O169" s="124"/>
      <c r="P169" s="135"/>
      <c r="Q169" s="136"/>
      <c r="R169" s="257"/>
      <c r="S169" s="258"/>
      <c r="Y169" s="64">
        <f t="shared" ref="Y169:AE169" si="319">AF169*$C169</f>
        <v>0</v>
      </c>
      <c r="Z169" s="64">
        <f t="shared" si="319"/>
        <v>0</v>
      </c>
      <c r="AA169" s="64">
        <f t="shared" si="319"/>
        <v>0</v>
      </c>
      <c r="AB169" s="64">
        <f t="shared" si="319"/>
        <v>0</v>
      </c>
      <c r="AC169" s="64">
        <f t="shared" si="319"/>
        <v>0</v>
      </c>
      <c r="AD169" s="64">
        <f t="shared" si="319"/>
        <v>0</v>
      </c>
      <c r="AE169" s="64">
        <f t="shared" si="319"/>
        <v>0</v>
      </c>
      <c r="AF169" s="131"/>
      <c r="AG169" s="131"/>
      <c r="AH169" s="131"/>
      <c r="AI169" s="131"/>
      <c r="AJ169" s="131">
        <v>5.0</v>
      </c>
      <c r="AK169" s="131"/>
      <c r="AL169" s="131"/>
      <c r="AM169" s="64">
        <f t="shared" ref="AM169:AY169" si="320">AZ169*$C169</f>
        <v>0</v>
      </c>
      <c r="AN169" s="64">
        <f t="shared" si="320"/>
        <v>0</v>
      </c>
      <c r="AO169" s="64">
        <f t="shared" si="320"/>
        <v>0</v>
      </c>
      <c r="AP169" s="64">
        <f t="shared" si="320"/>
        <v>0</v>
      </c>
      <c r="AQ169" s="64">
        <f t="shared" si="320"/>
        <v>0</v>
      </c>
      <c r="AR169" s="64">
        <f t="shared" si="320"/>
        <v>0</v>
      </c>
      <c r="AS169" s="64">
        <f t="shared" si="320"/>
        <v>0</v>
      </c>
      <c r="AT169" s="64">
        <f t="shared" si="320"/>
        <v>0</v>
      </c>
      <c r="AU169" s="64">
        <f t="shared" si="320"/>
        <v>0</v>
      </c>
      <c r="AV169" s="64">
        <f t="shared" si="320"/>
        <v>0</v>
      </c>
      <c r="AW169" s="64">
        <f t="shared" si="320"/>
        <v>0</v>
      </c>
      <c r="AX169" s="64">
        <f t="shared" si="320"/>
        <v>0</v>
      </c>
      <c r="AY169" s="64">
        <f t="shared" si="320"/>
        <v>0</v>
      </c>
      <c r="AZ169" s="131"/>
      <c r="BA169" s="131"/>
      <c r="BB169" s="131"/>
      <c r="BC169" s="131"/>
      <c r="BD169" s="131"/>
      <c r="BE169" s="131">
        <v>4.0</v>
      </c>
      <c r="BF169" s="131"/>
      <c r="BG169" s="131">
        <v>1.0</v>
      </c>
      <c r="BH169" s="131"/>
      <c r="BI169" s="131"/>
      <c r="BJ169" s="131"/>
      <c r="BK169" s="273"/>
      <c r="BL169" s="131"/>
      <c r="BM169" s="121"/>
      <c r="BN169" s="64"/>
      <c r="BO169" s="64"/>
      <c r="BP169" s="121"/>
      <c r="BQ169" s="64">
        <v>4.23</v>
      </c>
      <c r="BR169" s="64">
        <f t="shared" si="283"/>
        <v>0</v>
      </c>
      <c r="BS169" s="64">
        <f t="shared" si="284"/>
        <v>0</v>
      </c>
      <c r="BT169" s="121"/>
      <c r="BU169" s="147">
        <f t="shared" si="285"/>
        <v>0</v>
      </c>
      <c r="BV169" s="147">
        <f t="shared" si="286"/>
        <v>0</v>
      </c>
    </row>
    <row r="170" ht="18.0" customHeight="1">
      <c r="A170" s="172" t="s">
        <v>324</v>
      </c>
      <c r="B170" s="178">
        <v>5.0</v>
      </c>
      <c r="C170" s="64">
        <f t="shared" si="277"/>
        <v>0</v>
      </c>
      <c r="D170" s="179">
        <v>74.2</v>
      </c>
      <c r="E170" s="64" t="str">
        <f t="shared" si="278"/>
        <v/>
      </c>
      <c r="F170" s="126">
        <f t="shared" si="279"/>
        <v>74.2</v>
      </c>
      <c r="G170" s="64">
        <f t="shared" si="280"/>
        <v>0</v>
      </c>
      <c r="H170" s="143"/>
      <c r="I170" s="129"/>
      <c r="J170" s="130"/>
      <c r="K170" s="131"/>
      <c r="L170" s="254"/>
      <c r="M170" s="255"/>
      <c r="N170" s="256"/>
      <c r="O170" s="124"/>
      <c r="P170" s="135"/>
      <c r="Q170" s="136"/>
      <c r="R170" s="257"/>
      <c r="S170" s="258"/>
      <c r="Y170" s="64">
        <f t="shared" ref="Y170:AE170" si="321">AF170*$C170</f>
        <v>0</v>
      </c>
      <c r="Z170" s="64">
        <f t="shared" si="321"/>
        <v>0</v>
      </c>
      <c r="AA170" s="64">
        <f t="shared" si="321"/>
        <v>0</v>
      </c>
      <c r="AB170" s="64">
        <f t="shared" si="321"/>
        <v>0</v>
      </c>
      <c r="AC170" s="64">
        <f t="shared" si="321"/>
        <v>0</v>
      </c>
      <c r="AD170" s="64">
        <f t="shared" si="321"/>
        <v>0</v>
      </c>
      <c r="AE170" s="64">
        <f t="shared" si="321"/>
        <v>0</v>
      </c>
      <c r="AF170" s="131"/>
      <c r="AG170" s="131"/>
      <c r="AH170" s="131"/>
      <c r="AI170" s="131"/>
      <c r="AJ170" s="131">
        <v>5.0</v>
      </c>
      <c r="AK170" s="131"/>
      <c r="AL170" s="131"/>
      <c r="AM170" s="64">
        <f t="shared" ref="AM170:AY170" si="322">AZ170*$C170</f>
        <v>0</v>
      </c>
      <c r="AN170" s="64">
        <f t="shared" si="322"/>
        <v>0</v>
      </c>
      <c r="AO170" s="64">
        <f t="shared" si="322"/>
        <v>0</v>
      </c>
      <c r="AP170" s="64">
        <f t="shared" si="322"/>
        <v>0</v>
      </c>
      <c r="AQ170" s="64">
        <f t="shared" si="322"/>
        <v>0</v>
      </c>
      <c r="AR170" s="64">
        <f t="shared" si="322"/>
        <v>0</v>
      </c>
      <c r="AS170" s="64">
        <f t="shared" si="322"/>
        <v>0</v>
      </c>
      <c r="AT170" s="64">
        <f t="shared" si="322"/>
        <v>0</v>
      </c>
      <c r="AU170" s="64">
        <f t="shared" si="322"/>
        <v>0</v>
      </c>
      <c r="AV170" s="64">
        <f t="shared" si="322"/>
        <v>0</v>
      </c>
      <c r="AW170" s="64">
        <f t="shared" si="322"/>
        <v>0</v>
      </c>
      <c r="AX170" s="64">
        <f t="shared" si="322"/>
        <v>0</v>
      </c>
      <c r="AY170" s="64">
        <f t="shared" si="322"/>
        <v>0</v>
      </c>
      <c r="AZ170" s="131"/>
      <c r="BA170" s="131"/>
      <c r="BB170" s="131"/>
      <c r="BC170" s="131"/>
      <c r="BD170" s="131"/>
      <c r="BE170" s="131">
        <v>4.0</v>
      </c>
      <c r="BF170" s="131"/>
      <c r="BG170" s="131">
        <v>1.0</v>
      </c>
      <c r="BH170" s="131"/>
      <c r="BI170" s="131"/>
      <c r="BJ170" s="131"/>
      <c r="BK170" s="273"/>
      <c r="BL170" s="131"/>
      <c r="BM170" s="121"/>
      <c r="BN170" s="64"/>
      <c r="BO170" s="64"/>
      <c r="BP170" s="121"/>
      <c r="BQ170" s="64">
        <v>3.97</v>
      </c>
      <c r="BR170" s="64">
        <f t="shared" si="283"/>
        <v>0</v>
      </c>
      <c r="BS170" s="64">
        <f t="shared" si="284"/>
        <v>0</v>
      </c>
      <c r="BT170" s="121"/>
      <c r="BU170" s="147">
        <f t="shared" si="285"/>
        <v>0</v>
      </c>
      <c r="BV170" s="147">
        <f t="shared" si="286"/>
        <v>0</v>
      </c>
    </row>
    <row r="171" ht="14.25" customHeight="1">
      <c r="A171" s="188"/>
      <c r="B171" s="147"/>
      <c r="C171" s="147"/>
      <c r="D171" s="148"/>
      <c r="E171" s="147"/>
      <c r="F171" s="189"/>
      <c r="G171" s="126">
        <f t="shared" ref="G171:S171" si="323">SUM(G151:G170)</f>
        <v>0</v>
      </c>
      <c r="H171" s="160">
        <f t="shared" si="323"/>
        <v>0</v>
      </c>
      <c r="I171" s="160">
        <f t="shared" si="323"/>
        <v>0</v>
      </c>
      <c r="J171" s="160">
        <f t="shared" si="323"/>
        <v>0</v>
      </c>
      <c r="K171" s="160">
        <f t="shared" si="323"/>
        <v>0</v>
      </c>
      <c r="L171" s="160">
        <f t="shared" si="323"/>
        <v>0</v>
      </c>
      <c r="M171" s="167">
        <f t="shared" si="323"/>
        <v>0</v>
      </c>
      <c r="N171" s="119">
        <f t="shared" si="323"/>
        <v>0</v>
      </c>
      <c r="O171" s="160">
        <f t="shared" si="323"/>
        <v>0</v>
      </c>
      <c r="P171" s="167">
        <f t="shared" si="323"/>
        <v>0</v>
      </c>
      <c r="Q171" s="160">
        <f t="shared" si="323"/>
        <v>0</v>
      </c>
      <c r="R171" s="160">
        <f t="shared" si="323"/>
        <v>0</v>
      </c>
      <c r="S171" s="160">
        <f t="shared" si="323"/>
        <v>0</v>
      </c>
      <c r="Y171" s="119">
        <f t="shared" ref="Y171:AE171" si="324">SUM(Y151:Y170)</f>
        <v>0</v>
      </c>
      <c r="Z171" s="119">
        <f t="shared" si="324"/>
        <v>0</v>
      </c>
      <c r="AA171" s="119">
        <f t="shared" si="324"/>
        <v>0</v>
      </c>
      <c r="AB171" s="119">
        <f t="shared" si="324"/>
        <v>0</v>
      </c>
      <c r="AC171" s="119">
        <f t="shared" si="324"/>
        <v>0</v>
      </c>
      <c r="AD171" s="119">
        <f t="shared" si="324"/>
        <v>0</v>
      </c>
      <c r="AE171" s="119">
        <f t="shared" si="324"/>
        <v>0</v>
      </c>
      <c r="AF171" s="160"/>
      <c r="AG171" s="160"/>
      <c r="AH171" s="160"/>
      <c r="AI171" s="160"/>
      <c r="AJ171" s="160"/>
      <c r="AK171" s="160"/>
      <c r="AL171" s="160"/>
      <c r="AM171" s="160">
        <f t="shared" ref="AM171:AY171" si="325">SUM(AM151:AM170)</f>
        <v>0</v>
      </c>
      <c r="AN171" s="160">
        <f t="shared" si="325"/>
        <v>0</v>
      </c>
      <c r="AO171" s="160">
        <f t="shared" si="325"/>
        <v>0</v>
      </c>
      <c r="AP171" s="160">
        <f t="shared" si="325"/>
        <v>0</v>
      </c>
      <c r="AQ171" s="160">
        <f t="shared" si="325"/>
        <v>0</v>
      </c>
      <c r="AR171" s="160">
        <f t="shared" si="325"/>
        <v>0</v>
      </c>
      <c r="AS171" s="160">
        <f t="shared" si="325"/>
        <v>0</v>
      </c>
      <c r="AT171" s="160">
        <f t="shared" si="325"/>
        <v>0</v>
      </c>
      <c r="AU171" s="160">
        <f t="shared" si="325"/>
        <v>0</v>
      </c>
      <c r="AV171" s="160">
        <f t="shared" si="325"/>
        <v>0</v>
      </c>
      <c r="AW171" s="160">
        <f t="shared" si="325"/>
        <v>0</v>
      </c>
      <c r="AX171" s="160">
        <f t="shared" si="325"/>
        <v>0</v>
      </c>
      <c r="AY171" s="160">
        <f t="shared" si="325"/>
        <v>0</v>
      </c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276"/>
      <c r="BL171" s="160"/>
      <c r="BM171" s="121"/>
      <c r="BN171" s="64"/>
      <c r="BO171" s="64"/>
      <c r="BP171" s="121"/>
      <c r="BQ171" s="64"/>
      <c r="BR171" s="64"/>
      <c r="BS171" s="64"/>
      <c r="BT171" s="121"/>
      <c r="BU171" s="147"/>
      <c r="BV171" s="147"/>
    </row>
    <row r="172" ht="39.75" customHeight="1">
      <c r="A172" s="174" t="s">
        <v>235</v>
      </c>
      <c r="B172" s="146"/>
      <c r="C172" s="147"/>
      <c r="D172" s="148"/>
      <c r="E172" s="147"/>
      <c r="F172" s="189"/>
      <c r="G172" s="64"/>
      <c r="H172" s="175"/>
      <c r="I172" s="175"/>
      <c r="J172" s="175"/>
      <c r="K172" s="175"/>
      <c r="L172" s="175"/>
      <c r="M172" s="175"/>
      <c r="N172" s="175"/>
      <c r="O172" s="175"/>
      <c r="P172" s="176"/>
      <c r="Q172" s="175"/>
      <c r="R172" s="175"/>
      <c r="S172" s="175"/>
      <c r="Y172" s="165" t="s">
        <v>16</v>
      </c>
      <c r="Z172" s="165" t="s">
        <v>17</v>
      </c>
      <c r="AA172" s="165" t="s">
        <v>18</v>
      </c>
      <c r="AB172" s="165" t="s">
        <v>19</v>
      </c>
      <c r="AC172" s="165" t="s">
        <v>20</v>
      </c>
      <c r="AD172" s="165" t="s">
        <v>21</v>
      </c>
      <c r="AE172" s="165" t="s">
        <v>22</v>
      </c>
      <c r="AF172" s="160" t="s">
        <v>16</v>
      </c>
      <c r="AG172" s="160" t="s">
        <v>17</v>
      </c>
      <c r="AH172" s="160" t="s">
        <v>18</v>
      </c>
      <c r="AI172" s="160" t="s">
        <v>19</v>
      </c>
      <c r="AJ172" s="160" t="s">
        <v>20</v>
      </c>
      <c r="AK172" s="160" t="s">
        <v>21</v>
      </c>
      <c r="AL172" s="160" t="s">
        <v>22</v>
      </c>
      <c r="AM172" s="165" t="s">
        <v>31</v>
      </c>
      <c r="AN172" s="165" t="s">
        <v>32</v>
      </c>
      <c r="AO172" s="165" t="s">
        <v>33</v>
      </c>
      <c r="AP172" s="165" t="s">
        <v>34</v>
      </c>
      <c r="AQ172" s="165" t="s">
        <v>35</v>
      </c>
      <c r="AR172" s="165" t="s">
        <v>36</v>
      </c>
      <c r="AS172" s="165" t="s">
        <v>37</v>
      </c>
      <c r="AT172" s="165" t="s">
        <v>38</v>
      </c>
      <c r="AU172" s="165" t="s">
        <v>39</v>
      </c>
      <c r="AV172" s="165" t="s">
        <v>40</v>
      </c>
      <c r="AW172" s="165" t="s">
        <v>41</v>
      </c>
      <c r="AX172" s="165" t="s">
        <v>42</v>
      </c>
      <c r="AY172" s="165" t="s">
        <v>43</v>
      </c>
      <c r="AZ172" s="160" t="s">
        <v>31</v>
      </c>
      <c r="BA172" s="160" t="s">
        <v>32</v>
      </c>
      <c r="BB172" s="160" t="s">
        <v>33</v>
      </c>
      <c r="BC172" s="160" t="s">
        <v>34</v>
      </c>
      <c r="BD172" s="160" t="s">
        <v>35</v>
      </c>
      <c r="BE172" s="160" t="s">
        <v>36</v>
      </c>
      <c r="BF172" s="160" t="s">
        <v>37</v>
      </c>
      <c r="BG172" s="160" t="s">
        <v>38</v>
      </c>
      <c r="BH172" s="160" t="s">
        <v>39</v>
      </c>
      <c r="BI172" s="160" t="s">
        <v>40</v>
      </c>
      <c r="BJ172" s="160" t="s">
        <v>41</v>
      </c>
      <c r="BK172" s="166" t="s">
        <v>42</v>
      </c>
      <c r="BL172" s="160" t="s">
        <v>43</v>
      </c>
      <c r="BM172" s="121"/>
      <c r="BN172" s="64"/>
      <c r="BO172" s="64"/>
      <c r="BP172" s="121"/>
      <c r="BQ172" s="152" t="s">
        <v>69</v>
      </c>
      <c r="BR172" s="152" t="s">
        <v>70</v>
      </c>
      <c r="BS172" s="152" t="s">
        <v>71</v>
      </c>
      <c r="BT172" s="121"/>
      <c r="BU172" s="147"/>
      <c r="BV172" s="147"/>
    </row>
    <row r="173" ht="18.0" customHeight="1">
      <c r="A173" s="281" t="s">
        <v>387</v>
      </c>
      <c r="B173" s="178">
        <v>20.0</v>
      </c>
      <c r="C173" s="64">
        <f t="shared" ref="C173:C188" si="328">SUM(H173:S173)</f>
        <v>0</v>
      </c>
      <c r="D173" s="179">
        <v>74.2</v>
      </c>
      <c r="E173" s="64" t="str">
        <f t="shared" ref="E173:E188" si="329">$D$5</f>
        <v/>
      </c>
      <c r="F173" s="126">
        <f t="shared" ref="F173:F188" si="330">D173*((100-E173)/100)</f>
        <v>74.2</v>
      </c>
      <c r="G173" s="64">
        <f t="shared" ref="G173:G188" si="331">C173*F173</f>
        <v>0</v>
      </c>
      <c r="H173" s="143"/>
      <c r="I173" s="129"/>
      <c r="J173" s="130"/>
      <c r="K173" s="131"/>
      <c r="L173" s="254"/>
      <c r="M173" s="255"/>
      <c r="N173" s="256"/>
      <c r="O173" s="124"/>
      <c r="P173" s="135"/>
      <c r="Q173" s="136"/>
      <c r="R173" s="257"/>
      <c r="S173" s="258"/>
      <c r="Y173" s="64">
        <f t="shared" ref="Y173:AE173" si="326">AF173*$C173</f>
        <v>0</v>
      </c>
      <c r="Z173" s="64">
        <f t="shared" si="326"/>
        <v>0</v>
      </c>
      <c r="AA173" s="64">
        <f t="shared" si="326"/>
        <v>0</v>
      </c>
      <c r="AB173" s="64">
        <f t="shared" si="326"/>
        <v>0</v>
      </c>
      <c r="AC173" s="64">
        <f t="shared" si="326"/>
        <v>0</v>
      </c>
      <c r="AD173" s="64">
        <f t="shared" si="326"/>
        <v>0</v>
      </c>
      <c r="AE173" s="64">
        <f t="shared" si="326"/>
        <v>0</v>
      </c>
      <c r="AF173" s="131"/>
      <c r="AG173" s="131">
        <v>20.0</v>
      </c>
      <c r="AH173" s="131"/>
      <c r="AI173" s="131"/>
      <c r="AJ173" s="131"/>
      <c r="AK173" s="131"/>
      <c r="AL173" s="131"/>
      <c r="AM173" s="64">
        <f t="shared" ref="AM173:AY173" si="327">AZ173*$C173</f>
        <v>0</v>
      </c>
      <c r="AN173" s="64">
        <f t="shared" si="327"/>
        <v>0</v>
      </c>
      <c r="AO173" s="64">
        <f t="shared" si="327"/>
        <v>0</v>
      </c>
      <c r="AP173" s="64">
        <f t="shared" si="327"/>
        <v>0</v>
      </c>
      <c r="AQ173" s="64">
        <f t="shared" si="327"/>
        <v>0</v>
      </c>
      <c r="AR173" s="64">
        <f t="shared" si="327"/>
        <v>0</v>
      </c>
      <c r="AS173" s="64">
        <f t="shared" si="327"/>
        <v>0</v>
      </c>
      <c r="AT173" s="64">
        <f t="shared" si="327"/>
        <v>0</v>
      </c>
      <c r="AU173" s="64">
        <f t="shared" si="327"/>
        <v>0</v>
      </c>
      <c r="AV173" s="64">
        <f t="shared" si="327"/>
        <v>0</v>
      </c>
      <c r="AW173" s="64">
        <f t="shared" si="327"/>
        <v>0</v>
      </c>
      <c r="AX173" s="64">
        <f t="shared" si="327"/>
        <v>0</v>
      </c>
      <c r="AY173" s="64">
        <f t="shared" si="327"/>
        <v>0</v>
      </c>
      <c r="AZ173" s="131">
        <v>20.0</v>
      </c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273"/>
      <c r="BL173" s="131"/>
      <c r="BM173" s="121"/>
      <c r="BN173" s="64"/>
      <c r="BO173" s="64"/>
      <c r="BP173" s="121"/>
      <c r="BQ173" s="64">
        <v>1.68</v>
      </c>
      <c r="BR173" s="64">
        <f t="shared" ref="BR173:BR188" si="334">C173</f>
        <v>0</v>
      </c>
      <c r="BS173" s="64">
        <f t="shared" ref="BS173:BS188" si="335">BQ173*BR173</f>
        <v>0</v>
      </c>
      <c r="BT173" s="121"/>
      <c r="BU173" s="147">
        <f t="shared" ref="BU173:BU188" si="336">C173*BN173</f>
        <v>0</v>
      </c>
      <c r="BV173" s="147">
        <f t="shared" ref="BV173:BV188" si="337">C173*BO173</f>
        <v>0</v>
      </c>
    </row>
    <row r="174" ht="18.0" customHeight="1">
      <c r="A174" s="281" t="s">
        <v>309</v>
      </c>
      <c r="B174" s="178">
        <v>20.0</v>
      </c>
      <c r="C174" s="64">
        <f t="shared" si="328"/>
        <v>0</v>
      </c>
      <c r="D174" s="179">
        <v>84.8</v>
      </c>
      <c r="E174" s="64" t="str">
        <f t="shared" si="329"/>
        <v/>
      </c>
      <c r="F174" s="126">
        <f t="shared" si="330"/>
        <v>84.8</v>
      </c>
      <c r="G174" s="64">
        <f t="shared" si="331"/>
        <v>0</v>
      </c>
      <c r="H174" s="143"/>
      <c r="I174" s="129"/>
      <c r="J174" s="130"/>
      <c r="K174" s="131"/>
      <c r="L174" s="254"/>
      <c r="M174" s="255"/>
      <c r="N174" s="256"/>
      <c r="O174" s="124"/>
      <c r="P174" s="135"/>
      <c r="Q174" s="136"/>
      <c r="R174" s="257"/>
      <c r="S174" s="258"/>
      <c r="Y174" s="64">
        <f t="shared" ref="Y174:AE174" si="332">AF174*$C174</f>
        <v>0</v>
      </c>
      <c r="Z174" s="64">
        <f t="shared" si="332"/>
        <v>0</v>
      </c>
      <c r="AA174" s="64">
        <f t="shared" si="332"/>
        <v>0</v>
      </c>
      <c r="AB174" s="64">
        <f t="shared" si="332"/>
        <v>0</v>
      </c>
      <c r="AC174" s="64">
        <f t="shared" si="332"/>
        <v>0</v>
      </c>
      <c r="AD174" s="64">
        <f t="shared" si="332"/>
        <v>0</v>
      </c>
      <c r="AE174" s="64">
        <f t="shared" si="332"/>
        <v>0</v>
      </c>
      <c r="AF174" s="131"/>
      <c r="AG174" s="131">
        <v>20.0</v>
      </c>
      <c r="AH174" s="131"/>
      <c r="AI174" s="131"/>
      <c r="AJ174" s="131"/>
      <c r="AK174" s="131"/>
      <c r="AL174" s="131"/>
      <c r="AM174" s="64">
        <f t="shared" ref="AM174:AY174" si="333">AZ174*$C174</f>
        <v>0</v>
      </c>
      <c r="AN174" s="64">
        <f t="shared" si="333"/>
        <v>0</v>
      </c>
      <c r="AO174" s="64">
        <f t="shared" si="333"/>
        <v>0</v>
      </c>
      <c r="AP174" s="64">
        <f t="shared" si="333"/>
        <v>0</v>
      </c>
      <c r="AQ174" s="64">
        <f t="shared" si="333"/>
        <v>0</v>
      </c>
      <c r="AR174" s="64">
        <f t="shared" si="333"/>
        <v>0</v>
      </c>
      <c r="AS174" s="64">
        <f t="shared" si="333"/>
        <v>0</v>
      </c>
      <c r="AT174" s="64">
        <f t="shared" si="333"/>
        <v>0</v>
      </c>
      <c r="AU174" s="64">
        <f t="shared" si="333"/>
        <v>0</v>
      </c>
      <c r="AV174" s="64">
        <f t="shared" si="333"/>
        <v>0</v>
      </c>
      <c r="AW174" s="64">
        <f t="shared" si="333"/>
        <v>0</v>
      </c>
      <c r="AX174" s="64">
        <f t="shared" si="333"/>
        <v>0</v>
      </c>
      <c r="AY174" s="64">
        <f t="shared" si="333"/>
        <v>0</v>
      </c>
      <c r="AZ174" s="131">
        <v>20.0</v>
      </c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273"/>
      <c r="BL174" s="131"/>
      <c r="BM174" s="121"/>
      <c r="BN174" s="64"/>
      <c r="BO174" s="64"/>
      <c r="BP174" s="121"/>
      <c r="BQ174" s="64">
        <v>2.33</v>
      </c>
      <c r="BR174" s="64">
        <f t="shared" si="334"/>
        <v>0</v>
      </c>
      <c r="BS174" s="64">
        <f t="shared" si="335"/>
        <v>0</v>
      </c>
      <c r="BT174" s="121"/>
      <c r="BU174" s="147">
        <f t="shared" si="336"/>
        <v>0</v>
      </c>
      <c r="BV174" s="147">
        <f t="shared" si="337"/>
        <v>0</v>
      </c>
    </row>
    <row r="175" ht="18.0" customHeight="1">
      <c r="A175" s="177" t="s">
        <v>321</v>
      </c>
      <c r="B175" s="178">
        <v>10.0</v>
      </c>
      <c r="C175" s="64">
        <f t="shared" si="328"/>
        <v>0</v>
      </c>
      <c r="D175" s="179">
        <v>68.9</v>
      </c>
      <c r="E175" s="64" t="str">
        <f t="shared" si="329"/>
        <v/>
      </c>
      <c r="F175" s="126">
        <f t="shared" si="330"/>
        <v>68.9</v>
      </c>
      <c r="G175" s="64">
        <f t="shared" si="331"/>
        <v>0</v>
      </c>
      <c r="H175" s="143"/>
      <c r="I175" s="129"/>
      <c r="J175" s="130"/>
      <c r="K175" s="131"/>
      <c r="L175" s="254"/>
      <c r="M175" s="255"/>
      <c r="N175" s="256"/>
      <c r="O175" s="124"/>
      <c r="P175" s="135"/>
      <c r="Q175" s="136"/>
      <c r="R175" s="257"/>
      <c r="S175" s="258"/>
      <c r="Y175" s="64">
        <f t="shared" ref="Y175:AE175" si="338">AF175*$C175</f>
        <v>0</v>
      </c>
      <c r="Z175" s="64">
        <f t="shared" si="338"/>
        <v>0</v>
      </c>
      <c r="AA175" s="64">
        <f t="shared" si="338"/>
        <v>0</v>
      </c>
      <c r="AB175" s="64">
        <f t="shared" si="338"/>
        <v>0</v>
      </c>
      <c r="AC175" s="64">
        <f t="shared" si="338"/>
        <v>0</v>
      </c>
      <c r="AD175" s="64">
        <f t="shared" si="338"/>
        <v>0</v>
      </c>
      <c r="AE175" s="64">
        <f t="shared" si="338"/>
        <v>0</v>
      </c>
      <c r="AF175" s="131"/>
      <c r="AG175" s="131">
        <v>20.0</v>
      </c>
      <c r="AH175" s="131"/>
      <c r="AI175" s="131"/>
      <c r="AJ175" s="131"/>
      <c r="AK175" s="131"/>
      <c r="AL175" s="131"/>
      <c r="AM175" s="64">
        <f t="shared" ref="AM175:AY175" si="339">AZ175*$C175</f>
        <v>0</v>
      </c>
      <c r="AN175" s="64">
        <f t="shared" si="339"/>
        <v>0</v>
      </c>
      <c r="AO175" s="64">
        <f t="shared" si="339"/>
        <v>0</v>
      </c>
      <c r="AP175" s="64">
        <f t="shared" si="339"/>
        <v>0</v>
      </c>
      <c r="AQ175" s="64">
        <f t="shared" si="339"/>
        <v>0</v>
      </c>
      <c r="AR175" s="64">
        <f t="shared" si="339"/>
        <v>0</v>
      </c>
      <c r="AS175" s="64">
        <f t="shared" si="339"/>
        <v>0</v>
      </c>
      <c r="AT175" s="64">
        <f t="shared" si="339"/>
        <v>0</v>
      </c>
      <c r="AU175" s="64">
        <f t="shared" si="339"/>
        <v>0</v>
      </c>
      <c r="AV175" s="64">
        <f t="shared" si="339"/>
        <v>0</v>
      </c>
      <c r="AW175" s="64">
        <f t="shared" si="339"/>
        <v>0</v>
      </c>
      <c r="AX175" s="64">
        <f t="shared" si="339"/>
        <v>0</v>
      </c>
      <c r="AY175" s="64">
        <f t="shared" si="339"/>
        <v>0</v>
      </c>
      <c r="AZ175" s="131">
        <v>20.0</v>
      </c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273"/>
      <c r="BL175" s="131"/>
      <c r="BM175" s="121"/>
      <c r="BN175" s="64"/>
      <c r="BO175" s="64"/>
      <c r="BP175" s="121"/>
      <c r="BQ175" s="64">
        <v>2.97</v>
      </c>
      <c r="BR175" s="64">
        <f t="shared" si="334"/>
        <v>0</v>
      </c>
      <c r="BS175" s="64">
        <f t="shared" si="335"/>
        <v>0</v>
      </c>
      <c r="BT175" s="121"/>
      <c r="BU175" s="147">
        <f t="shared" si="336"/>
        <v>0</v>
      </c>
      <c r="BV175" s="147">
        <f t="shared" si="337"/>
        <v>0</v>
      </c>
    </row>
    <row r="176" ht="18.0" customHeight="1">
      <c r="A176" s="177" t="s">
        <v>322</v>
      </c>
      <c r="B176" s="178">
        <v>10.0</v>
      </c>
      <c r="C176" s="64">
        <f t="shared" si="328"/>
        <v>0</v>
      </c>
      <c r="D176" s="179">
        <v>68.9</v>
      </c>
      <c r="E176" s="64" t="str">
        <f t="shared" si="329"/>
        <v/>
      </c>
      <c r="F176" s="126">
        <f t="shared" si="330"/>
        <v>68.9</v>
      </c>
      <c r="G176" s="64">
        <f t="shared" si="331"/>
        <v>0</v>
      </c>
      <c r="H176" s="143"/>
      <c r="I176" s="129"/>
      <c r="J176" s="130"/>
      <c r="K176" s="131"/>
      <c r="L176" s="254"/>
      <c r="M176" s="255"/>
      <c r="N176" s="256"/>
      <c r="O176" s="124"/>
      <c r="P176" s="135"/>
      <c r="Q176" s="136"/>
      <c r="R176" s="257"/>
      <c r="S176" s="258"/>
      <c r="Y176" s="64">
        <f t="shared" ref="Y176:AE176" si="340">AF176*$C176</f>
        <v>0</v>
      </c>
      <c r="Z176" s="64">
        <f t="shared" si="340"/>
        <v>0</v>
      </c>
      <c r="AA176" s="64">
        <f t="shared" si="340"/>
        <v>0</v>
      </c>
      <c r="AB176" s="64">
        <f t="shared" si="340"/>
        <v>0</v>
      </c>
      <c r="AC176" s="64">
        <f t="shared" si="340"/>
        <v>0</v>
      </c>
      <c r="AD176" s="64">
        <f t="shared" si="340"/>
        <v>0</v>
      </c>
      <c r="AE176" s="64">
        <f t="shared" si="340"/>
        <v>0</v>
      </c>
      <c r="AF176" s="131"/>
      <c r="AG176" s="131"/>
      <c r="AH176" s="131">
        <v>10.0</v>
      </c>
      <c r="AI176" s="131"/>
      <c r="AJ176" s="131"/>
      <c r="AK176" s="131"/>
      <c r="AL176" s="131"/>
      <c r="AM176" s="64">
        <f t="shared" ref="AM176:AY176" si="341">AZ176*$C176</f>
        <v>0</v>
      </c>
      <c r="AN176" s="64">
        <f t="shared" si="341"/>
        <v>0</v>
      </c>
      <c r="AO176" s="64">
        <f t="shared" si="341"/>
        <v>0</v>
      </c>
      <c r="AP176" s="64">
        <f t="shared" si="341"/>
        <v>0</v>
      </c>
      <c r="AQ176" s="64">
        <f t="shared" si="341"/>
        <v>0</v>
      </c>
      <c r="AR176" s="64">
        <f t="shared" si="341"/>
        <v>0</v>
      </c>
      <c r="AS176" s="64">
        <f t="shared" si="341"/>
        <v>0</v>
      </c>
      <c r="AT176" s="64">
        <f t="shared" si="341"/>
        <v>0</v>
      </c>
      <c r="AU176" s="64">
        <f t="shared" si="341"/>
        <v>0</v>
      </c>
      <c r="AV176" s="64">
        <f t="shared" si="341"/>
        <v>0</v>
      </c>
      <c r="AW176" s="64">
        <f t="shared" si="341"/>
        <v>0</v>
      </c>
      <c r="AX176" s="64">
        <f t="shared" si="341"/>
        <v>0</v>
      </c>
      <c r="AY176" s="64">
        <f t="shared" si="341"/>
        <v>0</v>
      </c>
      <c r="AZ176" s="131"/>
      <c r="BA176" s="131">
        <v>10.0</v>
      </c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273"/>
      <c r="BL176" s="131"/>
      <c r="BM176" s="121"/>
      <c r="BN176" s="64"/>
      <c r="BO176" s="64"/>
      <c r="BP176" s="121"/>
      <c r="BQ176" s="64">
        <v>2.97</v>
      </c>
      <c r="BR176" s="64">
        <f t="shared" si="334"/>
        <v>0</v>
      </c>
      <c r="BS176" s="64">
        <f t="shared" si="335"/>
        <v>0</v>
      </c>
      <c r="BT176" s="121"/>
      <c r="BU176" s="147">
        <f t="shared" si="336"/>
        <v>0</v>
      </c>
      <c r="BV176" s="147">
        <f t="shared" si="337"/>
        <v>0</v>
      </c>
    </row>
    <row r="177" ht="18.0" customHeight="1">
      <c r="A177" s="172" t="s">
        <v>388</v>
      </c>
      <c r="B177" s="178">
        <v>5.0</v>
      </c>
      <c r="C177" s="64">
        <f t="shared" si="328"/>
        <v>0</v>
      </c>
      <c r="D177" s="179">
        <v>68.9</v>
      </c>
      <c r="E177" s="64" t="str">
        <f t="shared" si="329"/>
        <v/>
      </c>
      <c r="F177" s="126">
        <f t="shared" si="330"/>
        <v>68.9</v>
      </c>
      <c r="G177" s="64">
        <f t="shared" si="331"/>
        <v>0</v>
      </c>
      <c r="H177" s="143"/>
      <c r="I177" s="129"/>
      <c r="J177" s="130"/>
      <c r="K177" s="131"/>
      <c r="L177" s="254"/>
      <c r="M177" s="255"/>
      <c r="N177" s="256"/>
      <c r="O177" s="124"/>
      <c r="P177" s="135"/>
      <c r="Q177" s="136"/>
      <c r="R177" s="257"/>
      <c r="S177" s="258"/>
      <c r="Y177" s="64">
        <f t="shared" ref="Y177:AE177" si="342">AF177*$C177</f>
        <v>0</v>
      </c>
      <c r="Z177" s="64">
        <f t="shared" si="342"/>
        <v>0</v>
      </c>
      <c r="AA177" s="64">
        <f t="shared" si="342"/>
        <v>0</v>
      </c>
      <c r="AB177" s="64">
        <f t="shared" si="342"/>
        <v>0</v>
      </c>
      <c r="AC177" s="64">
        <f t="shared" si="342"/>
        <v>0</v>
      </c>
      <c r="AD177" s="64">
        <f t="shared" si="342"/>
        <v>0</v>
      </c>
      <c r="AE177" s="64">
        <f t="shared" si="342"/>
        <v>0</v>
      </c>
      <c r="AF177" s="131"/>
      <c r="AG177" s="131"/>
      <c r="AH177" s="131"/>
      <c r="AI177" s="131"/>
      <c r="AJ177" s="131">
        <v>5.0</v>
      </c>
      <c r="AK177" s="131"/>
      <c r="AL177" s="131"/>
      <c r="AM177" s="64">
        <f t="shared" ref="AM177:AY177" si="343">AZ177*$C177</f>
        <v>0</v>
      </c>
      <c r="AN177" s="64">
        <f t="shared" si="343"/>
        <v>0</v>
      </c>
      <c r="AO177" s="64">
        <f t="shared" si="343"/>
        <v>0</v>
      </c>
      <c r="AP177" s="64">
        <f t="shared" si="343"/>
        <v>0</v>
      </c>
      <c r="AQ177" s="64">
        <f t="shared" si="343"/>
        <v>0</v>
      </c>
      <c r="AR177" s="64">
        <f t="shared" si="343"/>
        <v>0</v>
      </c>
      <c r="AS177" s="64">
        <f t="shared" si="343"/>
        <v>0</v>
      </c>
      <c r="AT177" s="64">
        <f t="shared" si="343"/>
        <v>0</v>
      </c>
      <c r="AU177" s="64">
        <f t="shared" si="343"/>
        <v>0</v>
      </c>
      <c r="AV177" s="64">
        <f t="shared" si="343"/>
        <v>0</v>
      </c>
      <c r="AW177" s="64">
        <f t="shared" si="343"/>
        <v>0</v>
      </c>
      <c r="AX177" s="64">
        <f t="shared" si="343"/>
        <v>0</v>
      </c>
      <c r="AY177" s="64">
        <f t="shared" si="343"/>
        <v>0</v>
      </c>
      <c r="AZ177" s="131"/>
      <c r="BA177" s="131">
        <v>3.0</v>
      </c>
      <c r="BB177" s="131">
        <v>1.0</v>
      </c>
      <c r="BC177" s="131">
        <v>1.0</v>
      </c>
      <c r="BD177" s="131"/>
      <c r="BE177" s="131"/>
      <c r="BF177" s="131"/>
      <c r="BG177" s="131"/>
      <c r="BH177" s="131"/>
      <c r="BI177" s="131"/>
      <c r="BJ177" s="131"/>
      <c r="BK177" s="273"/>
      <c r="BL177" s="131"/>
      <c r="BM177" s="121"/>
      <c r="BN177" s="64"/>
      <c r="BO177" s="64"/>
      <c r="BP177" s="121"/>
      <c r="BQ177" s="64">
        <v>3.72</v>
      </c>
      <c r="BR177" s="64">
        <f t="shared" si="334"/>
        <v>0</v>
      </c>
      <c r="BS177" s="64">
        <f t="shared" si="335"/>
        <v>0</v>
      </c>
      <c r="BT177" s="121"/>
      <c r="BU177" s="147">
        <f t="shared" si="336"/>
        <v>0</v>
      </c>
      <c r="BV177" s="147">
        <f t="shared" si="337"/>
        <v>0</v>
      </c>
    </row>
    <row r="178" ht="18.0" customHeight="1">
      <c r="A178" s="172" t="s">
        <v>389</v>
      </c>
      <c r="B178" s="178">
        <v>5.0</v>
      </c>
      <c r="C178" s="64">
        <f t="shared" si="328"/>
        <v>0</v>
      </c>
      <c r="D178" s="179">
        <v>74.2</v>
      </c>
      <c r="E178" s="64" t="str">
        <f t="shared" si="329"/>
        <v/>
      </c>
      <c r="F178" s="126">
        <f t="shared" si="330"/>
        <v>74.2</v>
      </c>
      <c r="G178" s="64">
        <f t="shared" si="331"/>
        <v>0</v>
      </c>
      <c r="H178" s="143"/>
      <c r="I178" s="129"/>
      <c r="J178" s="130"/>
      <c r="K178" s="131"/>
      <c r="L178" s="254"/>
      <c r="M178" s="255"/>
      <c r="N178" s="256"/>
      <c r="O178" s="124"/>
      <c r="P178" s="135"/>
      <c r="Q178" s="136"/>
      <c r="R178" s="257"/>
      <c r="S178" s="258"/>
      <c r="Y178" s="64">
        <f t="shared" ref="Y178:AE178" si="344">AF178*$C178</f>
        <v>0</v>
      </c>
      <c r="Z178" s="64">
        <f t="shared" si="344"/>
        <v>0</v>
      </c>
      <c r="AA178" s="64">
        <f t="shared" si="344"/>
        <v>0</v>
      </c>
      <c r="AB178" s="64">
        <f t="shared" si="344"/>
        <v>0</v>
      </c>
      <c r="AC178" s="64">
        <f t="shared" si="344"/>
        <v>0</v>
      </c>
      <c r="AD178" s="64">
        <f t="shared" si="344"/>
        <v>0</v>
      </c>
      <c r="AE178" s="64">
        <f t="shared" si="344"/>
        <v>0</v>
      </c>
      <c r="AF178" s="131"/>
      <c r="AG178" s="131"/>
      <c r="AH178" s="131"/>
      <c r="AI178" s="131"/>
      <c r="AJ178" s="131">
        <v>5.0</v>
      </c>
      <c r="AK178" s="131"/>
      <c r="AL178" s="131"/>
      <c r="AM178" s="64">
        <f t="shared" ref="AM178:AY178" si="345">AZ178*$C178</f>
        <v>0</v>
      </c>
      <c r="AN178" s="64">
        <f t="shared" si="345"/>
        <v>0</v>
      </c>
      <c r="AO178" s="64">
        <f t="shared" si="345"/>
        <v>0</v>
      </c>
      <c r="AP178" s="64">
        <f t="shared" si="345"/>
        <v>0</v>
      </c>
      <c r="AQ178" s="64">
        <f t="shared" si="345"/>
        <v>0</v>
      </c>
      <c r="AR178" s="64">
        <f t="shared" si="345"/>
        <v>0</v>
      </c>
      <c r="AS178" s="64">
        <f t="shared" si="345"/>
        <v>0</v>
      </c>
      <c r="AT178" s="64">
        <f t="shared" si="345"/>
        <v>0</v>
      </c>
      <c r="AU178" s="64">
        <f t="shared" si="345"/>
        <v>0</v>
      </c>
      <c r="AV178" s="64">
        <f t="shared" si="345"/>
        <v>0</v>
      </c>
      <c r="AW178" s="64">
        <f t="shared" si="345"/>
        <v>0</v>
      </c>
      <c r="AX178" s="64">
        <f t="shared" si="345"/>
        <v>0</v>
      </c>
      <c r="AY178" s="64">
        <f t="shared" si="345"/>
        <v>0</v>
      </c>
      <c r="AZ178" s="131"/>
      <c r="BA178" s="131">
        <v>1.0</v>
      </c>
      <c r="BB178" s="131">
        <v>3.0</v>
      </c>
      <c r="BC178" s="131">
        <v>1.0</v>
      </c>
      <c r="BD178" s="131"/>
      <c r="BE178" s="131"/>
      <c r="BF178" s="131"/>
      <c r="BG178" s="131"/>
      <c r="BH178" s="131"/>
      <c r="BI178" s="131"/>
      <c r="BJ178" s="131"/>
      <c r="BK178" s="273"/>
      <c r="BL178" s="131"/>
      <c r="BM178" s="121"/>
      <c r="BN178" s="64"/>
      <c r="BO178" s="64"/>
      <c r="BP178" s="121"/>
      <c r="BQ178" s="64">
        <v>4.19</v>
      </c>
      <c r="BR178" s="64">
        <f t="shared" si="334"/>
        <v>0</v>
      </c>
      <c r="BS178" s="64">
        <f t="shared" si="335"/>
        <v>0</v>
      </c>
      <c r="BT178" s="121"/>
      <c r="BU178" s="147">
        <f t="shared" si="336"/>
        <v>0</v>
      </c>
      <c r="BV178" s="147">
        <f t="shared" si="337"/>
        <v>0</v>
      </c>
    </row>
    <row r="179" ht="18.0" customHeight="1">
      <c r="A179" s="172" t="s">
        <v>390</v>
      </c>
      <c r="B179" s="178">
        <v>10.0</v>
      </c>
      <c r="C179" s="64">
        <f t="shared" si="328"/>
        <v>0</v>
      </c>
      <c r="D179" s="179">
        <v>95.4</v>
      </c>
      <c r="E179" s="64" t="str">
        <f t="shared" si="329"/>
        <v/>
      </c>
      <c r="F179" s="126">
        <f t="shared" si="330"/>
        <v>95.4</v>
      </c>
      <c r="G179" s="64">
        <f t="shared" si="331"/>
        <v>0</v>
      </c>
      <c r="H179" s="143"/>
      <c r="I179" s="129"/>
      <c r="J179" s="130"/>
      <c r="K179" s="131"/>
      <c r="L179" s="254"/>
      <c r="M179" s="255"/>
      <c r="N179" s="256"/>
      <c r="O179" s="124"/>
      <c r="P179" s="135"/>
      <c r="Q179" s="136"/>
      <c r="R179" s="257"/>
      <c r="S179" s="258"/>
      <c r="Y179" s="64">
        <f t="shared" ref="Y179:AE179" si="346">AF179*$C179</f>
        <v>0</v>
      </c>
      <c r="Z179" s="64">
        <f t="shared" si="346"/>
        <v>0</v>
      </c>
      <c r="AA179" s="64">
        <f t="shared" si="346"/>
        <v>0</v>
      </c>
      <c r="AB179" s="64">
        <f t="shared" si="346"/>
        <v>0</v>
      </c>
      <c r="AC179" s="64">
        <f t="shared" si="346"/>
        <v>0</v>
      </c>
      <c r="AD179" s="64">
        <f t="shared" si="346"/>
        <v>0</v>
      </c>
      <c r="AE179" s="64">
        <f t="shared" si="346"/>
        <v>0</v>
      </c>
      <c r="AF179" s="131"/>
      <c r="AG179" s="131"/>
      <c r="AH179" s="131"/>
      <c r="AI179" s="131">
        <v>10.0</v>
      </c>
      <c r="AJ179" s="131"/>
      <c r="AK179" s="131"/>
      <c r="AL179" s="131"/>
      <c r="AM179" s="64">
        <f t="shared" ref="AM179:AY179" si="347">AZ179*$C179</f>
        <v>0</v>
      </c>
      <c r="AN179" s="64">
        <f t="shared" si="347"/>
        <v>0</v>
      </c>
      <c r="AO179" s="64">
        <f t="shared" si="347"/>
        <v>0</v>
      </c>
      <c r="AP179" s="64">
        <f t="shared" si="347"/>
        <v>0</v>
      </c>
      <c r="AQ179" s="64">
        <f t="shared" si="347"/>
        <v>0</v>
      </c>
      <c r="AR179" s="64">
        <f t="shared" si="347"/>
        <v>0</v>
      </c>
      <c r="AS179" s="64">
        <f t="shared" si="347"/>
        <v>0</v>
      </c>
      <c r="AT179" s="64">
        <f t="shared" si="347"/>
        <v>0</v>
      </c>
      <c r="AU179" s="64">
        <f t="shared" si="347"/>
        <v>0</v>
      </c>
      <c r="AV179" s="64">
        <f t="shared" si="347"/>
        <v>0</v>
      </c>
      <c r="AW179" s="64">
        <f t="shared" si="347"/>
        <v>0</v>
      </c>
      <c r="AX179" s="64">
        <f t="shared" si="347"/>
        <v>0</v>
      </c>
      <c r="AY179" s="64">
        <f t="shared" si="347"/>
        <v>0</v>
      </c>
      <c r="AZ179" s="131"/>
      <c r="BA179" s="131"/>
      <c r="BB179" s="131">
        <v>2.0</v>
      </c>
      <c r="BC179" s="131">
        <v>5.0</v>
      </c>
      <c r="BD179" s="131">
        <v>3.0</v>
      </c>
      <c r="BE179" s="131"/>
      <c r="BF179" s="131"/>
      <c r="BG179" s="131"/>
      <c r="BH179" s="131"/>
      <c r="BI179" s="131"/>
      <c r="BJ179" s="131"/>
      <c r="BK179" s="273"/>
      <c r="BL179" s="131"/>
      <c r="BM179" s="121"/>
      <c r="BN179" s="64"/>
      <c r="BO179" s="64"/>
      <c r="BP179" s="121"/>
      <c r="BQ179" s="64">
        <v>4.91</v>
      </c>
      <c r="BR179" s="64">
        <f t="shared" si="334"/>
        <v>0</v>
      </c>
      <c r="BS179" s="64">
        <f t="shared" si="335"/>
        <v>0</v>
      </c>
      <c r="BT179" s="121"/>
      <c r="BU179" s="147">
        <f t="shared" si="336"/>
        <v>0</v>
      </c>
      <c r="BV179" s="147">
        <f t="shared" si="337"/>
        <v>0</v>
      </c>
    </row>
    <row r="180" ht="18.0" customHeight="1">
      <c r="A180" s="172" t="s">
        <v>380</v>
      </c>
      <c r="B180" s="178">
        <v>5.0</v>
      </c>
      <c r="C180" s="64">
        <f t="shared" si="328"/>
        <v>0</v>
      </c>
      <c r="D180" s="179">
        <v>84.8</v>
      </c>
      <c r="E180" s="64" t="str">
        <f t="shared" si="329"/>
        <v/>
      </c>
      <c r="F180" s="126">
        <f t="shared" si="330"/>
        <v>84.8</v>
      </c>
      <c r="G180" s="64">
        <f t="shared" si="331"/>
        <v>0</v>
      </c>
      <c r="H180" s="143"/>
      <c r="I180" s="129"/>
      <c r="J180" s="130"/>
      <c r="K180" s="131"/>
      <c r="L180" s="254"/>
      <c r="M180" s="255"/>
      <c r="N180" s="256"/>
      <c r="O180" s="124"/>
      <c r="P180" s="135"/>
      <c r="Q180" s="136"/>
      <c r="R180" s="257"/>
      <c r="S180" s="258"/>
      <c r="Y180" s="64">
        <f t="shared" ref="Y180:AE180" si="348">AF180*$C180</f>
        <v>0</v>
      </c>
      <c r="Z180" s="64">
        <f t="shared" si="348"/>
        <v>0</v>
      </c>
      <c r="AA180" s="64">
        <f t="shared" si="348"/>
        <v>0</v>
      </c>
      <c r="AB180" s="64">
        <f t="shared" si="348"/>
        <v>0</v>
      </c>
      <c r="AC180" s="64">
        <f t="shared" si="348"/>
        <v>0</v>
      </c>
      <c r="AD180" s="64">
        <f t="shared" si="348"/>
        <v>0</v>
      </c>
      <c r="AE180" s="64">
        <f t="shared" si="348"/>
        <v>0</v>
      </c>
      <c r="AF180" s="131"/>
      <c r="AG180" s="131"/>
      <c r="AH180" s="131"/>
      <c r="AI180" s="131"/>
      <c r="AJ180" s="131">
        <v>5.0</v>
      </c>
      <c r="AK180" s="131"/>
      <c r="AL180" s="131"/>
      <c r="AM180" s="64">
        <f t="shared" ref="AM180:AY180" si="349">AZ180*$C180</f>
        <v>0</v>
      </c>
      <c r="AN180" s="64">
        <f t="shared" si="349"/>
        <v>0</v>
      </c>
      <c r="AO180" s="64">
        <f t="shared" si="349"/>
        <v>0</v>
      </c>
      <c r="AP180" s="64">
        <f t="shared" si="349"/>
        <v>0</v>
      </c>
      <c r="AQ180" s="64">
        <f t="shared" si="349"/>
        <v>0</v>
      </c>
      <c r="AR180" s="64">
        <f t="shared" si="349"/>
        <v>0</v>
      </c>
      <c r="AS180" s="64">
        <f t="shared" si="349"/>
        <v>0</v>
      </c>
      <c r="AT180" s="64">
        <f t="shared" si="349"/>
        <v>0</v>
      </c>
      <c r="AU180" s="64">
        <f t="shared" si="349"/>
        <v>0</v>
      </c>
      <c r="AV180" s="64">
        <f t="shared" si="349"/>
        <v>0</v>
      </c>
      <c r="AW180" s="64">
        <f t="shared" si="349"/>
        <v>0</v>
      </c>
      <c r="AX180" s="64">
        <f t="shared" si="349"/>
        <v>0</v>
      </c>
      <c r="AY180" s="64">
        <f t="shared" si="349"/>
        <v>0</v>
      </c>
      <c r="AZ180" s="131"/>
      <c r="BA180" s="131"/>
      <c r="BB180" s="131"/>
      <c r="BC180" s="131">
        <v>3.0</v>
      </c>
      <c r="BD180" s="131">
        <v>2.0</v>
      </c>
      <c r="BE180" s="131"/>
      <c r="BF180" s="131"/>
      <c r="BG180" s="131"/>
      <c r="BH180" s="131"/>
      <c r="BI180" s="131"/>
      <c r="BJ180" s="131"/>
      <c r="BK180" s="273"/>
      <c r="BL180" s="131"/>
      <c r="BM180" s="121"/>
      <c r="BN180" s="64"/>
      <c r="BO180" s="64"/>
      <c r="BP180" s="121"/>
      <c r="BQ180" s="64">
        <v>4.61</v>
      </c>
      <c r="BR180" s="64">
        <f t="shared" si="334"/>
        <v>0</v>
      </c>
      <c r="BS180" s="64">
        <f t="shared" si="335"/>
        <v>0</v>
      </c>
      <c r="BT180" s="121"/>
      <c r="BU180" s="147">
        <f t="shared" si="336"/>
        <v>0</v>
      </c>
      <c r="BV180" s="147">
        <f t="shared" si="337"/>
        <v>0</v>
      </c>
    </row>
    <row r="181" ht="18.0" customHeight="1">
      <c r="A181" s="172" t="s">
        <v>381</v>
      </c>
      <c r="B181" s="178">
        <v>5.0</v>
      </c>
      <c r="C181" s="64">
        <f t="shared" si="328"/>
        <v>0</v>
      </c>
      <c r="D181" s="179">
        <v>84.8</v>
      </c>
      <c r="E181" s="64" t="str">
        <f t="shared" si="329"/>
        <v/>
      </c>
      <c r="F181" s="126">
        <f t="shared" si="330"/>
        <v>84.8</v>
      </c>
      <c r="G181" s="64">
        <f t="shared" si="331"/>
        <v>0</v>
      </c>
      <c r="H181" s="143"/>
      <c r="I181" s="129"/>
      <c r="J181" s="130"/>
      <c r="K181" s="131"/>
      <c r="L181" s="254"/>
      <c r="M181" s="255"/>
      <c r="N181" s="256"/>
      <c r="O181" s="124"/>
      <c r="P181" s="135"/>
      <c r="Q181" s="136"/>
      <c r="R181" s="257"/>
      <c r="S181" s="258"/>
      <c r="Y181" s="64">
        <f t="shared" ref="Y181:AE181" si="350">AF181*$C181</f>
        <v>0</v>
      </c>
      <c r="Z181" s="64">
        <f t="shared" si="350"/>
        <v>0</v>
      </c>
      <c r="AA181" s="64">
        <f t="shared" si="350"/>
        <v>0</v>
      </c>
      <c r="AB181" s="64">
        <f t="shared" si="350"/>
        <v>0</v>
      </c>
      <c r="AC181" s="64">
        <f t="shared" si="350"/>
        <v>0</v>
      </c>
      <c r="AD181" s="64">
        <f t="shared" si="350"/>
        <v>0</v>
      </c>
      <c r="AE181" s="64">
        <f t="shared" si="350"/>
        <v>0</v>
      </c>
      <c r="AF181" s="131"/>
      <c r="AG181" s="131"/>
      <c r="AH181" s="131"/>
      <c r="AI181" s="131"/>
      <c r="AJ181" s="131">
        <v>5.0</v>
      </c>
      <c r="AK181" s="131"/>
      <c r="AL181" s="131"/>
      <c r="AM181" s="64">
        <f t="shared" ref="AM181:AY181" si="351">AZ181*$C181</f>
        <v>0</v>
      </c>
      <c r="AN181" s="64">
        <f t="shared" si="351"/>
        <v>0</v>
      </c>
      <c r="AO181" s="64">
        <f t="shared" si="351"/>
        <v>0</v>
      </c>
      <c r="AP181" s="64">
        <f t="shared" si="351"/>
        <v>0</v>
      </c>
      <c r="AQ181" s="64">
        <f t="shared" si="351"/>
        <v>0</v>
      </c>
      <c r="AR181" s="64">
        <f t="shared" si="351"/>
        <v>0</v>
      </c>
      <c r="AS181" s="64">
        <f t="shared" si="351"/>
        <v>0</v>
      </c>
      <c r="AT181" s="64">
        <f t="shared" si="351"/>
        <v>0</v>
      </c>
      <c r="AU181" s="64">
        <f t="shared" si="351"/>
        <v>0</v>
      </c>
      <c r="AV181" s="64">
        <f t="shared" si="351"/>
        <v>0</v>
      </c>
      <c r="AW181" s="64">
        <f t="shared" si="351"/>
        <v>0</v>
      </c>
      <c r="AX181" s="64">
        <f t="shared" si="351"/>
        <v>0</v>
      </c>
      <c r="AY181" s="64">
        <f t="shared" si="351"/>
        <v>0</v>
      </c>
      <c r="AZ181" s="131"/>
      <c r="BA181" s="131">
        <v>4.0</v>
      </c>
      <c r="BB181" s="131">
        <v>1.0</v>
      </c>
      <c r="BC181" s="131"/>
      <c r="BD181" s="131"/>
      <c r="BE181" s="131"/>
      <c r="BF181" s="131"/>
      <c r="BG181" s="131"/>
      <c r="BH181" s="131"/>
      <c r="BI181" s="131"/>
      <c r="BJ181" s="131"/>
      <c r="BK181" s="273"/>
      <c r="BL181" s="131"/>
      <c r="BM181" s="121"/>
      <c r="BN181" s="64"/>
      <c r="BO181" s="64"/>
      <c r="BP181" s="121"/>
      <c r="BQ181" s="64">
        <v>3.82</v>
      </c>
      <c r="BR181" s="64">
        <f t="shared" si="334"/>
        <v>0</v>
      </c>
      <c r="BS181" s="64">
        <f t="shared" si="335"/>
        <v>0</v>
      </c>
      <c r="BT181" s="121"/>
      <c r="BU181" s="147">
        <f t="shared" si="336"/>
        <v>0</v>
      </c>
      <c r="BV181" s="147">
        <f t="shared" si="337"/>
        <v>0</v>
      </c>
    </row>
    <row r="182" ht="18.0" customHeight="1">
      <c r="A182" s="172" t="s">
        <v>391</v>
      </c>
      <c r="B182" s="178">
        <v>5.0</v>
      </c>
      <c r="C182" s="64">
        <f t="shared" si="328"/>
        <v>0</v>
      </c>
      <c r="D182" s="179">
        <v>84.8</v>
      </c>
      <c r="E182" s="64" t="str">
        <f t="shared" si="329"/>
        <v/>
      </c>
      <c r="F182" s="126">
        <f t="shared" si="330"/>
        <v>84.8</v>
      </c>
      <c r="G182" s="64">
        <f t="shared" si="331"/>
        <v>0</v>
      </c>
      <c r="H182" s="143"/>
      <c r="I182" s="129"/>
      <c r="J182" s="130"/>
      <c r="K182" s="131"/>
      <c r="L182" s="254"/>
      <c r="M182" s="255"/>
      <c r="N182" s="256"/>
      <c r="O182" s="124"/>
      <c r="P182" s="135"/>
      <c r="Q182" s="136"/>
      <c r="R182" s="257"/>
      <c r="S182" s="258"/>
      <c r="Y182" s="64">
        <f t="shared" ref="Y182:AE182" si="352">AF182*$C182</f>
        <v>0</v>
      </c>
      <c r="Z182" s="64">
        <f t="shared" si="352"/>
        <v>0</v>
      </c>
      <c r="AA182" s="64">
        <f t="shared" si="352"/>
        <v>0</v>
      </c>
      <c r="AB182" s="64">
        <f t="shared" si="352"/>
        <v>0</v>
      </c>
      <c r="AC182" s="64">
        <f t="shared" si="352"/>
        <v>0</v>
      </c>
      <c r="AD182" s="64">
        <f t="shared" si="352"/>
        <v>0</v>
      </c>
      <c r="AE182" s="64">
        <f t="shared" si="352"/>
        <v>0</v>
      </c>
      <c r="AF182" s="131"/>
      <c r="AG182" s="131"/>
      <c r="AH182" s="131"/>
      <c r="AI182" s="131"/>
      <c r="AJ182" s="131">
        <v>5.0</v>
      </c>
      <c r="AK182" s="131"/>
      <c r="AL182" s="131"/>
      <c r="AM182" s="64">
        <f t="shared" ref="AM182:AY182" si="353">AZ182*$C182</f>
        <v>0</v>
      </c>
      <c r="AN182" s="64">
        <f t="shared" si="353"/>
        <v>0</v>
      </c>
      <c r="AO182" s="64">
        <f t="shared" si="353"/>
        <v>0</v>
      </c>
      <c r="AP182" s="64">
        <f t="shared" si="353"/>
        <v>0</v>
      </c>
      <c r="AQ182" s="64">
        <f t="shared" si="353"/>
        <v>0</v>
      </c>
      <c r="AR182" s="64">
        <f t="shared" si="353"/>
        <v>0</v>
      </c>
      <c r="AS182" s="64">
        <f t="shared" si="353"/>
        <v>0</v>
      </c>
      <c r="AT182" s="64">
        <f t="shared" si="353"/>
        <v>0</v>
      </c>
      <c r="AU182" s="64">
        <f t="shared" si="353"/>
        <v>0</v>
      </c>
      <c r="AV182" s="64">
        <f t="shared" si="353"/>
        <v>0</v>
      </c>
      <c r="AW182" s="64">
        <f t="shared" si="353"/>
        <v>0</v>
      </c>
      <c r="AX182" s="64">
        <f t="shared" si="353"/>
        <v>0</v>
      </c>
      <c r="AY182" s="64">
        <f t="shared" si="353"/>
        <v>0</v>
      </c>
      <c r="AZ182" s="131"/>
      <c r="BA182" s="131"/>
      <c r="BB182" s="131"/>
      <c r="BC182" s="131">
        <v>4.0</v>
      </c>
      <c r="BD182" s="131">
        <v>1.0</v>
      </c>
      <c r="BE182" s="131"/>
      <c r="BF182" s="131"/>
      <c r="BG182" s="131"/>
      <c r="BH182" s="131"/>
      <c r="BI182" s="131"/>
      <c r="BJ182" s="131"/>
      <c r="BK182" s="273"/>
      <c r="BL182" s="131"/>
      <c r="BM182" s="121"/>
      <c r="BN182" s="64"/>
      <c r="BO182" s="64"/>
      <c r="BP182" s="121"/>
      <c r="BQ182" s="64">
        <v>3.72</v>
      </c>
      <c r="BR182" s="64">
        <f t="shared" si="334"/>
        <v>0</v>
      </c>
      <c r="BS182" s="64">
        <f t="shared" si="335"/>
        <v>0</v>
      </c>
      <c r="BT182" s="121"/>
      <c r="BU182" s="147">
        <f t="shared" si="336"/>
        <v>0</v>
      </c>
      <c r="BV182" s="147">
        <f t="shared" si="337"/>
        <v>0</v>
      </c>
    </row>
    <row r="183" ht="18.0" customHeight="1">
      <c r="A183" s="172" t="s">
        <v>392</v>
      </c>
      <c r="B183" s="178">
        <v>5.0</v>
      </c>
      <c r="C183" s="64">
        <f t="shared" si="328"/>
        <v>0</v>
      </c>
      <c r="D183" s="179">
        <v>90.1</v>
      </c>
      <c r="E183" s="64" t="str">
        <f t="shared" si="329"/>
        <v/>
      </c>
      <c r="F183" s="126">
        <f t="shared" si="330"/>
        <v>90.1</v>
      </c>
      <c r="G183" s="64">
        <f t="shared" si="331"/>
        <v>0</v>
      </c>
      <c r="H183" s="143"/>
      <c r="I183" s="129"/>
      <c r="J183" s="130"/>
      <c r="K183" s="131"/>
      <c r="L183" s="254"/>
      <c r="M183" s="255"/>
      <c r="N183" s="256"/>
      <c r="O183" s="124"/>
      <c r="P183" s="135"/>
      <c r="Q183" s="136"/>
      <c r="R183" s="257"/>
      <c r="S183" s="258"/>
      <c r="Y183" s="64">
        <f t="shared" ref="Y183:AE183" si="354">AF183*$C183</f>
        <v>0</v>
      </c>
      <c r="Z183" s="64">
        <f t="shared" si="354"/>
        <v>0</v>
      </c>
      <c r="AA183" s="64">
        <f t="shared" si="354"/>
        <v>0</v>
      </c>
      <c r="AB183" s="64">
        <f t="shared" si="354"/>
        <v>0</v>
      </c>
      <c r="AC183" s="64">
        <f t="shared" si="354"/>
        <v>0</v>
      </c>
      <c r="AD183" s="64">
        <f t="shared" si="354"/>
        <v>0</v>
      </c>
      <c r="AE183" s="64">
        <f t="shared" si="354"/>
        <v>0</v>
      </c>
      <c r="AF183" s="131"/>
      <c r="AG183" s="131"/>
      <c r="AH183" s="131"/>
      <c r="AI183" s="131"/>
      <c r="AJ183" s="131">
        <v>5.0</v>
      </c>
      <c r="AK183" s="131"/>
      <c r="AL183" s="131"/>
      <c r="AM183" s="64">
        <f t="shared" ref="AM183:AY183" si="355">AZ183*$C183</f>
        <v>0</v>
      </c>
      <c r="AN183" s="64">
        <f t="shared" si="355"/>
        <v>0</v>
      </c>
      <c r="AO183" s="64">
        <f t="shared" si="355"/>
        <v>0</v>
      </c>
      <c r="AP183" s="64">
        <f t="shared" si="355"/>
        <v>0</v>
      </c>
      <c r="AQ183" s="64">
        <f t="shared" si="355"/>
        <v>0</v>
      </c>
      <c r="AR183" s="64">
        <f t="shared" si="355"/>
        <v>0</v>
      </c>
      <c r="AS183" s="64">
        <f t="shared" si="355"/>
        <v>0</v>
      </c>
      <c r="AT183" s="64">
        <f t="shared" si="355"/>
        <v>0</v>
      </c>
      <c r="AU183" s="64">
        <f t="shared" si="355"/>
        <v>0</v>
      </c>
      <c r="AV183" s="64">
        <f t="shared" si="355"/>
        <v>0</v>
      </c>
      <c r="AW183" s="64">
        <f t="shared" si="355"/>
        <v>0</v>
      </c>
      <c r="AX183" s="64">
        <f t="shared" si="355"/>
        <v>0</v>
      </c>
      <c r="AY183" s="64">
        <f t="shared" si="355"/>
        <v>0</v>
      </c>
      <c r="AZ183" s="131"/>
      <c r="BA183" s="131"/>
      <c r="BB183" s="131"/>
      <c r="BC183" s="131">
        <v>3.0</v>
      </c>
      <c r="BD183" s="131">
        <v>2.0</v>
      </c>
      <c r="BE183" s="131"/>
      <c r="BF183" s="131"/>
      <c r="BG183" s="131"/>
      <c r="BH183" s="131"/>
      <c r="BI183" s="131"/>
      <c r="BJ183" s="131"/>
      <c r="BK183" s="273"/>
      <c r="BL183" s="131"/>
      <c r="BM183" s="121"/>
      <c r="BN183" s="64"/>
      <c r="BO183" s="64"/>
      <c r="BP183" s="121"/>
      <c r="BQ183" s="64">
        <v>4.58</v>
      </c>
      <c r="BR183" s="64">
        <f t="shared" si="334"/>
        <v>0</v>
      </c>
      <c r="BS183" s="64">
        <f t="shared" si="335"/>
        <v>0</v>
      </c>
      <c r="BT183" s="121"/>
      <c r="BU183" s="147">
        <f t="shared" si="336"/>
        <v>0</v>
      </c>
      <c r="BV183" s="147">
        <f t="shared" si="337"/>
        <v>0</v>
      </c>
    </row>
    <row r="184" ht="18.0" customHeight="1">
      <c r="A184" s="172" t="s">
        <v>393</v>
      </c>
      <c r="B184" s="178">
        <v>10.0</v>
      </c>
      <c r="C184" s="64">
        <f t="shared" si="328"/>
        <v>0</v>
      </c>
      <c r="D184" s="179">
        <v>74.2</v>
      </c>
      <c r="E184" s="64" t="str">
        <f t="shared" si="329"/>
        <v/>
      </c>
      <c r="F184" s="126">
        <f t="shared" si="330"/>
        <v>74.2</v>
      </c>
      <c r="G184" s="64">
        <f t="shared" si="331"/>
        <v>0</v>
      </c>
      <c r="H184" s="143"/>
      <c r="I184" s="129"/>
      <c r="J184" s="130"/>
      <c r="K184" s="131"/>
      <c r="L184" s="254"/>
      <c r="M184" s="255"/>
      <c r="N184" s="256"/>
      <c r="O184" s="124"/>
      <c r="P184" s="135"/>
      <c r="Q184" s="136"/>
      <c r="R184" s="257"/>
      <c r="S184" s="258"/>
      <c r="Y184" s="64">
        <f t="shared" ref="Y184:AE184" si="356">AF184*$C184</f>
        <v>0</v>
      </c>
      <c r="Z184" s="64">
        <f t="shared" si="356"/>
        <v>0</v>
      </c>
      <c r="AA184" s="64">
        <f t="shared" si="356"/>
        <v>0</v>
      </c>
      <c r="AB184" s="64">
        <f t="shared" si="356"/>
        <v>0</v>
      </c>
      <c r="AC184" s="64">
        <f t="shared" si="356"/>
        <v>0</v>
      </c>
      <c r="AD184" s="64">
        <f t="shared" si="356"/>
        <v>0</v>
      </c>
      <c r="AE184" s="64">
        <f t="shared" si="356"/>
        <v>0</v>
      </c>
      <c r="AF184" s="131"/>
      <c r="AG184" s="131"/>
      <c r="AH184" s="131">
        <v>10.0</v>
      </c>
      <c r="AI184" s="131"/>
      <c r="AJ184" s="131"/>
      <c r="AK184" s="131"/>
      <c r="AL184" s="131"/>
      <c r="AM184" s="64">
        <f t="shared" ref="AM184:AY184" si="357">AZ184*$C184</f>
        <v>0</v>
      </c>
      <c r="AN184" s="64">
        <f t="shared" si="357"/>
        <v>0</v>
      </c>
      <c r="AO184" s="64">
        <f t="shared" si="357"/>
        <v>0</v>
      </c>
      <c r="AP184" s="64">
        <f t="shared" si="357"/>
        <v>0</v>
      </c>
      <c r="AQ184" s="64">
        <f t="shared" si="357"/>
        <v>0</v>
      </c>
      <c r="AR184" s="64">
        <f t="shared" si="357"/>
        <v>0</v>
      </c>
      <c r="AS184" s="64">
        <f t="shared" si="357"/>
        <v>0</v>
      </c>
      <c r="AT184" s="64">
        <f t="shared" si="357"/>
        <v>0</v>
      </c>
      <c r="AU184" s="64">
        <f t="shared" si="357"/>
        <v>0</v>
      </c>
      <c r="AV184" s="64">
        <f t="shared" si="357"/>
        <v>0</v>
      </c>
      <c r="AW184" s="64">
        <f t="shared" si="357"/>
        <v>0</v>
      </c>
      <c r="AX184" s="64">
        <f t="shared" si="357"/>
        <v>0</v>
      </c>
      <c r="AY184" s="64">
        <f t="shared" si="357"/>
        <v>0</v>
      </c>
      <c r="AZ184" s="131"/>
      <c r="BA184" s="131">
        <v>2.0</v>
      </c>
      <c r="BB184" s="131">
        <v>6.0</v>
      </c>
      <c r="BC184" s="131">
        <v>2.0</v>
      </c>
      <c r="BD184" s="131"/>
      <c r="BE184" s="131"/>
      <c r="BF184" s="131"/>
      <c r="BG184" s="131"/>
      <c r="BH184" s="131"/>
      <c r="BI184" s="131"/>
      <c r="BJ184" s="131"/>
      <c r="BK184" s="273"/>
      <c r="BL184" s="131"/>
      <c r="BM184" s="121"/>
      <c r="BN184" s="64"/>
      <c r="BO184" s="64"/>
      <c r="BP184" s="121"/>
      <c r="BQ184" s="64">
        <v>2.3</v>
      </c>
      <c r="BR184" s="64">
        <f t="shared" si="334"/>
        <v>0</v>
      </c>
      <c r="BS184" s="64">
        <f t="shared" si="335"/>
        <v>0</v>
      </c>
      <c r="BT184" s="121"/>
      <c r="BU184" s="147">
        <f t="shared" si="336"/>
        <v>0</v>
      </c>
      <c r="BV184" s="147">
        <f t="shared" si="337"/>
        <v>0</v>
      </c>
    </row>
    <row r="185" ht="18.0" customHeight="1">
      <c r="A185" s="172" t="s">
        <v>354</v>
      </c>
      <c r="B185" s="178">
        <v>20.0</v>
      </c>
      <c r="C185" s="64">
        <f t="shared" si="328"/>
        <v>0</v>
      </c>
      <c r="D185" s="179">
        <v>111.3</v>
      </c>
      <c r="E185" s="64" t="str">
        <f t="shared" si="329"/>
        <v/>
      </c>
      <c r="F185" s="126">
        <f t="shared" si="330"/>
        <v>111.3</v>
      </c>
      <c r="G185" s="64">
        <f t="shared" si="331"/>
        <v>0</v>
      </c>
      <c r="H185" s="143"/>
      <c r="I185" s="129"/>
      <c r="J185" s="130"/>
      <c r="K185" s="131"/>
      <c r="L185" s="254"/>
      <c r="M185" s="255"/>
      <c r="N185" s="256"/>
      <c r="O185" s="124"/>
      <c r="P185" s="135"/>
      <c r="Q185" s="136"/>
      <c r="R185" s="257"/>
      <c r="S185" s="258"/>
      <c r="Y185" s="64">
        <f t="shared" ref="Y185:AE185" si="358">AF185*$C185</f>
        <v>0</v>
      </c>
      <c r="Z185" s="64">
        <f t="shared" si="358"/>
        <v>0</v>
      </c>
      <c r="AA185" s="64">
        <f t="shared" si="358"/>
        <v>0</v>
      </c>
      <c r="AB185" s="64">
        <f t="shared" si="358"/>
        <v>0</v>
      </c>
      <c r="AC185" s="64">
        <f t="shared" si="358"/>
        <v>0</v>
      </c>
      <c r="AD185" s="64">
        <f t="shared" si="358"/>
        <v>0</v>
      </c>
      <c r="AE185" s="64">
        <f t="shared" si="358"/>
        <v>0</v>
      </c>
      <c r="AF185" s="131"/>
      <c r="AG185" s="131"/>
      <c r="AH185" s="131">
        <v>20.0</v>
      </c>
      <c r="AI185" s="131"/>
      <c r="AJ185" s="131"/>
      <c r="AK185" s="131"/>
      <c r="AL185" s="131"/>
      <c r="AM185" s="64">
        <f t="shared" ref="AM185:AY185" si="359">AZ185*$C185</f>
        <v>0</v>
      </c>
      <c r="AN185" s="64">
        <f t="shared" si="359"/>
        <v>0</v>
      </c>
      <c r="AO185" s="64">
        <f t="shared" si="359"/>
        <v>0</v>
      </c>
      <c r="AP185" s="64">
        <f t="shared" si="359"/>
        <v>0</v>
      </c>
      <c r="AQ185" s="64">
        <f t="shared" si="359"/>
        <v>0</v>
      </c>
      <c r="AR185" s="64">
        <f t="shared" si="359"/>
        <v>0</v>
      </c>
      <c r="AS185" s="64">
        <f t="shared" si="359"/>
        <v>0</v>
      </c>
      <c r="AT185" s="64">
        <f t="shared" si="359"/>
        <v>0</v>
      </c>
      <c r="AU185" s="64">
        <f t="shared" si="359"/>
        <v>0</v>
      </c>
      <c r="AV185" s="64">
        <f t="shared" si="359"/>
        <v>0</v>
      </c>
      <c r="AW185" s="64">
        <f t="shared" si="359"/>
        <v>0</v>
      </c>
      <c r="AX185" s="64">
        <f t="shared" si="359"/>
        <v>0</v>
      </c>
      <c r="AY185" s="64">
        <f t="shared" si="359"/>
        <v>0</v>
      </c>
      <c r="AZ185" s="131"/>
      <c r="BA185" s="131">
        <v>1.0</v>
      </c>
      <c r="BB185" s="131">
        <v>12.0</v>
      </c>
      <c r="BC185" s="131">
        <v>7.0</v>
      </c>
      <c r="BD185" s="131"/>
      <c r="BE185" s="131"/>
      <c r="BF185" s="131"/>
      <c r="BG185" s="131"/>
      <c r="BH185" s="131"/>
      <c r="BI185" s="131"/>
      <c r="BJ185" s="131"/>
      <c r="BK185" s="273"/>
      <c r="BL185" s="131"/>
      <c r="BM185" s="121"/>
      <c r="BN185" s="64"/>
      <c r="BO185" s="64"/>
      <c r="BP185" s="121"/>
      <c r="BQ185" s="64">
        <v>3.54</v>
      </c>
      <c r="BR185" s="64">
        <f t="shared" si="334"/>
        <v>0</v>
      </c>
      <c r="BS185" s="64">
        <f t="shared" si="335"/>
        <v>0</v>
      </c>
      <c r="BT185" s="121"/>
      <c r="BU185" s="147">
        <f t="shared" si="336"/>
        <v>0</v>
      </c>
      <c r="BV185" s="147">
        <f t="shared" si="337"/>
        <v>0</v>
      </c>
    </row>
    <row r="186" ht="18.0" customHeight="1">
      <c r="A186" s="282" t="s">
        <v>355</v>
      </c>
      <c r="B186" s="178">
        <v>20.0</v>
      </c>
      <c r="C186" s="64">
        <f t="shared" si="328"/>
        <v>0</v>
      </c>
      <c r="D186" s="179">
        <v>137.8</v>
      </c>
      <c r="E186" s="64" t="str">
        <f t="shared" si="329"/>
        <v/>
      </c>
      <c r="F186" s="126">
        <f t="shared" si="330"/>
        <v>137.8</v>
      </c>
      <c r="G186" s="64">
        <f t="shared" si="331"/>
        <v>0</v>
      </c>
      <c r="H186" s="143"/>
      <c r="I186" s="129"/>
      <c r="J186" s="130"/>
      <c r="K186" s="131"/>
      <c r="L186" s="254"/>
      <c r="M186" s="255"/>
      <c r="N186" s="256"/>
      <c r="O186" s="124"/>
      <c r="P186" s="135"/>
      <c r="Q186" s="136"/>
      <c r="R186" s="257"/>
      <c r="S186" s="258"/>
      <c r="Y186" s="64">
        <f t="shared" ref="Y186:AE186" si="360">AF186*$C186</f>
        <v>0</v>
      </c>
      <c r="Z186" s="64">
        <f t="shared" si="360"/>
        <v>0</v>
      </c>
      <c r="AA186" s="64">
        <f t="shared" si="360"/>
        <v>0</v>
      </c>
      <c r="AB186" s="64">
        <f t="shared" si="360"/>
        <v>0</v>
      </c>
      <c r="AC186" s="64">
        <f t="shared" si="360"/>
        <v>0</v>
      </c>
      <c r="AD186" s="64">
        <f t="shared" si="360"/>
        <v>0</v>
      </c>
      <c r="AE186" s="64">
        <f t="shared" si="360"/>
        <v>0</v>
      </c>
      <c r="AF186" s="131"/>
      <c r="AG186" s="131"/>
      <c r="AH186" s="131">
        <v>20.0</v>
      </c>
      <c r="AI186" s="131"/>
      <c r="AJ186" s="131"/>
      <c r="AK186" s="131"/>
      <c r="AL186" s="131"/>
      <c r="AM186" s="64">
        <f t="shared" ref="AM186:AY186" si="361">AZ186*$C186</f>
        <v>0</v>
      </c>
      <c r="AN186" s="64">
        <f t="shared" si="361"/>
        <v>0</v>
      </c>
      <c r="AO186" s="64">
        <f t="shared" si="361"/>
        <v>0</v>
      </c>
      <c r="AP186" s="64">
        <f t="shared" si="361"/>
        <v>0</v>
      </c>
      <c r="AQ186" s="64">
        <f t="shared" si="361"/>
        <v>0</v>
      </c>
      <c r="AR186" s="64">
        <f t="shared" si="361"/>
        <v>0</v>
      </c>
      <c r="AS186" s="64">
        <f t="shared" si="361"/>
        <v>0</v>
      </c>
      <c r="AT186" s="64">
        <f t="shared" si="361"/>
        <v>0</v>
      </c>
      <c r="AU186" s="64">
        <f t="shared" si="361"/>
        <v>0</v>
      </c>
      <c r="AV186" s="64">
        <f t="shared" si="361"/>
        <v>0</v>
      </c>
      <c r="AW186" s="64">
        <f t="shared" si="361"/>
        <v>0</v>
      </c>
      <c r="AX186" s="64">
        <f t="shared" si="361"/>
        <v>0</v>
      </c>
      <c r="AY186" s="64">
        <f t="shared" si="361"/>
        <v>0</v>
      </c>
      <c r="AZ186" s="131"/>
      <c r="BA186" s="131">
        <v>3.0</v>
      </c>
      <c r="BB186" s="131">
        <v>15.0</v>
      </c>
      <c r="BC186" s="131">
        <v>2.0</v>
      </c>
      <c r="BD186" s="131"/>
      <c r="BE186" s="131"/>
      <c r="BF186" s="131"/>
      <c r="BG186" s="131"/>
      <c r="BH186" s="131"/>
      <c r="BI186" s="131"/>
      <c r="BJ186" s="131"/>
      <c r="BK186" s="273"/>
      <c r="BL186" s="131"/>
      <c r="BM186" s="121"/>
      <c r="BN186" s="64"/>
      <c r="BO186" s="64"/>
      <c r="BP186" s="121"/>
      <c r="BQ186" s="64">
        <v>6.2</v>
      </c>
      <c r="BR186" s="64">
        <f t="shared" si="334"/>
        <v>0</v>
      </c>
      <c r="BS186" s="64">
        <f t="shared" si="335"/>
        <v>0</v>
      </c>
      <c r="BT186" s="121"/>
      <c r="BU186" s="147">
        <f t="shared" si="336"/>
        <v>0</v>
      </c>
      <c r="BV186" s="147">
        <f t="shared" si="337"/>
        <v>0</v>
      </c>
    </row>
    <row r="187" ht="18.0" customHeight="1">
      <c r="A187" s="172" t="s">
        <v>323</v>
      </c>
      <c r="B187" s="178">
        <v>10.0</v>
      </c>
      <c r="C187" s="64">
        <f t="shared" si="328"/>
        <v>0</v>
      </c>
      <c r="D187" s="179">
        <v>100.7</v>
      </c>
      <c r="E187" s="64" t="str">
        <f t="shared" si="329"/>
        <v/>
      </c>
      <c r="F187" s="126">
        <f t="shared" si="330"/>
        <v>100.7</v>
      </c>
      <c r="G187" s="64">
        <f t="shared" si="331"/>
        <v>0</v>
      </c>
      <c r="H187" s="143"/>
      <c r="I187" s="129"/>
      <c r="J187" s="130"/>
      <c r="K187" s="131"/>
      <c r="L187" s="254"/>
      <c r="M187" s="255"/>
      <c r="N187" s="256"/>
      <c r="O187" s="124"/>
      <c r="P187" s="135"/>
      <c r="Q187" s="136"/>
      <c r="R187" s="257"/>
      <c r="S187" s="258"/>
      <c r="Y187" s="64">
        <f t="shared" ref="Y187:AE187" si="362">AF187*$C187</f>
        <v>0</v>
      </c>
      <c r="Z187" s="64">
        <f t="shared" si="362"/>
        <v>0</v>
      </c>
      <c r="AA187" s="64">
        <f t="shared" si="362"/>
        <v>0</v>
      </c>
      <c r="AB187" s="64">
        <f t="shared" si="362"/>
        <v>0</v>
      </c>
      <c r="AC187" s="64">
        <f t="shared" si="362"/>
        <v>0</v>
      </c>
      <c r="AD187" s="64">
        <f t="shared" si="362"/>
        <v>0</v>
      </c>
      <c r="AE187" s="64">
        <f t="shared" si="362"/>
        <v>0</v>
      </c>
      <c r="AF187" s="131"/>
      <c r="AG187" s="131"/>
      <c r="AH187" s="131"/>
      <c r="AI187" s="131">
        <v>10.0</v>
      </c>
      <c r="AJ187" s="131"/>
      <c r="AK187" s="131"/>
      <c r="AL187" s="131"/>
      <c r="AM187" s="64">
        <f t="shared" ref="AM187:AY187" si="363">AZ187*$C187</f>
        <v>0</v>
      </c>
      <c r="AN187" s="64">
        <f t="shared" si="363"/>
        <v>0</v>
      </c>
      <c r="AO187" s="64">
        <f t="shared" si="363"/>
        <v>0</v>
      </c>
      <c r="AP187" s="64">
        <f t="shared" si="363"/>
        <v>0</v>
      </c>
      <c r="AQ187" s="64">
        <f t="shared" si="363"/>
        <v>0</v>
      </c>
      <c r="AR187" s="64">
        <f t="shared" si="363"/>
        <v>0</v>
      </c>
      <c r="AS187" s="64">
        <f t="shared" si="363"/>
        <v>0</v>
      </c>
      <c r="AT187" s="64">
        <f t="shared" si="363"/>
        <v>0</v>
      </c>
      <c r="AU187" s="64">
        <f t="shared" si="363"/>
        <v>0</v>
      </c>
      <c r="AV187" s="64">
        <f t="shared" si="363"/>
        <v>0</v>
      </c>
      <c r="AW187" s="64">
        <f t="shared" si="363"/>
        <v>0</v>
      </c>
      <c r="AX187" s="64">
        <f t="shared" si="363"/>
        <v>0</v>
      </c>
      <c r="AY187" s="64">
        <f t="shared" si="363"/>
        <v>0</v>
      </c>
      <c r="AZ187" s="131">
        <v>1.0</v>
      </c>
      <c r="BA187" s="131">
        <v>2.0</v>
      </c>
      <c r="BB187" s="131">
        <v>3.0</v>
      </c>
      <c r="BC187" s="131">
        <v>2.0</v>
      </c>
      <c r="BD187" s="131">
        <v>2.0</v>
      </c>
      <c r="BE187" s="131"/>
      <c r="BF187" s="131"/>
      <c r="BG187" s="131"/>
      <c r="BH187" s="131"/>
      <c r="BI187" s="131"/>
      <c r="BJ187" s="131"/>
      <c r="BK187" s="273"/>
      <c r="BL187" s="131"/>
      <c r="BM187" s="121"/>
      <c r="BN187" s="64"/>
      <c r="BO187" s="64"/>
      <c r="BP187" s="121"/>
      <c r="BQ187" s="64">
        <v>5.21</v>
      </c>
      <c r="BR187" s="64">
        <f t="shared" si="334"/>
        <v>0</v>
      </c>
      <c r="BS187" s="64">
        <f t="shared" si="335"/>
        <v>0</v>
      </c>
      <c r="BT187" s="121"/>
      <c r="BU187" s="147">
        <f t="shared" si="336"/>
        <v>0</v>
      </c>
      <c r="BV187" s="147">
        <f t="shared" si="337"/>
        <v>0</v>
      </c>
    </row>
    <row r="188" ht="18.0" customHeight="1">
      <c r="A188" s="172" t="s">
        <v>324</v>
      </c>
      <c r="B188" s="178">
        <v>5.0</v>
      </c>
      <c r="C188" s="64">
        <f t="shared" si="328"/>
        <v>0</v>
      </c>
      <c r="D188" s="179">
        <v>121.9</v>
      </c>
      <c r="E188" s="64" t="str">
        <f t="shared" si="329"/>
        <v/>
      </c>
      <c r="F188" s="126">
        <f t="shared" si="330"/>
        <v>121.9</v>
      </c>
      <c r="G188" s="64">
        <f t="shared" si="331"/>
        <v>0</v>
      </c>
      <c r="H188" s="143"/>
      <c r="I188" s="129"/>
      <c r="J188" s="130"/>
      <c r="K188" s="131"/>
      <c r="L188" s="254"/>
      <c r="M188" s="255"/>
      <c r="N188" s="256"/>
      <c r="O188" s="124"/>
      <c r="P188" s="135"/>
      <c r="Q188" s="136"/>
      <c r="R188" s="257"/>
      <c r="S188" s="258"/>
      <c r="Y188" s="64">
        <f t="shared" ref="Y188:AE188" si="364">AF188*$C188</f>
        <v>0</v>
      </c>
      <c r="Z188" s="64">
        <f t="shared" si="364"/>
        <v>0</v>
      </c>
      <c r="AA188" s="64">
        <f t="shared" si="364"/>
        <v>0</v>
      </c>
      <c r="AB188" s="64">
        <f t="shared" si="364"/>
        <v>0</v>
      </c>
      <c r="AC188" s="64">
        <f t="shared" si="364"/>
        <v>0</v>
      </c>
      <c r="AD188" s="64">
        <f t="shared" si="364"/>
        <v>0</v>
      </c>
      <c r="AE188" s="64">
        <f t="shared" si="364"/>
        <v>0</v>
      </c>
      <c r="AF188" s="131"/>
      <c r="AG188" s="131"/>
      <c r="AH188" s="131"/>
      <c r="AI188" s="131"/>
      <c r="AJ188" s="131">
        <v>5.0</v>
      </c>
      <c r="AK188" s="131"/>
      <c r="AL188" s="131"/>
      <c r="AM188" s="64">
        <f t="shared" ref="AM188:AY188" si="365">AZ188*$C188</f>
        <v>0</v>
      </c>
      <c r="AN188" s="64">
        <f t="shared" si="365"/>
        <v>0</v>
      </c>
      <c r="AO188" s="64">
        <f t="shared" si="365"/>
        <v>0</v>
      </c>
      <c r="AP188" s="64">
        <f t="shared" si="365"/>
        <v>0</v>
      </c>
      <c r="AQ188" s="64">
        <f t="shared" si="365"/>
        <v>0</v>
      </c>
      <c r="AR188" s="64">
        <f t="shared" si="365"/>
        <v>0</v>
      </c>
      <c r="AS188" s="64">
        <f t="shared" si="365"/>
        <v>0</v>
      </c>
      <c r="AT188" s="64">
        <f t="shared" si="365"/>
        <v>0</v>
      </c>
      <c r="AU188" s="64">
        <f t="shared" si="365"/>
        <v>0</v>
      </c>
      <c r="AV188" s="64">
        <f t="shared" si="365"/>
        <v>0</v>
      </c>
      <c r="AW188" s="64">
        <f t="shared" si="365"/>
        <v>0</v>
      </c>
      <c r="AX188" s="64">
        <f t="shared" si="365"/>
        <v>0</v>
      </c>
      <c r="AY188" s="64">
        <f t="shared" si="365"/>
        <v>0</v>
      </c>
      <c r="AZ188" s="131"/>
      <c r="BA188" s="131"/>
      <c r="BB188" s="131"/>
      <c r="BC188" s="131">
        <v>1.0</v>
      </c>
      <c r="BD188" s="131"/>
      <c r="BE188" s="131">
        <v>1.0</v>
      </c>
      <c r="BF188" s="131"/>
      <c r="BG188" s="131">
        <v>3.0</v>
      </c>
      <c r="BH188" s="131"/>
      <c r="BI188" s="131"/>
      <c r="BJ188" s="131"/>
      <c r="BK188" s="273"/>
      <c r="BL188" s="131"/>
      <c r="BM188" s="121"/>
      <c r="BN188" s="64"/>
      <c r="BO188" s="64"/>
      <c r="BP188" s="121"/>
      <c r="BQ188" s="64">
        <v>7.79</v>
      </c>
      <c r="BR188" s="64">
        <f t="shared" si="334"/>
        <v>0</v>
      </c>
      <c r="BS188" s="64">
        <f t="shared" si="335"/>
        <v>0</v>
      </c>
      <c r="BT188" s="121"/>
      <c r="BU188" s="147">
        <f t="shared" si="336"/>
        <v>0</v>
      </c>
      <c r="BV188" s="147">
        <f t="shared" si="337"/>
        <v>0</v>
      </c>
    </row>
    <row r="189" ht="14.25" customHeight="1">
      <c r="A189" s="195"/>
      <c r="B189" s="147"/>
      <c r="C189" s="196"/>
      <c r="D189" s="280">
        <v>0.0</v>
      </c>
      <c r="E189" s="147"/>
      <c r="F189" s="189"/>
      <c r="G189" s="126">
        <f t="shared" ref="G189:S189" si="366">SUM(G173:G188)</f>
        <v>0</v>
      </c>
      <c r="H189" s="160">
        <f t="shared" si="366"/>
        <v>0</v>
      </c>
      <c r="I189" s="160">
        <f t="shared" si="366"/>
        <v>0</v>
      </c>
      <c r="J189" s="160">
        <f t="shared" si="366"/>
        <v>0</v>
      </c>
      <c r="K189" s="160">
        <f t="shared" si="366"/>
        <v>0</v>
      </c>
      <c r="L189" s="160">
        <f t="shared" si="366"/>
        <v>0</v>
      </c>
      <c r="M189" s="160">
        <f t="shared" si="366"/>
        <v>0</v>
      </c>
      <c r="N189" s="119">
        <f t="shared" si="366"/>
        <v>0</v>
      </c>
      <c r="O189" s="160">
        <f t="shared" si="366"/>
        <v>0</v>
      </c>
      <c r="P189" s="167">
        <f t="shared" si="366"/>
        <v>0</v>
      </c>
      <c r="Q189" s="160">
        <f t="shared" si="366"/>
        <v>0</v>
      </c>
      <c r="R189" s="160">
        <f t="shared" si="366"/>
        <v>0</v>
      </c>
      <c r="S189" s="160">
        <f t="shared" si="366"/>
        <v>0</v>
      </c>
      <c r="Y189" s="160">
        <f t="shared" ref="Y189:AE189" si="367">SUM(Y173:Y188)</f>
        <v>0</v>
      </c>
      <c r="Z189" s="160">
        <f t="shared" si="367"/>
        <v>0</v>
      </c>
      <c r="AA189" s="160">
        <f t="shared" si="367"/>
        <v>0</v>
      </c>
      <c r="AB189" s="160">
        <f t="shared" si="367"/>
        <v>0</v>
      </c>
      <c r="AC189" s="160">
        <f t="shared" si="367"/>
        <v>0</v>
      </c>
      <c r="AD189" s="160">
        <f t="shared" si="367"/>
        <v>0</v>
      </c>
      <c r="AE189" s="160">
        <f t="shared" si="367"/>
        <v>0</v>
      </c>
      <c r="AF189" s="64"/>
      <c r="AG189" s="64"/>
      <c r="AH189" s="64"/>
      <c r="AI189" s="64"/>
      <c r="AJ189" s="64"/>
      <c r="AK189" s="121"/>
      <c r="AL189" s="121"/>
      <c r="AM189" s="148">
        <f t="shared" ref="AM189:AY189" si="368">SUM(AM173:AM188)</f>
        <v>0</v>
      </c>
      <c r="AN189" s="148">
        <f t="shared" si="368"/>
        <v>0</v>
      </c>
      <c r="AO189" s="148">
        <f t="shared" si="368"/>
        <v>0</v>
      </c>
      <c r="AP189" s="148">
        <f t="shared" si="368"/>
        <v>0</v>
      </c>
      <c r="AQ189" s="148">
        <f t="shared" si="368"/>
        <v>0</v>
      </c>
      <c r="AR189" s="148">
        <f t="shared" si="368"/>
        <v>0</v>
      </c>
      <c r="AS189" s="148">
        <f t="shared" si="368"/>
        <v>0</v>
      </c>
      <c r="AT189" s="148">
        <f t="shared" si="368"/>
        <v>0</v>
      </c>
      <c r="AU189" s="148">
        <f t="shared" si="368"/>
        <v>0</v>
      </c>
      <c r="AV189" s="148">
        <f t="shared" si="368"/>
        <v>0</v>
      </c>
      <c r="AW189" s="148">
        <f t="shared" si="368"/>
        <v>0</v>
      </c>
      <c r="AX189" s="148">
        <f t="shared" si="368"/>
        <v>0</v>
      </c>
      <c r="AY189" s="148">
        <f t="shared" si="368"/>
        <v>0</v>
      </c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283"/>
      <c r="BM189" s="121"/>
      <c r="BN189" s="147"/>
      <c r="BO189" s="147"/>
      <c r="BP189" s="121"/>
      <c r="BQ189" s="64"/>
      <c r="BR189" s="64"/>
      <c r="BS189" s="64"/>
      <c r="BT189" s="121"/>
      <c r="BU189" s="147"/>
      <c r="BV189" s="147"/>
    </row>
    <row r="190" ht="39.75" customHeight="1">
      <c r="A190" s="174" t="s">
        <v>240</v>
      </c>
      <c r="B190" s="146"/>
      <c r="C190" s="147"/>
      <c r="D190" s="280">
        <v>0.0</v>
      </c>
      <c r="E190" s="147"/>
      <c r="F190" s="148"/>
      <c r="G190" s="147"/>
      <c r="H190" s="175"/>
      <c r="I190" s="175"/>
      <c r="J190" s="175"/>
      <c r="K190" s="175"/>
      <c r="L190" s="175"/>
      <c r="M190" s="175"/>
      <c r="N190" s="175"/>
      <c r="O190" s="175"/>
      <c r="P190" s="176"/>
      <c r="Q190" s="175"/>
      <c r="R190" s="175"/>
      <c r="S190" s="175"/>
      <c r="Y190" s="165" t="s">
        <v>16</v>
      </c>
      <c r="Z190" s="165" t="s">
        <v>17</v>
      </c>
      <c r="AA190" s="165" t="s">
        <v>18</v>
      </c>
      <c r="AB190" s="165" t="s">
        <v>19</v>
      </c>
      <c r="AC190" s="165" t="s">
        <v>20</v>
      </c>
      <c r="AD190" s="165" t="s">
        <v>21</v>
      </c>
      <c r="AE190" s="165" t="s">
        <v>22</v>
      </c>
      <c r="AF190" s="160" t="s">
        <v>16</v>
      </c>
      <c r="AG190" s="160" t="s">
        <v>17</v>
      </c>
      <c r="AH190" s="160" t="s">
        <v>18</v>
      </c>
      <c r="AI190" s="160" t="s">
        <v>19</v>
      </c>
      <c r="AJ190" s="160" t="s">
        <v>20</v>
      </c>
      <c r="AK190" s="160" t="s">
        <v>21</v>
      </c>
      <c r="AL190" s="160" t="s">
        <v>22</v>
      </c>
      <c r="AM190" s="165" t="s">
        <v>31</v>
      </c>
      <c r="AN190" s="165" t="s">
        <v>32</v>
      </c>
      <c r="AO190" s="165" t="s">
        <v>33</v>
      </c>
      <c r="AP190" s="165" t="s">
        <v>34</v>
      </c>
      <c r="AQ190" s="165" t="s">
        <v>35</v>
      </c>
      <c r="AR190" s="165" t="s">
        <v>36</v>
      </c>
      <c r="AS190" s="165" t="s">
        <v>37</v>
      </c>
      <c r="AT190" s="165" t="s">
        <v>38</v>
      </c>
      <c r="AU190" s="165" t="s">
        <v>39</v>
      </c>
      <c r="AV190" s="165" t="s">
        <v>40</v>
      </c>
      <c r="AW190" s="165" t="s">
        <v>41</v>
      </c>
      <c r="AX190" s="165" t="s">
        <v>42</v>
      </c>
      <c r="AY190" s="165" t="s">
        <v>43</v>
      </c>
      <c r="AZ190" s="160" t="s">
        <v>31</v>
      </c>
      <c r="BA190" s="160" t="s">
        <v>32</v>
      </c>
      <c r="BB190" s="160" t="s">
        <v>33</v>
      </c>
      <c r="BC190" s="160" t="s">
        <v>34</v>
      </c>
      <c r="BD190" s="160" t="s">
        <v>35</v>
      </c>
      <c r="BE190" s="160" t="s">
        <v>36</v>
      </c>
      <c r="BF190" s="160" t="s">
        <v>37</v>
      </c>
      <c r="BG190" s="160" t="s">
        <v>38</v>
      </c>
      <c r="BH190" s="160" t="s">
        <v>39</v>
      </c>
      <c r="BI190" s="160" t="s">
        <v>40</v>
      </c>
      <c r="BJ190" s="160" t="s">
        <v>41</v>
      </c>
      <c r="BK190" s="166" t="s">
        <v>42</v>
      </c>
      <c r="BL190" s="160" t="s">
        <v>43</v>
      </c>
      <c r="BM190" s="121"/>
      <c r="BN190" s="64"/>
      <c r="BO190" s="64"/>
      <c r="BP190" s="121"/>
      <c r="BQ190" s="152" t="s">
        <v>69</v>
      </c>
      <c r="BR190" s="152" t="s">
        <v>70</v>
      </c>
      <c r="BS190" s="152" t="s">
        <v>71</v>
      </c>
      <c r="BT190" s="121"/>
      <c r="BU190" s="147"/>
      <c r="BV190" s="147"/>
    </row>
    <row r="191" ht="18.0" customHeight="1">
      <c r="A191" s="177" t="s">
        <v>342</v>
      </c>
      <c r="B191" s="178">
        <v>10.0</v>
      </c>
      <c r="C191" s="64">
        <f t="shared" ref="C191:C198" si="371">SUM(H191:S191)</f>
        <v>0</v>
      </c>
      <c r="D191" s="179">
        <v>74.2</v>
      </c>
      <c r="E191" s="64" t="str">
        <f t="shared" ref="E191:E198" si="372">$D$5</f>
        <v/>
      </c>
      <c r="F191" s="126">
        <f t="shared" ref="F191:F198" si="373">D191*((100-E191)/100)</f>
        <v>74.2</v>
      </c>
      <c r="G191" s="64">
        <f t="shared" ref="G191:G198" si="374">C191*F191</f>
        <v>0</v>
      </c>
      <c r="H191" s="143"/>
      <c r="I191" s="129"/>
      <c r="J191" s="130"/>
      <c r="K191" s="131"/>
      <c r="L191" s="254"/>
      <c r="M191" s="255"/>
      <c r="N191" s="256"/>
      <c r="O191" s="124"/>
      <c r="P191" s="135"/>
      <c r="Q191" s="136"/>
      <c r="R191" s="257"/>
      <c r="S191" s="258"/>
      <c r="Y191" s="64">
        <f t="shared" ref="Y191:AE191" si="369">AF191*$C191</f>
        <v>0</v>
      </c>
      <c r="Z191" s="64">
        <f t="shared" si="369"/>
        <v>0</v>
      </c>
      <c r="AA191" s="64">
        <f t="shared" si="369"/>
        <v>0</v>
      </c>
      <c r="AB191" s="64">
        <f t="shared" si="369"/>
        <v>0</v>
      </c>
      <c r="AC191" s="64">
        <f t="shared" si="369"/>
        <v>0</v>
      </c>
      <c r="AD191" s="64">
        <f t="shared" si="369"/>
        <v>0</v>
      </c>
      <c r="AE191" s="64">
        <f t="shared" si="369"/>
        <v>0</v>
      </c>
      <c r="AF191" s="131"/>
      <c r="AG191" s="131"/>
      <c r="AH191" s="131">
        <v>10.0</v>
      </c>
      <c r="AI191" s="131"/>
      <c r="AJ191" s="131"/>
      <c r="AK191" s="131"/>
      <c r="AL191" s="131"/>
      <c r="AM191" s="64">
        <f t="shared" ref="AM191:AY191" si="370">AZ191*$C191</f>
        <v>0</v>
      </c>
      <c r="AN191" s="64">
        <f t="shared" si="370"/>
        <v>0</v>
      </c>
      <c r="AO191" s="64">
        <f t="shared" si="370"/>
        <v>0</v>
      </c>
      <c r="AP191" s="64">
        <f t="shared" si="370"/>
        <v>0</v>
      </c>
      <c r="AQ191" s="64">
        <f t="shared" si="370"/>
        <v>0</v>
      </c>
      <c r="AR191" s="64">
        <f t="shared" si="370"/>
        <v>0</v>
      </c>
      <c r="AS191" s="64">
        <f t="shared" si="370"/>
        <v>0</v>
      </c>
      <c r="AT191" s="64">
        <f t="shared" si="370"/>
        <v>0</v>
      </c>
      <c r="AU191" s="64">
        <f t="shared" si="370"/>
        <v>0</v>
      </c>
      <c r="AV191" s="64">
        <f t="shared" si="370"/>
        <v>0</v>
      </c>
      <c r="AW191" s="64">
        <f t="shared" si="370"/>
        <v>0</v>
      </c>
      <c r="AX191" s="64">
        <f t="shared" si="370"/>
        <v>0</v>
      </c>
      <c r="AY191" s="64">
        <f t="shared" si="370"/>
        <v>0</v>
      </c>
      <c r="AZ191" s="131"/>
      <c r="BA191" s="131">
        <v>7.0</v>
      </c>
      <c r="BB191" s="131">
        <v>3.0</v>
      </c>
      <c r="BC191" s="131"/>
      <c r="BD191" s="131"/>
      <c r="BE191" s="131"/>
      <c r="BF191" s="131"/>
      <c r="BG191" s="131"/>
      <c r="BH191" s="131"/>
      <c r="BI191" s="131"/>
      <c r="BJ191" s="131"/>
      <c r="BK191" s="273"/>
      <c r="BL191" s="131"/>
      <c r="BM191" s="121"/>
      <c r="BN191" s="64"/>
      <c r="BO191" s="64"/>
      <c r="BP191" s="121"/>
      <c r="BQ191" s="64">
        <v>3.82</v>
      </c>
      <c r="BR191" s="64">
        <f t="shared" ref="BR191:BR198" si="377">C191</f>
        <v>0</v>
      </c>
      <c r="BS191" s="64">
        <f t="shared" ref="BS191:BS198" si="378">BQ191*BR191</f>
        <v>0</v>
      </c>
      <c r="BT191" s="121"/>
      <c r="BU191" s="147">
        <f t="shared" ref="BU191:BU198" si="379">C191*BN191</f>
        <v>0</v>
      </c>
      <c r="BV191" s="147">
        <f t="shared" ref="BV191:BV198" si="380">C191*BO191</f>
        <v>0</v>
      </c>
    </row>
    <row r="192" ht="18.0" customHeight="1">
      <c r="A192" s="177" t="s">
        <v>394</v>
      </c>
      <c r="B192" s="178">
        <v>5.0</v>
      </c>
      <c r="C192" s="64">
        <f t="shared" si="371"/>
        <v>0</v>
      </c>
      <c r="D192" s="179">
        <v>74.2</v>
      </c>
      <c r="E192" s="64" t="str">
        <f t="shared" si="372"/>
        <v/>
      </c>
      <c r="F192" s="126">
        <f t="shared" si="373"/>
        <v>74.2</v>
      </c>
      <c r="G192" s="64">
        <f t="shared" si="374"/>
        <v>0</v>
      </c>
      <c r="H192" s="143"/>
      <c r="I192" s="129"/>
      <c r="J192" s="130"/>
      <c r="K192" s="131"/>
      <c r="L192" s="254"/>
      <c r="M192" s="255"/>
      <c r="N192" s="256"/>
      <c r="O192" s="124"/>
      <c r="P192" s="135"/>
      <c r="Q192" s="136"/>
      <c r="R192" s="257"/>
      <c r="S192" s="258"/>
      <c r="Y192" s="64">
        <f t="shared" ref="Y192:AE192" si="375">AF192*$C192</f>
        <v>0</v>
      </c>
      <c r="Z192" s="64">
        <f t="shared" si="375"/>
        <v>0</v>
      </c>
      <c r="AA192" s="64">
        <f t="shared" si="375"/>
        <v>0</v>
      </c>
      <c r="AB192" s="64">
        <f t="shared" si="375"/>
        <v>0</v>
      </c>
      <c r="AC192" s="64">
        <f t="shared" si="375"/>
        <v>0</v>
      </c>
      <c r="AD192" s="64">
        <f t="shared" si="375"/>
        <v>0</v>
      </c>
      <c r="AE192" s="64">
        <f t="shared" si="375"/>
        <v>0</v>
      </c>
      <c r="AF192" s="131"/>
      <c r="AG192" s="131"/>
      <c r="AH192" s="131"/>
      <c r="AI192" s="131"/>
      <c r="AJ192" s="131">
        <v>5.0</v>
      </c>
      <c r="AK192" s="131"/>
      <c r="AL192" s="131"/>
      <c r="AM192" s="64">
        <f t="shared" ref="AM192:AY192" si="376">AZ192*$C192</f>
        <v>0</v>
      </c>
      <c r="AN192" s="64">
        <f t="shared" si="376"/>
        <v>0</v>
      </c>
      <c r="AO192" s="64">
        <f t="shared" si="376"/>
        <v>0</v>
      </c>
      <c r="AP192" s="64">
        <f t="shared" si="376"/>
        <v>0</v>
      </c>
      <c r="AQ192" s="64">
        <f t="shared" si="376"/>
        <v>0</v>
      </c>
      <c r="AR192" s="64">
        <f t="shared" si="376"/>
        <v>0</v>
      </c>
      <c r="AS192" s="64">
        <f t="shared" si="376"/>
        <v>0</v>
      </c>
      <c r="AT192" s="64">
        <f t="shared" si="376"/>
        <v>0</v>
      </c>
      <c r="AU192" s="64">
        <f t="shared" si="376"/>
        <v>0</v>
      </c>
      <c r="AV192" s="64">
        <f t="shared" si="376"/>
        <v>0</v>
      </c>
      <c r="AW192" s="64">
        <f t="shared" si="376"/>
        <v>0</v>
      </c>
      <c r="AX192" s="64">
        <f t="shared" si="376"/>
        <v>0</v>
      </c>
      <c r="AY192" s="64">
        <f t="shared" si="376"/>
        <v>0</v>
      </c>
      <c r="AZ192" s="131"/>
      <c r="BA192" s="131">
        <v>4.0</v>
      </c>
      <c r="BB192" s="131">
        <v>1.0</v>
      </c>
      <c r="BC192" s="131"/>
      <c r="BD192" s="131"/>
      <c r="BE192" s="131"/>
      <c r="BF192" s="131"/>
      <c r="BG192" s="131"/>
      <c r="BH192" s="131"/>
      <c r="BI192" s="131"/>
      <c r="BJ192" s="131"/>
      <c r="BK192" s="273"/>
      <c r="BL192" s="131"/>
      <c r="BM192" s="121"/>
      <c r="BN192" s="64"/>
      <c r="BO192" s="64"/>
      <c r="BP192" s="121"/>
      <c r="BQ192" s="64">
        <v>4.42</v>
      </c>
      <c r="BR192" s="64">
        <f t="shared" si="377"/>
        <v>0</v>
      </c>
      <c r="BS192" s="64">
        <f t="shared" si="378"/>
        <v>0</v>
      </c>
      <c r="BT192" s="121"/>
      <c r="BU192" s="147">
        <f t="shared" si="379"/>
        <v>0</v>
      </c>
      <c r="BV192" s="147">
        <f t="shared" si="380"/>
        <v>0</v>
      </c>
    </row>
    <row r="193" ht="18.0" customHeight="1">
      <c r="A193" s="177" t="s">
        <v>395</v>
      </c>
      <c r="B193" s="178">
        <v>10.0</v>
      </c>
      <c r="C193" s="64">
        <f t="shared" si="371"/>
        <v>0</v>
      </c>
      <c r="D193" s="179">
        <v>84.8</v>
      </c>
      <c r="E193" s="64" t="str">
        <f t="shared" si="372"/>
        <v/>
      </c>
      <c r="F193" s="126">
        <f t="shared" si="373"/>
        <v>84.8</v>
      </c>
      <c r="G193" s="64">
        <f t="shared" si="374"/>
        <v>0</v>
      </c>
      <c r="H193" s="143"/>
      <c r="I193" s="129"/>
      <c r="J193" s="130"/>
      <c r="K193" s="131"/>
      <c r="L193" s="254"/>
      <c r="M193" s="255"/>
      <c r="N193" s="256"/>
      <c r="O193" s="124"/>
      <c r="P193" s="135"/>
      <c r="Q193" s="136"/>
      <c r="R193" s="257"/>
      <c r="S193" s="258"/>
      <c r="Y193" s="64">
        <f t="shared" ref="Y193:AE193" si="381">AF193*$C193</f>
        <v>0</v>
      </c>
      <c r="Z193" s="64">
        <f t="shared" si="381"/>
        <v>0</v>
      </c>
      <c r="AA193" s="64">
        <f t="shared" si="381"/>
        <v>0</v>
      </c>
      <c r="AB193" s="64">
        <f t="shared" si="381"/>
        <v>0</v>
      </c>
      <c r="AC193" s="64">
        <f t="shared" si="381"/>
        <v>0</v>
      </c>
      <c r="AD193" s="64">
        <f t="shared" si="381"/>
        <v>0</v>
      </c>
      <c r="AE193" s="64">
        <f t="shared" si="381"/>
        <v>0</v>
      </c>
      <c r="AF193" s="131"/>
      <c r="AG193" s="131"/>
      <c r="AH193" s="131"/>
      <c r="AI193" s="131">
        <v>10.0</v>
      </c>
      <c r="AJ193" s="131"/>
      <c r="AK193" s="131"/>
      <c r="AL193" s="131"/>
      <c r="AM193" s="64">
        <f t="shared" ref="AM193:AY193" si="382">AZ193*$C193</f>
        <v>0</v>
      </c>
      <c r="AN193" s="64">
        <f t="shared" si="382"/>
        <v>0</v>
      </c>
      <c r="AO193" s="64">
        <f t="shared" si="382"/>
        <v>0</v>
      </c>
      <c r="AP193" s="64">
        <f t="shared" si="382"/>
        <v>0</v>
      </c>
      <c r="AQ193" s="64">
        <f t="shared" si="382"/>
        <v>0</v>
      </c>
      <c r="AR193" s="64">
        <f t="shared" si="382"/>
        <v>0</v>
      </c>
      <c r="AS193" s="64">
        <f t="shared" si="382"/>
        <v>0</v>
      </c>
      <c r="AT193" s="64">
        <f t="shared" si="382"/>
        <v>0</v>
      </c>
      <c r="AU193" s="64">
        <f t="shared" si="382"/>
        <v>0</v>
      </c>
      <c r="AV193" s="64">
        <f t="shared" si="382"/>
        <v>0</v>
      </c>
      <c r="AW193" s="64">
        <f t="shared" si="382"/>
        <v>0</v>
      </c>
      <c r="AX193" s="64">
        <f t="shared" si="382"/>
        <v>0</v>
      </c>
      <c r="AY193" s="64">
        <f t="shared" si="382"/>
        <v>0</v>
      </c>
      <c r="AZ193" s="131"/>
      <c r="BA193" s="131">
        <v>10.0</v>
      </c>
      <c r="BB193" s="131"/>
      <c r="BC193" s="131"/>
      <c r="BD193" s="131"/>
      <c r="BE193" s="131"/>
      <c r="BF193" s="131"/>
      <c r="BG193" s="131"/>
      <c r="BH193" s="131"/>
      <c r="BI193" s="131"/>
      <c r="BJ193" s="131"/>
      <c r="BK193" s="273"/>
      <c r="BL193" s="131"/>
      <c r="BM193" s="121"/>
      <c r="BN193" s="64"/>
      <c r="BO193" s="64"/>
      <c r="BP193" s="121"/>
      <c r="BQ193" s="64">
        <v>4.17</v>
      </c>
      <c r="BR193" s="64">
        <f t="shared" si="377"/>
        <v>0</v>
      </c>
      <c r="BS193" s="64">
        <f t="shared" si="378"/>
        <v>0</v>
      </c>
      <c r="BT193" s="121"/>
      <c r="BU193" s="147">
        <f t="shared" si="379"/>
        <v>0</v>
      </c>
      <c r="BV193" s="147">
        <f t="shared" si="380"/>
        <v>0</v>
      </c>
    </row>
    <row r="194" ht="18.0" customHeight="1">
      <c r="A194" s="177" t="s">
        <v>321</v>
      </c>
      <c r="B194" s="178">
        <v>10.0</v>
      </c>
      <c r="C194" s="64">
        <f t="shared" si="371"/>
        <v>0</v>
      </c>
      <c r="D194" s="179">
        <v>68.9</v>
      </c>
      <c r="E194" s="64" t="str">
        <f t="shared" si="372"/>
        <v/>
      </c>
      <c r="F194" s="126">
        <f t="shared" si="373"/>
        <v>68.9</v>
      </c>
      <c r="G194" s="64">
        <f t="shared" si="374"/>
        <v>0</v>
      </c>
      <c r="H194" s="143"/>
      <c r="I194" s="129"/>
      <c r="J194" s="130"/>
      <c r="K194" s="131"/>
      <c r="L194" s="254"/>
      <c r="M194" s="255"/>
      <c r="N194" s="256"/>
      <c r="O194" s="124"/>
      <c r="P194" s="135"/>
      <c r="Q194" s="136"/>
      <c r="R194" s="257"/>
      <c r="S194" s="258"/>
      <c r="Y194" s="64">
        <f t="shared" ref="Y194:AE194" si="383">AF194*$C194</f>
        <v>0</v>
      </c>
      <c r="Z194" s="64">
        <f t="shared" si="383"/>
        <v>0</v>
      </c>
      <c r="AA194" s="64">
        <f t="shared" si="383"/>
        <v>0</v>
      </c>
      <c r="AB194" s="64">
        <f t="shared" si="383"/>
        <v>0</v>
      </c>
      <c r="AC194" s="64">
        <f t="shared" si="383"/>
        <v>0</v>
      </c>
      <c r="AD194" s="64">
        <f t="shared" si="383"/>
        <v>0</v>
      </c>
      <c r="AE194" s="64">
        <f t="shared" si="383"/>
        <v>0</v>
      </c>
      <c r="AF194" s="131"/>
      <c r="AG194" s="131"/>
      <c r="AH194" s="131">
        <v>10.0</v>
      </c>
      <c r="AI194" s="131"/>
      <c r="AJ194" s="131"/>
      <c r="AK194" s="131"/>
      <c r="AL194" s="131"/>
      <c r="AM194" s="64">
        <f t="shared" ref="AM194:AY194" si="384">AZ194*$C194</f>
        <v>0</v>
      </c>
      <c r="AN194" s="64">
        <f t="shared" si="384"/>
        <v>0</v>
      </c>
      <c r="AO194" s="64">
        <f t="shared" si="384"/>
        <v>0</v>
      </c>
      <c r="AP194" s="64">
        <f t="shared" si="384"/>
        <v>0</v>
      </c>
      <c r="AQ194" s="64">
        <f t="shared" si="384"/>
        <v>0</v>
      </c>
      <c r="AR194" s="64">
        <f t="shared" si="384"/>
        <v>0</v>
      </c>
      <c r="AS194" s="64">
        <f t="shared" si="384"/>
        <v>0</v>
      </c>
      <c r="AT194" s="64">
        <f t="shared" si="384"/>
        <v>0</v>
      </c>
      <c r="AU194" s="64">
        <f t="shared" si="384"/>
        <v>0</v>
      </c>
      <c r="AV194" s="64">
        <f t="shared" si="384"/>
        <v>0</v>
      </c>
      <c r="AW194" s="64">
        <f t="shared" si="384"/>
        <v>0</v>
      </c>
      <c r="AX194" s="64">
        <f t="shared" si="384"/>
        <v>0</v>
      </c>
      <c r="AY194" s="64">
        <f t="shared" si="384"/>
        <v>0</v>
      </c>
      <c r="AZ194" s="131"/>
      <c r="BA194" s="131"/>
      <c r="BB194" s="131"/>
      <c r="BC194" s="131"/>
      <c r="BD194" s="131"/>
      <c r="BE194" s="131"/>
      <c r="BF194" s="131"/>
      <c r="BG194" s="131"/>
      <c r="BH194" s="131"/>
      <c r="BI194" s="131"/>
      <c r="BJ194" s="131"/>
      <c r="BK194" s="273"/>
      <c r="BL194" s="131"/>
      <c r="BM194" s="121"/>
      <c r="BN194" s="64"/>
      <c r="BO194" s="64"/>
      <c r="BP194" s="121"/>
      <c r="BQ194" s="64">
        <v>3.19</v>
      </c>
      <c r="BR194" s="64">
        <f t="shared" si="377"/>
        <v>0</v>
      </c>
      <c r="BS194" s="64">
        <f t="shared" si="378"/>
        <v>0</v>
      </c>
      <c r="BT194" s="121"/>
      <c r="BU194" s="147">
        <f t="shared" si="379"/>
        <v>0</v>
      </c>
      <c r="BV194" s="147">
        <f t="shared" si="380"/>
        <v>0</v>
      </c>
    </row>
    <row r="195" ht="18.0" customHeight="1">
      <c r="A195" s="172" t="s">
        <v>322</v>
      </c>
      <c r="B195" s="178">
        <v>10.0</v>
      </c>
      <c r="C195" s="64">
        <f t="shared" si="371"/>
        <v>0</v>
      </c>
      <c r="D195" s="179">
        <v>84.8</v>
      </c>
      <c r="E195" s="64" t="str">
        <f t="shared" si="372"/>
        <v/>
      </c>
      <c r="F195" s="126">
        <f t="shared" si="373"/>
        <v>84.8</v>
      </c>
      <c r="G195" s="64">
        <f t="shared" si="374"/>
        <v>0</v>
      </c>
      <c r="H195" s="143"/>
      <c r="I195" s="129"/>
      <c r="J195" s="130"/>
      <c r="K195" s="131"/>
      <c r="L195" s="254"/>
      <c r="M195" s="255"/>
      <c r="N195" s="256"/>
      <c r="O195" s="124"/>
      <c r="P195" s="135"/>
      <c r="Q195" s="136"/>
      <c r="R195" s="257"/>
      <c r="S195" s="258"/>
      <c r="Y195" s="64">
        <f t="shared" ref="Y195:AE195" si="385">AF195*$C195</f>
        <v>0</v>
      </c>
      <c r="Z195" s="64">
        <f t="shared" si="385"/>
        <v>0</v>
      </c>
      <c r="AA195" s="64">
        <f t="shared" si="385"/>
        <v>0</v>
      </c>
      <c r="AB195" s="64">
        <f t="shared" si="385"/>
        <v>0</v>
      </c>
      <c r="AC195" s="64">
        <f t="shared" si="385"/>
        <v>0</v>
      </c>
      <c r="AD195" s="64">
        <f t="shared" si="385"/>
        <v>0</v>
      </c>
      <c r="AE195" s="64">
        <f t="shared" si="385"/>
        <v>0</v>
      </c>
      <c r="AF195" s="131"/>
      <c r="AG195" s="131"/>
      <c r="AH195" s="131">
        <v>10.0</v>
      </c>
      <c r="AI195" s="131"/>
      <c r="AJ195" s="131"/>
      <c r="AK195" s="131"/>
      <c r="AL195" s="131"/>
      <c r="AM195" s="64">
        <f t="shared" ref="AM195:AY195" si="386">AZ195*$C195</f>
        <v>0</v>
      </c>
      <c r="AN195" s="64">
        <f t="shared" si="386"/>
        <v>0</v>
      </c>
      <c r="AO195" s="64">
        <f t="shared" si="386"/>
        <v>0</v>
      </c>
      <c r="AP195" s="64">
        <f t="shared" si="386"/>
        <v>0</v>
      </c>
      <c r="AQ195" s="64">
        <f t="shared" si="386"/>
        <v>0</v>
      </c>
      <c r="AR195" s="64">
        <f t="shared" si="386"/>
        <v>0</v>
      </c>
      <c r="AS195" s="64">
        <f t="shared" si="386"/>
        <v>0</v>
      </c>
      <c r="AT195" s="64">
        <f t="shared" si="386"/>
        <v>0</v>
      </c>
      <c r="AU195" s="64">
        <f t="shared" si="386"/>
        <v>0</v>
      </c>
      <c r="AV195" s="64">
        <f t="shared" si="386"/>
        <v>0</v>
      </c>
      <c r="AW195" s="64">
        <f t="shared" si="386"/>
        <v>0</v>
      </c>
      <c r="AX195" s="64">
        <f t="shared" si="386"/>
        <v>0</v>
      </c>
      <c r="AY195" s="64">
        <f t="shared" si="386"/>
        <v>0</v>
      </c>
      <c r="AZ195" s="131">
        <v>4.0</v>
      </c>
      <c r="BA195" s="131">
        <v>6.0</v>
      </c>
      <c r="BB195" s="131"/>
      <c r="BC195" s="131"/>
      <c r="BD195" s="131"/>
      <c r="BE195" s="131"/>
      <c r="BF195" s="131"/>
      <c r="BG195" s="131"/>
      <c r="BH195" s="131"/>
      <c r="BI195" s="131"/>
      <c r="BJ195" s="131"/>
      <c r="BK195" s="273"/>
      <c r="BL195" s="131"/>
      <c r="BM195" s="121"/>
      <c r="BN195" s="64"/>
      <c r="BO195" s="64"/>
      <c r="BP195" s="121"/>
      <c r="BQ195" s="64">
        <v>3.63</v>
      </c>
      <c r="BR195" s="64">
        <f t="shared" si="377"/>
        <v>0</v>
      </c>
      <c r="BS195" s="64">
        <f t="shared" si="378"/>
        <v>0</v>
      </c>
      <c r="BT195" s="121"/>
      <c r="BU195" s="147">
        <f t="shared" si="379"/>
        <v>0</v>
      </c>
      <c r="BV195" s="147">
        <f t="shared" si="380"/>
        <v>0</v>
      </c>
    </row>
    <row r="196" ht="18.0" customHeight="1">
      <c r="A196" s="172" t="s">
        <v>389</v>
      </c>
      <c r="B196" s="178">
        <v>10.0</v>
      </c>
      <c r="C196" s="64">
        <f t="shared" si="371"/>
        <v>0</v>
      </c>
      <c r="D196" s="179">
        <v>90.1</v>
      </c>
      <c r="E196" s="64" t="str">
        <f t="shared" si="372"/>
        <v/>
      </c>
      <c r="F196" s="126">
        <f t="shared" si="373"/>
        <v>90.1</v>
      </c>
      <c r="G196" s="64">
        <f t="shared" si="374"/>
        <v>0</v>
      </c>
      <c r="H196" s="143"/>
      <c r="I196" s="129"/>
      <c r="J196" s="130"/>
      <c r="K196" s="131"/>
      <c r="L196" s="254"/>
      <c r="M196" s="255"/>
      <c r="N196" s="256"/>
      <c r="O196" s="124"/>
      <c r="P196" s="135"/>
      <c r="Q196" s="136"/>
      <c r="R196" s="257"/>
      <c r="S196" s="258"/>
      <c r="Y196" s="64">
        <f t="shared" ref="Y196:AE196" si="387">AF196*$C196</f>
        <v>0</v>
      </c>
      <c r="Z196" s="64">
        <f t="shared" si="387"/>
        <v>0</v>
      </c>
      <c r="AA196" s="64">
        <f t="shared" si="387"/>
        <v>0</v>
      </c>
      <c r="AB196" s="64">
        <f t="shared" si="387"/>
        <v>0</v>
      </c>
      <c r="AC196" s="64">
        <f t="shared" si="387"/>
        <v>0</v>
      </c>
      <c r="AD196" s="64">
        <f t="shared" si="387"/>
        <v>0</v>
      </c>
      <c r="AE196" s="64">
        <f t="shared" si="387"/>
        <v>0</v>
      </c>
      <c r="AF196" s="131"/>
      <c r="AG196" s="131"/>
      <c r="AH196" s="131"/>
      <c r="AI196" s="131">
        <v>10.0</v>
      </c>
      <c r="AJ196" s="131"/>
      <c r="AK196" s="131"/>
      <c r="AL196" s="131"/>
      <c r="AM196" s="64">
        <f t="shared" ref="AM196:AY196" si="388">AZ196*$C196</f>
        <v>0</v>
      </c>
      <c r="AN196" s="64">
        <f t="shared" si="388"/>
        <v>0</v>
      </c>
      <c r="AO196" s="64">
        <f t="shared" si="388"/>
        <v>0</v>
      </c>
      <c r="AP196" s="64">
        <f t="shared" si="388"/>
        <v>0</v>
      </c>
      <c r="AQ196" s="64">
        <f t="shared" si="388"/>
        <v>0</v>
      </c>
      <c r="AR196" s="64">
        <f t="shared" si="388"/>
        <v>0</v>
      </c>
      <c r="AS196" s="64">
        <f t="shared" si="388"/>
        <v>0</v>
      </c>
      <c r="AT196" s="64">
        <f t="shared" si="388"/>
        <v>0</v>
      </c>
      <c r="AU196" s="64">
        <f t="shared" si="388"/>
        <v>0</v>
      </c>
      <c r="AV196" s="64">
        <f t="shared" si="388"/>
        <v>0</v>
      </c>
      <c r="AW196" s="64">
        <f t="shared" si="388"/>
        <v>0</v>
      </c>
      <c r="AX196" s="64">
        <f t="shared" si="388"/>
        <v>0</v>
      </c>
      <c r="AY196" s="64">
        <f t="shared" si="388"/>
        <v>0</v>
      </c>
      <c r="AZ196" s="131"/>
      <c r="BA196" s="131"/>
      <c r="BB196" s="131">
        <v>5.0</v>
      </c>
      <c r="BC196" s="131">
        <v>5.0</v>
      </c>
      <c r="BD196" s="131"/>
      <c r="BE196" s="131"/>
      <c r="BF196" s="131"/>
      <c r="BG196" s="131"/>
      <c r="BH196" s="131"/>
      <c r="BI196" s="131"/>
      <c r="BJ196" s="131"/>
      <c r="BK196" s="273"/>
      <c r="BL196" s="131"/>
      <c r="BM196" s="121"/>
      <c r="BN196" s="64"/>
      <c r="BO196" s="64"/>
      <c r="BP196" s="121"/>
      <c r="BQ196" s="64">
        <v>4.62</v>
      </c>
      <c r="BR196" s="64">
        <f t="shared" si="377"/>
        <v>0</v>
      </c>
      <c r="BS196" s="64">
        <f t="shared" si="378"/>
        <v>0</v>
      </c>
      <c r="BT196" s="121"/>
      <c r="BU196" s="147">
        <f t="shared" si="379"/>
        <v>0</v>
      </c>
      <c r="BV196" s="147">
        <f t="shared" si="380"/>
        <v>0</v>
      </c>
    </row>
    <row r="197" ht="18.0" customHeight="1">
      <c r="A197" s="172" t="s">
        <v>390</v>
      </c>
      <c r="B197" s="178">
        <v>10.0</v>
      </c>
      <c r="C197" s="64">
        <f t="shared" si="371"/>
        <v>0</v>
      </c>
      <c r="D197" s="179">
        <v>111.3</v>
      </c>
      <c r="E197" s="64" t="str">
        <f t="shared" si="372"/>
        <v/>
      </c>
      <c r="F197" s="126">
        <f t="shared" si="373"/>
        <v>111.3</v>
      </c>
      <c r="G197" s="64">
        <f t="shared" si="374"/>
        <v>0</v>
      </c>
      <c r="H197" s="143"/>
      <c r="I197" s="129"/>
      <c r="J197" s="130"/>
      <c r="K197" s="131"/>
      <c r="L197" s="254"/>
      <c r="M197" s="255"/>
      <c r="N197" s="256"/>
      <c r="O197" s="124"/>
      <c r="P197" s="135"/>
      <c r="Q197" s="136"/>
      <c r="R197" s="257"/>
      <c r="S197" s="258"/>
      <c r="Y197" s="64">
        <f t="shared" ref="Y197:AE197" si="389">AF197*$C197</f>
        <v>0</v>
      </c>
      <c r="Z197" s="64">
        <f t="shared" si="389"/>
        <v>0</v>
      </c>
      <c r="AA197" s="64">
        <f t="shared" si="389"/>
        <v>0</v>
      </c>
      <c r="AB197" s="64">
        <f t="shared" si="389"/>
        <v>0</v>
      </c>
      <c r="AC197" s="64">
        <f t="shared" si="389"/>
        <v>0</v>
      </c>
      <c r="AD197" s="64">
        <f t="shared" si="389"/>
        <v>0</v>
      </c>
      <c r="AE197" s="64">
        <f t="shared" si="389"/>
        <v>0</v>
      </c>
      <c r="AF197" s="131"/>
      <c r="AG197" s="131"/>
      <c r="AH197" s="131"/>
      <c r="AI197" s="131">
        <v>10.0</v>
      </c>
      <c r="AJ197" s="131"/>
      <c r="AK197" s="131"/>
      <c r="AL197" s="131"/>
      <c r="AM197" s="64">
        <f t="shared" ref="AM197:AY197" si="390">AZ197*$C197</f>
        <v>0</v>
      </c>
      <c r="AN197" s="64">
        <f t="shared" si="390"/>
        <v>0</v>
      </c>
      <c r="AO197" s="64">
        <f t="shared" si="390"/>
        <v>0</v>
      </c>
      <c r="AP197" s="64">
        <f t="shared" si="390"/>
        <v>0</v>
      </c>
      <c r="AQ197" s="64">
        <f t="shared" si="390"/>
        <v>0</v>
      </c>
      <c r="AR197" s="64">
        <f t="shared" si="390"/>
        <v>0</v>
      </c>
      <c r="AS197" s="64">
        <f t="shared" si="390"/>
        <v>0</v>
      </c>
      <c r="AT197" s="64">
        <f t="shared" si="390"/>
        <v>0</v>
      </c>
      <c r="AU197" s="64">
        <f t="shared" si="390"/>
        <v>0</v>
      </c>
      <c r="AV197" s="64">
        <f t="shared" si="390"/>
        <v>0</v>
      </c>
      <c r="AW197" s="64">
        <f t="shared" si="390"/>
        <v>0</v>
      </c>
      <c r="AX197" s="64">
        <f t="shared" si="390"/>
        <v>0</v>
      </c>
      <c r="AY197" s="64">
        <f t="shared" si="390"/>
        <v>0</v>
      </c>
      <c r="AZ197" s="131"/>
      <c r="BA197" s="131">
        <v>10.0</v>
      </c>
      <c r="BB197" s="131"/>
      <c r="BC197" s="131"/>
      <c r="BD197" s="131"/>
      <c r="BE197" s="131"/>
      <c r="BF197" s="131"/>
      <c r="BG197" s="131"/>
      <c r="BH197" s="131"/>
      <c r="BI197" s="131"/>
      <c r="BJ197" s="131"/>
      <c r="BK197" s="273"/>
      <c r="BL197" s="131"/>
      <c r="BM197" s="121"/>
      <c r="BN197" s="64"/>
      <c r="BO197" s="64"/>
      <c r="BP197" s="121"/>
      <c r="BQ197" s="64">
        <v>6.11</v>
      </c>
      <c r="BR197" s="64">
        <f t="shared" si="377"/>
        <v>0</v>
      </c>
      <c r="BS197" s="64">
        <f t="shared" si="378"/>
        <v>0</v>
      </c>
      <c r="BT197" s="121"/>
      <c r="BU197" s="147">
        <f t="shared" si="379"/>
        <v>0</v>
      </c>
      <c r="BV197" s="147">
        <f t="shared" si="380"/>
        <v>0</v>
      </c>
    </row>
    <row r="198" ht="18.0" customHeight="1">
      <c r="A198" s="172" t="s">
        <v>337</v>
      </c>
      <c r="B198" s="178">
        <v>20.0</v>
      </c>
      <c r="C198" s="64">
        <f t="shared" si="371"/>
        <v>0</v>
      </c>
      <c r="D198" s="179">
        <v>132.5</v>
      </c>
      <c r="E198" s="64" t="str">
        <f t="shared" si="372"/>
        <v/>
      </c>
      <c r="F198" s="126">
        <f t="shared" si="373"/>
        <v>132.5</v>
      </c>
      <c r="G198" s="64">
        <f t="shared" si="374"/>
        <v>0</v>
      </c>
      <c r="H198" s="143"/>
      <c r="I198" s="129"/>
      <c r="J198" s="130"/>
      <c r="K198" s="131"/>
      <c r="L198" s="254"/>
      <c r="M198" s="255"/>
      <c r="N198" s="256"/>
      <c r="O198" s="124"/>
      <c r="P198" s="135"/>
      <c r="Q198" s="136"/>
      <c r="R198" s="257"/>
      <c r="S198" s="258"/>
      <c r="Y198" s="64">
        <f t="shared" ref="Y198:AE198" si="391">AF198*$C198</f>
        <v>0</v>
      </c>
      <c r="Z198" s="64">
        <f t="shared" si="391"/>
        <v>0</v>
      </c>
      <c r="AA198" s="64">
        <f t="shared" si="391"/>
        <v>0</v>
      </c>
      <c r="AB198" s="64">
        <f t="shared" si="391"/>
        <v>0</v>
      </c>
      <c r="AC198" s="64">
        <f t="shared" si="391"/>
        <v>0</v>
      </c>
      <c r="AD198" s="64">
        <f t="shared" si="391"/>
        <v>0</v>
      </c>
      <c r="AE198" s="64">
        <f t="shared" si="391"/>
        <v>0</v>
      </c>
      <c r="AF198" s="131"/>
      <c r="AG198" s="131"/>
      <c r="AH198" s="131">
        <v>20.0</v>
      </c>
      <c r="AI198" s="131"/>
      <c r="AJ198" s="131"/>
      <c r="AK198" s="131"/>
      <c r="AL198" s="131"/>
      <c r="AM198" s="64">
        <f t="shared" ref="AM198:AY198" si="392">AZ198*$C198</f>
        <v>0</v>
      </c>
      <c r="AN198" s="64">
        <f t="shared" si="392"/>
        <v>0</v>
      </c>
      <c r="AO198" s="64">
        <f t="shared" si="392"/>
        <v>0</v>
      </c>
      <c r="AP198" s="64">
        <f t="shared" si="392"/>
        <v>0</v>
      </c>
      <c r="AQ198" s="64">
        <f t="shared" si="392"/>
        <v>0</v>
      </c>
      <c r="AR198" s="64">
        <f t="shared" si="392"/>
        <v>0</v>
      </c>
      <c r="AS198" s="64">
        <f t="shared" si="392"/>
        <v>0</v>
      </c>
      <c r="AT198" s="64">
        <f t="shared" si="392"/>
        <v>0</v>
      </c>
      <c r="AU198" s="64">
        <f t="shared" si="392"/>
        <v>0</v>
      </c>
      <c r="AV198" s="64">
        <f t="shared" si="392"/>
        <v>0</v>
      </c>
      <c r="AW198" s="64">
        <f t="shared" si="392"/>
        <v>0</v>
      </c>
      <c r="AX198" s="64">
        <f t="shared" si="392"/>
        <v>0</v>
      </c>
      <c r="AY198" s="64">
        <f t="shared" si="392"/>
        <v>0</v>
      </c>
      <c r="AZ198" s="131"/>
      <c r="BA198" s="131">
        <v>15.0</v>
      </c>
      <c r="BB198" s="131">
        <v>5.0</v>
      </c>
      <c r="BC198" s="131"/>
      <c r="BD198" s="131"/>
      <c r="BE198" s="131"/>
      <c r="BF198" s="131"/>
      <c r="BG198" s="131"/>
      <c r="BH198" s="131"/>
      <c r="BI198" s="131"/>
      <c r="BJ198" s="131"/>
      <c r="BK198" s="273"/>
      <c r="BL198" s="131"/>
      <c r="BM198" s="121"/>
      <c r="BN198" s="64"/>
      <c r="BO198" s="64"/>
      <c r="BP198" s="121"/>
      <c r="BQ198" s="64">
        <v>6.58</v>
      </c>
      <c r="BR198" s="64">
        <f t="shared" si="377"/>
        <v>0</v>
      </c>
      <c r="BS198" s="64">
        <f t="shared" si="378"/>
        <v>0</v>
      </c>
      <c r="BT198" s="121"/>
      <c r="BU198" s="147">
        <f t="shared" si="379"/>
        <v>0</v>
      </c>
      <c r="BV198" s="147">
        <f t="shared" si="380"/>
        <v>0</v>
      </c>
    </row>
    <row r="199" ht="14.25" customHeight="1">
      <c r="A199" s="195"/>
      <c r="B199" s="147"/>
      <c r="C199" s="196"/>
      <c r="D199" s="148"/>
      <c r="E199" s="147"/>
      <c r="F199" s="189"/>
      <c r="G199" s="126">
        <f t="shared" ref="G199:S199" si="393">SUM(G191:G198)</f>
        <v>0</v>
      </c>
      <c r="H199" s="160">
        <f t="shared" si="393"/>
        <v>0</v>
      </c>
      <c r="I199" s="167">
        <f t="shared" si="393"/>
        <v>0</v>
      </c>
      <c r="J199" s="160">
        <f t="shared" si="393"/>
        <v>0</v>
      </c>
      <c r="K199" s="160">
        <f t="shared" si="393"/>
        <v>0</v>
      </c>
      <c r="L199" s="160">
        <f t="shared" si="393"/>
        <v>0</v>
      </c>
      <c r="M199" s="160">
        <f t="shared" si="393"/>
        <v>0</v>
      </c>
      <c r="N199" s="119">
        <f t="shared" si="393"/>
        <v>0</v>
      </c>
      <c r="O199" s="160">
        <f t="shared" si="393"/>
        <v>0</v>
      </c>
      <c r="P199" s="167">
        <f t="shared" si="393"/>
        <v>0</v>
      </c>
      <c r="Q199" s="160">
        <f t="shared" si="393"/>
        <v>0</v>
      </c>
      <c r="R199" s="160">
        <f t="shared" si="393"/>
        <v>0</v>
      </c>
      <c r="S199" s="160">
        <f t="shared" si="393"/>
        <v>0</v>
      </c>
      <c r="Y199" s="160">
        <f t="shared" ref="Y199:AE199" si="394">SUM(Y191:Y198)</f>
        <v>0</v>
      </c>
      <c r="Z199" s="160">
        <f t="shared" si="394"/>
        <v>0</v>
      </c>
      <c r="AA199" s="160">
        <f t="shared" si="394"/>
        <v>0</v>
      </c>
      <c r="AB199" s="160">
        <f t="shared" si="394"/>
        <v>0</v>
      </c>
      <c r="AC199" s="160">
        <f t="shared" si="394"/>
        <v>0</v>
      </c>
      <c r="AD199" s="160">
        <f t="shared" si="394"/>
        <v>0</v>
      </c>
      <c r="AE199" s="160">
        <f t="shared" si="394"/>
        <v>0</v>
      </c>
      <c r="AF199" s="160"/>
      <c r="AG199" s="160"/>
      <c r="AH199" s="160"/>
      <c r="AI199" s="160"/>
      <c r="AJ199" s="160"/>
      <c r="AK199" s="160"/>
      <c r="AL199" s="160"/>
      <c r="AM199" s="160">
        <f t="shared" ref="AM199:AY199" si="395">SUM(AM191:AM198)</f>
        <v>0</v>
      </c>
      <c r="AN199" s="160">
        <f t="shared" si="395"/>
        <v>0</v>
      </c>
      <c r="AO199" s="160">
        <f t="shared" si="395"/>
        <v>0</v>
      </c>
      <c r="AP199" s="160">
        <f t="shared" si="395"/>
        <v>0</v>
      </c>
      <c r="AQ199" s="160">
        <f t="shared" si="395"/>
        <v>0</v>
      </c>
      <c r="AR199" s="160">
        <f t="shared" si="395"/>
        <v>0</v>
      </c>
      <c r="AS199" s="160">
        <f t="shared" si="395"/>
        <v>0</v>
      </c>
      <c r="AT199" s="160">
        <f t="shared" si="395"/>
        <v>0</v>
      </c>
      <c r="AU199" s="160">
        <f t="shared" si="395"/>
        <v>0</v>
      </c>
      <c r="AV199" s="160">
        <f t="shared" si="395"/>
        <v>0</v>
      </c>
      <c r="AW199" s="160">
        <f t="shared" si="395"/>
        <v>0</v>
      </c>
      <c r="AX199" s="160">
        <f t="shared" si="395"/>
        <v>0</v>
      </c>
      <c r="AY199" s="160">
        <f t="shared" si="395"/>
        <v>0</v>
      </c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273"/>
      <c r="BL199" s="131"/>
      <c r="BM199" s="121"/>
      <c r="BN199" s="64"/>
      <c r="BO199" s="64"/>
      <c r="BP199" s="121"/>
      <c r="BQ199" s="64"/>
      <c r="BR199" s="64"/>
      <c r="BS199" s="64"/>
      <c r="BT199" s="121"/>
      <c r="BU199" s="147"/>
      <c r="BV199" s="147"/>
    </row>
    <row r="200" ht="39.75" customHeight="1">
      <c r="A200" s="174" t="s">
        <v>241</v>
      </c>
      <c r="B200" s="146"/>
      <c r="C200" s="147"/>
      <c r="D200" s="148"/>
      <c r="E200" s="147"/>
      <c r="F200" s="148"/>
      <c r="G200" s="147"/>
      <c r="H200" s="175"/>
      <c r="I200" s="175"/>
      <c r="J200" s="175"/>
      <c r="K200" s="175"/>
      <c r="L200" s="175"/>
      <c r="M200" s="175"/>
      <c r="N200" s="175"/>
      <c r="O200" s="175"/>
      <c r="P200" s="176"/>
      <c r="Q200" s="175"/>
      <c r="R200" s="175"/>
      <c r="S200" s="175"/>
      <c r="Y200" s="165" t="s">
        <v>16</v>
      </c>
      <c r="Z200" s="165" t="s">
        <v>17</v>
      </c>
      <c r="AA200" s="165" t="s">
        <v>18</v>
      </c>
      <c r="AB200" s="165" t="s">
        <v>19</v>
      </c>
      <c r="AC200" s="165" t="s">
        <v>20</v>
      </c>
      <c r="AD200" s="165" t="s">
        <v>21</v>
      </c>
      <c r="AE200" s="165" t="s">
        <v>22</v>
      </c>
      <c r="AF200" s="160" t="s">
        <v>16</v>
      </c>
      <c r="AG200" s="160" t="s">
        <v>17</v>
      </c>
      <c r="AH200" s="160" t="s">
        <v>18</v>
      </c>
      <c r="AI200" s="160" t="s">
        <v>19</v>
      </c>
      <c r="AJ200" s="160" t="s">
        <v>20</v>
      </c>
      <c r="AK200" s="160" t="s">
        <v>21</v>
      </c>
      <c r="AL200" s="160" t="s">
        <v>22</v>
      </c>
      <c r="AM200" s="165" t="s">
        <v>31</v>
      </c>
      <c r="AN200" s="165" t="s">
        <v>32</v>
      </c>
      <c r="AO200" s="165" t="s">
        <v>33</v>
      </c>
      <c r="AP200" s="165" t="s">
        <v>34</v>
      </c>
      <c r="AQ200" s="165" t="s">
        <v>35</v>
      </c>
      <c r="AR200" s="165" t="s">
        <v>36</v>
      </c>
      <c r="AS200" s="165" t="s">
        <v>37</v>
      </c>
      <c r="AT200" s="165" t="s">
        <v>38</v>
      </c>
      <c r="AU200" s="165" t="s">
        <v>39</v>
      </c>
      <c r="AV200" s="165" t="s">
        <v>40</v>
      </c>
      <c r="AW200" s="165" t="s">
        <v>41</v>
      </c>
      <c r="AX200" s="165" t="s">
        <v>42</v>
      </c>
      <c r="AY200" s="165" t="s">
        <v>43</v>
      </c>
      <c r="AZ200" s="160" t="s">
        <v>31</v>
      </c>
      <c r="BA200" s="160" t="s">
        <v>32</v>
      </c>
      <c r="BB200" s="160" t="s">
        <v>33</v>
      </c>
      <c r="BC200" s="160" t="s">
        <v>34</v>
      </c>
      <c r="BD200" s="160" t="s">
        <v>35</v>
      </c>
      <c r="BE200" s="160" t="s">
        <v>36</v>
      </c>
      <c r="BF200" s="160" t="s">
        <v>37</v>
      </c>
      <c r="BG200" s="160" t="s">
        <v>38</v>
      </c>
      <c r="BH200" s="160" t="s">
        <v>39</v>
      </c>
      <c r="BI200" s="160" t="s">
        <v>40</v>
      </c>
      <c r="BJ200" s="160" t="s">
        <v>41</v>
      </c>
      <c r="BK200" s="166" t="s">
        <v>42</v>
      </c>
      <c r="BL200" s="160" t="s">
        <v>43</v>
      </c>
      <c r="BM200" s="121"/>
      <c r="BN200" s="64"/>
      <c r="BO200" s="64"/>
      <c r="BP200" s="121"/>
      <c r="BQ200" s="152" t="s">
        <v>69</v>
      </c>
      <c r="BR200" s="152" t="s">
        <v>70</v>
      </c>
      <c r="BS200" s="152" t="s">
        <v>71</v>
      </c>
      <c r="BT200" s="121"/>
      <c r="BU200" s="147"/>
      <c r="BV200" s="147"/>
    </row>
    <row r="201" ht="18.0" customHeight="1">
      <c r="A201" s="281" t="s">
        <v>396</v>
      </c>
      <c r="B201" s="178">
        <v>10.0</v>
      </c>
      <c r="C201" s="64">
        <f t="shared" ref="C201:C231" si="398">SUM(H201:S201)</f>
        <v>0</v>
      </c>
      <c r="D201" s="179">
        <v>47.7</v>
      </c>
      <c r="E201" s="64" t="str">
        <f t="shared" ref="E201:E231" si="399">$D$5</f>
        <v/>
      </c>
      <c r="F201" s="126">
        <f t="shared" ref="F201:F231" si="400">D201*((100-E201)/100)</f>
        <v>47.7</v>
      </c>
      <c r="G201" s="64">
        <f t="shared" ref="G201:G231" si="401">C201*F201</f>
        <v>0</v>
      </c>
      <c r="H201" s="143"/>
      <c r="I201" s="129"/>
      <c r="J201" s="130"/>
      <c r="K201" s="131"/>
      <c r="L201" s="254"/>
      <c r="M201" s="255"/>
      <c r="N201" s="256"/>
      <c r="O201" s="124"/>
      <c r="P201" s="135"/>
      <c r="Q201" s="136"/>
      <c r="R201" s="257"/>
      <c r="S201" s="258"/>
      <c r="Y201" s="64">
        <f t="shared" ref="Y201:AE201" si="396">AF201*$C201</f>
        <v>0</v>
      </c>
      <c r="Z201" s="64">
        <f t="shared" si="396"/>
        <v>0</v>
      </c>
      <c r="AA201" s="64">
        <f t="shared" si="396"/>
        <v>0</v>
      </c>
      <c r="AB201" s="64">
        <f t="shared" si="396"/>
        <v>0</v>
      </c>
      <c r="AC201" s="64">
        <f t="shared" si="396"/>
        <v>0</v>
      </c>
      <c r="AD201" s="64">
        <f t="shared" si="396"/>
        <v>0</v>
      </c>
      <c r="AE201" s="64">
        <f t="shared" si="396"/>
        <v>0</v>
      </c>
      <c r="AF201" s="131"/>
      <c r="AG201" s="131">
        <v>10.0</v>
      </c>
      <c r="AH201" s="131"/>
      <c r="AI201" s="131"/>
      <c r="AJ201" s="131"/>
      <c r="AK201" s="131"/>
      <c r="AL201" s="131"/>
      <c r="AM201" s="64">
        <f t="shared" ref="AM201:AY201" si="397">AZ201*$C201</f>
        <v>0</v>
      </c>
      <c r="AN201" s="64">
        <f t="shared" si="397"/>
        <v>0</v>
      </c>
      <c r="AO201" s="64">
        <f t="shared" si="397"/>
        <v>0</v>
      </c>
      <c r="AP201" s="64">
        <f t="shared" si="397"/>
        <v>0</v>
      </c>
      <c r="AQ201" s="64">
        <f t="shared" si="397"/>
        <v>0</v>
      </c>
      <c r="AR201" s="64">
        <f t="shared" si="397"/>
        <v>0</v>
      </c>
      <c r="AS201" s="64">
        <f t="shared" si="397"/>
        <v>0</v>
      </c>
      <c r="AT201" s="64">
        <f t="shared" si="397"/>
        <v>0</v>
      </c>
      <c r="AU201" s="64">
        <f t="shared" si="397"/>
        <v>0</v>
      </c>
      <c r="AV201" s="64">
        <f t="shared" si="397"/>
        <v>0</v>
      </c>
      <c r="AW201" s="64">
        <f t="shared" si="397"/>
        <v>0</v>
      </c>
      <c r="AX201" s="64">
        <f t="shared" si="397"/>
        <v>0</v>
      </c>
      <c r="AY201" s="64">
        <f t="shared" si="397"/>
        <v>0</v>
      </c>
      <c r="AZ201" s="131"/>
      <c r="BA201" s="131"/>
      <c r="BB201" s="131"/>
      <c r="BC201" s="131">
        <v>10.0</v>
      </c>
      <c r="BD201" s="131"/>
      <c r="BE201" s="131"/>
      <c r="BF201" s="131"/>
      <c r="BG201" s="131"/>
      <c r="BH201" s="131"/>
      <c r="BI201" s="131"/>
      <c r="BJ201" s="131"/>
      <c r="BK201" s="273"/>
      <c r="BL201" s="131"/>
      <c r="BM201" s="121"/>
      <c r="BN201" s="64"/>
      <c r="BO201" s="64"/>
      <c r="BP201" s="121"/>
      <c r="BQ201" s="64">
        <v>1.85</v>
      </c>
      <c r="BR201" s="64">
        <f t="shared" ref="BR201:BR231" si="404">C201</f>
        <v>0</v>
      </c>
      <c r="BS201" s="64">
        <f t="shared" ref="BS201:BS231" si="405">BQ201*BR201</f>
        <v>0</v>
      </c>
      <c r="BT201" s="121"/>
      <c r="BU201" s="147">
        <f t="shared" ref="BU201:BU231" si="406">C201*BN201</f>
        <v>0</v>
      </c>
      <c r="BV201" s="147">
        <f t="shared" ref="BV201:BV231" si="407">C201*BO201</f>
        <v>0</v>
      </c>
    </row>
    <row r="202" ht="18.0" customHeight="1">
      <c r="A202" s="177" t="s">
        <v>397</v>
      </c>
      <c r="B202" s="178">
        <v>5.0</v>
      </c>
      <c r="C202" s="64">
        <f t="shared" si="398"/>
        <v>0</v>
      </c>
      <c r="D202" s="179">
        <v>132.5</v>
      </c>
      <c r="E202" s="64" t="str">
        <f t="shared" si="399"/>
        <v/>
      </c>
      <c r="F202" s="126">
        <f t="shared" si="400"/>
        <v>132.5</v>
      </c>
      <c r="G202" s="64">
        <f t="shared" si="401"/>
        <v>0</v>
      </c>
      <c r="H202" s="143"/>
      <c r="I202" s="129"/>
      <c r="J202" s="130"/>
      <c r="K202" s="131"/>
      <c r="L202" s="254"/>
      <c r="M202" s="255"/>
      <c r="N202" s="256"/>
      <c r="O202" s="124"/>
      <c r="P202" s="135"/>
      <c r="Q202" s="136"/>
      <c r="R202" s="257"/>
      <c r="S202" s="258"/>
      <c r="Y202" s="64">
        <f t="shared" ref="Y202:AE202" si="402">AF202*$C202</f>
        <v>0</v>
      </c>
      <c r="Z202" s="64">
        <f t="shared" si="402"/>
        <v>0</v>
      </c>
      <c r="AA202" s="64">
        <f t="shared" si="402"/>
        <v>0</v>
      </c>
      <c r="AB202" s="64">
        <f t="shared" si="402"/>
        <v>0</v>
      </c>
      <c r="AC202" s="64">
        <f t="shared" si="402"/>
        <v>0</v>
      </c>
      <c r="AD202" s="64">
        <f t="shared" si="402"/>
        <v>0</v>
      </c>
      <c r="AE202" s="64">
        <f t="shared" si="402"/>
        <v>0</v>
      </c>
      <c r="AF202" s="131"/>
      <c r="AG202" s="131"/>
      <c r="AH202" s="131"/>
      <c r="AI202" s="131">
        <v>3.0</v>
      </c>
      <c r="AJ202" s="131">
        <v>1.0</v>
      </c>
      <c r="AK202" s="131">
        <v>1.0</v>
      </c>
      <c r="AL202" s="131"/>
      <c r="AM202" s="64">
        <f t="shared" ref="AM202:AY202" si="403">AZ202*$C202</f>
        <v>0</v>
      </c>
      <c r="AN202" s="64">
        <f t="shared" si="403"/>
        <v>0</v>
      </c>
      <c r="AO202" s="64">
        <f t="shared" si="403"/>
        <v>0</v>
      </c>
      <c r="AP202" s="64">
        <f t="shared" si="403"/>
        <v>0</v>
      </c>
      <c r="AQ202" s="64">
        <f t="shared" si="403"/>
        <v>0</v>
      </c>
      <c r="AR202" s="64">
        <f t="shared" si="403"/>
        <v>0</v>
      </c>
      <c r="AS202" s="64">
        <f t="shared" si="403"/>
        <v>0</v>
      </c>
      <c r="AT202" s="64">
        <f t="shared" si="403"/>
        <v>0</v>
      </c>
      <c r="AU202" s="64">
        <f t="shared" si="403"/>
        <v>0</v>
      </c>
      <c r="AV202" s="64">
        <f t="shared" si="403"/>
        <v>0</v>
      </c>
      <c r="AW202" s="64">
        <f t="shared" si="403"/>
        <v>0</v>
      </c>
      <c r="AX202" s="64">
        <f t="shared" si="403"/>
        <v>0</v>
      </c>
      <c r="AY202" s="64">
        <f t="shared" si="403"/>
        <v>0</v>
      </c>
      <c r="AZ202" s="131"/>
      <c r="BA202" s="131"/>
      <c r="BB202" s="131">
        <v>1.0</v>
      </c>
      <c r="BC202" s="131">
        <v>1.0</v>
      </c>
      <c r="BD202" s="131"/>
      <c r="BE202" s="131"/>
      <c r="BF202" s="131"/>
      <c r="BG202" s="131">
        <v>3.0</v>
      </c>
      <c r="BH202" s="131"/>
      <c r="BI202" s="131"/>
      <c r="BJ202" s="131"/>
      <c r="BK202" s="273"/>
      <c r="BL202" s="131"/>
      <c r="BM202" s="121"/>
      <c r="BN202" s="64"/>
      <c r="BO202" s="64"/>
      <c r="BP202" s="121"/>
      <c r="BQ202" s="64">
        <v>7.55</v>
      </c>
      <c r="BR202" s="64">
        <f t="shared" si="404"/>
        <v>0</v>
      </c>
      <c r="BS202" s="64">
        <f t="shared" si="405"/>
        <v>0</v>
      </c>
      <c r="BT202" s="121"/>
      <c r="BU202" s="147">
        <f t="shared" si="406"/>
        <v>0</v>
      </c>
      <c r="BV202" s="147">
        <f t="shared" si="407"/>
        <v>0</v>
      </c>
    </row>
    <row r="203" ht="18.0" customHeight="1">
      <c r="A203" s="282" t="s">
        <v>398</v>
      </c>
      <c r="B203" s="178">
        <v>5.0</v>
      </c>
      <c r="C203" s="64">
        <f t="shared" si="398"/>
        <v>0</v>
      </c>
      <c r="D203" s="179">
        <v>159.0</v>
      </c>
      <c r="E203" s="64" t="str">
        <f t="shared" si="399"/>
        <v/>
      </c>
      <c r="F203" s="126">
        <f t="shared" si="400"/>
        <v>159</v>
      </c>
      <c r="G203" s="64">
        <f t="shared" si="401"/>
        <v>0</v>
      </c>
      <c r="H203" s="143"/>
      <c r="I203" s="129"/>
      <c r="J203" s="130"/>
      <c r="K203" s="131"/>
      <c r="L203" s="254"/>
      <c r="M203" s="255"/>
      <c r="N203" s="256"/>
      <c r="O203" s="124"/>
      <c r="P203" s="135"/>
      <c r="Q203" s="136"/>
      <c r="R203" s="257"/>
      <c r="S203" s="258"/>
      <c r="Y203" s="64">
        <f t="shared" ref="Y203:AE203" si="408">AF203*$C203</f>
        <v>0</v>
      </c>
      <c r="Z203" s="64">
        <f t="shared" si="408"/>
        <v>0</v>
      </c>
      <c r="AA203" s="64">
        <f t="shared" si="408"/>
        <v>0</v>
      </c>
      <c r="AB203" s="64">
        <f t="shared" si="408"/>
        <v>0</v>
      </c>
      <c r="AC203" s="64">
        <f t="shared" si="408"/>
        <v>0</v>
      </c>
      <c r="AD203" s="64">
        <f t="shared" si="408"/>
        <v>0</v>
      </c>
      <c r="AE203" s="64">
        <f t="shared" si="408"/>
        <v>0</v>
      </c>
      <c r="AF203" s="131"/>
      <c r="AG203" s="131"/>
      <c r="AH203" s="131"/>
      <c r="AI203" s="131"/>
      <c r="AJ203" s="131"/>
      <c r="AK203" s="131">
        <v>5.0</v>
      </c>
      <c r="AL203" s="131"/>
      <c r="AM203" s="64">
        <f t="shared" ref="AM203:AY203" si="409">AZ203*$C203</f>
        <v>0</v>
      </c>
      <c r="AN203" s="64">
        <f t="shared" si="409"/>
        <v>0</v>
      </c>
      <c r="AO203" s="64">
        <f t="shared" si="409"/>
        <v>0</v>
      </c>
      <c r="AP203" s="64">
        <f t="shared" si="409"/>
        <v>0</v>
      </c>
      <c r="AQ203" s="64">
        <f t="shared" si="409"/>
        <v>0</v>
      </c>
      <c r="AR203" s="64">
        <f t="shared" si="409"/>
        <v>0</v>
      </c>
      <c r="AS203" s="64">
        <f t="shared" si="409"/>
        <v>0</v>
      </c>
      <c r="AT203" s="64">
        <f t="shared" si="409"/>
        <v>0</v>
      </c>
      <c r="AU203" s="64">
        <f t="shared" si="409"/>
        <v>0</v>
      </c>
      <c r="AV203" s="64">
        <f t="shared" si="409"/>
        <v>0</v>
      </c>
      <c r="AW203" s="64">
        <f t="shared" si="409"/>
        <v>0</v>
      </c>
      <c r="AX203" s="64">
        <f t="shared" si="409"/>
        <v>0</v>
      </c>
      <c r="AY203" s="64">
        <f t="shared" si="409"/>
        <v>0</v>
      </c>
      <c r="AZ203" s="131"/>
      <c r="BA203" s="131"/>
      <c r="BB203" s="131"/>
      <c r="BC203" s="131"/>
      <c r="BD203" s="131"/>
      <c r="BE203" s="131"/>
      <c r="BF203" s="131"/>
      <c r="BG203" s="131"/>
      <c r="BH203" s="131"/>
      <c r="BI203" s="131">
        <v>2.0</v>
      </c>
      <c r="BJ203" s="131">
        <v>3.0</v>
      </c>
      <c r="BK203" s="273"/>
      <c r="BL203" s="131"/>
      <c r="BM203" s="121"/>
      <c r="BN203" s="64"/>
      <c r="BO203" s="64"/>
      <c r="BP203" s="121"/>
      <c r="BQ203" s="64">
        <v>8.8</v>
      </c>
      <c r="BR203" s="64">
        <f t="shared" si="404"/>
        <v>0</v>
      </c>
      <c r="BS203" s="64">
        <f t="shared" si="405"/>
        <v>0</v>
      </c>
      <c r="BT203" s="121"/>
      <c r="BU203" s="147">
        <f t="shared" si="406"/>
        <v>0</v>
      </c>
      <c r="BV203" s="147">
        <f t="shared" si="407"/>
        <v>0</v>
      </c>
    </row>
    <row r="204" ht="18.0" customHeight="1">
      <c r="A204" s="282" t="s">
        <v>399</v>
      </c>
      <c r="B204" s="178">
        <v>5.0</v>
      </c>
      <c r="C204" s="64">
        <f t="shared" si="398"/>
        <v>0</v>
      </c>
      <c r="D204" s="179">
        <v>100.7</v>
      </c>
      <c r="E204" s="64" t="str">
        <f t="shared" si="399"/>
        <v/>
      </c>
      <c r="F204" s="126">
        <f t="shared" si="400"/>
        <v>100.7</v>
      </c>
      <c r="G204" s="64">
        <f t="shared" si="401"/>
        <v>0</v>
      </c>
      <c r="H204" s="143"/>
      <c r="I204" s="129"/>
      <c r="J204" s="130"/>
      <c r="K204" s="131"/>
      <c r="L204" s="254"/>
      <c r="M204" s="255"/>
      <c r="N204" s="256"/>
      <c r="O204" s="124"/>
      <c r="P204" s="135"/>
      <c r="Q204" s="136"/>
      <c r="R204" s="257"/>
      <c r="S204" s="258"/>
      <c r="Y204" s="64">
        <f t="shared" ref="Y204:AE204" si="410">AF204*$C204</f>
        <v>0</v>
      </c>
      <c r="Z204" s="64">
        <f t="shared" si="410"/>
        <v>0</v>
      </c>
      <c r="AA204" s="64">
        <f t="shared" si="410"/>
        <v>0</v>
      </c>
      <c r="AB204" s="64">
        <f t="shared" si="410"/>
        <v>0</v>
      </c>
      <c r="AC204" s="64">
        <f t="shared" si="410"/>
        <v>0</v>
      </c>
      <c r="AD204" s="64">
        <f t="shared" si="410"/>
        <v>0</v>
      </c>
      <c r="AE204" s="64">
        <f t="shared" si="410"/>
        <v>0</v>
      </c>
      <c r="AF204" s="131"/>
      <c r="AG204" s="131"/>
      <c r="AH204" s="131"/>
      <c r="AI204" s="131"/>
      <c r="AJ204" s="131"/>
      <c r="AK204" s="131">
        <v>5.0</v>
      </c>
      <c r="AL204" s="131"/>
      <c r="AM204" s="64">
        <f t="shared" ref="AM204:AY204" si="411">AZ204*$C204</f>
        <v>0</v>
      </c>
      <c r="AN204" s="64">
        <f t="shared" si="411"/>
        <v>0</v>
      </c>
      <c r="AO204" s="64">
        <f t="shared" si="411"/>
        <v>0</v>
      </c>
      <c r="AP204" s="64">
        <f t="shared" si="411"/>
        <v>0</v>
      </c>
      <c r="AQ204" s="64">
        <f t="shared" si="411"/>
        <v>0</v>
      </c>
      <c r="AR204" s="64">
        <f t="shared" si="411"/>
        <v>0</v>
      </c>
      <c r="AS204" s="64">
        <f t="shared" si="411"/>
        <v>0</v>
      </c>
      <c r="AT204" s="64">
        <f t="shared" si="411"/>
        <v>0</v>
      </c>
      <c r="AU204" s="64">
        <f t="shared" si="411"/>
        <v>0</v>
      </c>
      <c r="AV204" s="64">
        <f t="shared" si="411"/>
        <v>0</v>
      </c>
      <c r="AW204" s="64">
        <f t="shared" si="411"/>
        <v>0</v>
      </c>
      <c r="AX204" s="64">
        <f t="shared" si="411"/>
        <v>0</v>
      </c>
      <c r="AY204" s="64">
        <f t="shared" si="411"/>
        <v>0</v>
      </c>
      <c r="AZ204" s="131"/>
      <c r="BA204" s="131"/>
      <c r="BB204" s="131"/>
      <c r="BC204" s="131"/>
      <c r="BD204" s="131"/>
      <c r="BE204" s="131"/>
      <c r="BF204" s="131"/>
      <c r="BG204" s="131"/>
      <c r="BH204" s="131"/>
      <c r="BI204" s="131">
        <v>5.0</v>
      </c>
      <c r="BJ204" s="131"/>
      <c r="BK204" s="273"/>
      <c r="BL204" s="131"/>
      <c r="BM204" s="121"/>
      <c r="BN204" s="64"/>
      <c r="BO204" s="64"/>
      <c r="BP204" s="121"/>
      <c r="BQ204" s="64">
        <v>5.52</v>
      </c>
      <c r="BR204" s="64">
        <f t="shared" si="404"/>
        <v>0</v>
      </c>
      <c r="BS204" s="64">
        <f t="shared" si="405"/>
        <v>0</v>
      </c>
      <c r="BT204" s="121"/>
      <c r="BU204" s="147">
        <f t="shared" si="406"/>
        <v>0</v>
      </c>
      <c r="BV204" s="147">
        <f t="shared" si="407"/>
        <v>0</v>
      </c>
    </row>
    <row r="205" ht="18.0" customHeight="1">
      <c r="A205" s="172" t="s">
        <v>375</v>
      </c>
      <c r="B205" s="178">
        <v>5.0</v>
      </c>
      <c r="C205" s="64">
        <f t="shared" si="398"/>
        <v>0</v>
      </c>
      <c r="D205" s="179">
        <v>148.4</v>
      </c>
      <c r="E205" s="64" t="str">
        <f t="shared" si="399"/>
        <v/>
      </c>
      <c r="F205" s="126">
        <f t="shared" si="400"/>
        <v>148.4</v>
      </c>
      <c r="G205" s="64">
        <f t="shared" si="401"/>
        <v>0</v>
      </c>
      <c r="H205" s="143"/>
      <c r="I205" s="129"/>
      <c r="J205" s="130"/>
      <c r="K205" s="131"/>
      <c r="L205" s="254"/>
      <c r="M205" s="255"/>
      <c r="N205" s="256"/>
      <c r="O205" s="124"/>
      <c r="P205" s="135"/>
      <c r="Q205" s="136"/>
      <c r="R205" s="257"/>
      <c r="S205" s="258"/>
      <c r="Y205" s="64">
        <f t="shared" ref="Y205:AE205" si="412">AF205*$C205</f>
        <v>0</v>
      </c>
      <c r="Z205" s="64">
        <f t="shared" si="412"/>
        <v>0</v>
      </c>
      <c r="AA205" s="64">
        <f t="shared" si="412"/>
        <v>0</v>
      </c>
      <c r="AB205" s="64">
        <f t="shared" si="412"/>
        <v>0</v>
      </c>
      <c r="AC205" s="64">
        <f t="shared" si="412"/>
        <v>0</v>
      </c>
      <c r="AD205" s="64">
        <f t="shared" si="412"/>
        <v>0</v>
      </c>
      <c r="AE205" s="64">
        <f t="shared" si="412"/>
        <v>0</v>
      </c>
      <c r="AF205" s="131"/>
      <c r="AG205" s="131"/>
      <c r="AH205" s="131"/>
      <c r="AI205" s="131">
        <v>2.0</v>
      </c>
      <c r="AJ205" s="131">
        <v>1.0</v>
      </c>
      <c r="AK205" s="131">
        <v>2.0</v>
      </c>
      <c r="AL205" s="131"/>
      <c r="AM205" s="64">
        <f t="shared" ref="AM205:AY205" si="413">AZ205*$C205</f>
        <v>0</v>
      </c>
      <c r="AN205" s="64">
        <f t="shared" si="413"/>
        <v>0</v>
      </c>
      <c r="AO205" s="64">
        <f t="shared" si="413"/>
        <v>0</v>
      </c>
      <c r="AP205" s="64">
        <f t="shared" si="413"/>
        <v>0</v>
      </c>
      <c r="AQ205" s="64">
        <f t="shared" si="413"/>
        <v>0</v>
      </c>
      <c r="AR205" s="64">
        <f t="shared" si="413"/>
        <v>0</v>
      </c>
      <c r="AS205" s="64">
        <f t="shared" si="413"/>
        <v>0</v>
      </c>
      <c r="AT205" s="64">
        <f t="shared" si="413"/>
        <v>0</v>
      </c>
      <c r="AU205" s="64">
        <f t="shared" si="413"/>
        <v>0</v>
      </c>
      <c r="AV205" s="64">
        <f t="shared" si="413"/>
        <v>0</v>
      </c>
      <c r="AW205" s="64">
        <f t="shared" si="413"/>
        <v>0</v>
      </c>
      <c r="AX205" s="64">
        <f t="shared" si="413"/>
        <v>0</v>
      </c>
      <c r="AY205" s="64">
        <f t="shared" si="413"/>
        <v>0</v>
      </c>
      <c r="AZ205" s="131"/>
      <c r="BA205" s="131"/>
      <c r="BB205" s="131"/>
      <c r="BC205" s="131"/>
      <c r="BD205" s="131">
        <v>3.0</v>
      </c>
      <c r="BE205" s="131"/>
      <c r="BF205" s="131"/>
      <c r="BG205" s="131">
        <v>2.0</v>
      </c>
      <c r="BH205" s="131"/>
      <c r="BI205" s="131"/>
      <c r="BJ205" s="131"/>
      <c r="BK205" s="273"/>
      <c r="BL205" s="131"/>
      <c r="BM205" s="121"/>
      <c r="BN205" s="64"/>
      <c r="BO205" s="64"/>
      <c r="BP205" s="121"/>
      <c r="BQ205" s="64">
        <v>8.45</v>
      </c>
      <c r="BR205" s="64">
        <f t="shared" si="404"/>
        <v>0</v>
      </c>
      <c r="BS205" s="64">
        <f t="shared" si="405"/>
        <v>0</v>
      </c>
      <c r="BT205" s="121"/>
      <c r="BU205" s="147">
        <f t="shared" si="406"/>
        <v>0</v>
      </c>
      <c r="BV205" s="147">
        <f t="shared" si="407"/>
        <v>0</v>
      </c>
    </row>
    <row r="206" ht="18.0" customHeight="1">
      <c r="A206" s="172" t="s">
        <v>400</v>
      </c>
      <c r="B206" s="178">
        <v>5.0</v>
      </c>
      <c r="C206" s="64">
        <f t="shared" si="398"/>
        <v>0</v>
      </c>
      <c r="D206" s="179">
        <v>74.2</v>
      </c>
      <c r="E206" s="64" t="str">
        <f t="shared" si="399"/>
        <v/>
      </c>
      <c r="F206" s="126">
        <f t="shared" si="400"/>
        <v>74.2</v>
      </c>
      <c r="G206" s="64">
        <f t="shared" si="401"/>
        <v>0</v>
      </c>
      <c r="H206" s="143"/>
      <c r="I206" s="129"/>
      <c r="J206" s="130"/>
      <c r="K206" s="131"/>
      <c r="L206" s="254"/>
      <c r="M206" s="255"/>
      <c r="N206" s="256"/>
      <c r="O206" s="124"/>
      <c r="P206" s="135"/>
      <c r="Q206" s="136"/>
      <c r="R206" s="257"/>
      <c r="S206" s="258"/>
      <c r="Y206" s="64">
        <f t="shared" ref="Y206:AE206" si="414">AF206*$C206</f>
        <v>0</v>
      </c>
      <c r="Z206" s="64">
        <f t="shared" si="414"/>
        <v>0</v>
      </c>
      <c r="AA206" s="64">
        <f t="shared" si="414"/>
        <v>0</v>
      </c>
      <c r="AB206" s="64">
        <f t="shared" si="414"/>
        <v>0</v>
      </c>
      <c r="AC206" s="64">
        <f t="shared" si="414"/>
        <v>0</v>
      </c>
      <c r="AD206" s="64">
        <f t="shared" si="414"/>
        <v>0</v>
      </c>
      <c r="AE206" s="64">
        <f t="shared" si="414"/>
        <v>0</v>
      </c>
      <c r="AF206" s="131"/>
      <c r="AG206" s="131"/>
      <c r="AH206" s="131"/>
      <c r="AI206" s="131">
        <v>3.0</v>
      </c>
      <c r="AJ206" s="131">
        <v>1.0</v>
      </c>
      <c r="AK206" s="131">
        <v>1.0</v>
      </c>
      <c r="AL206" s="131"/>
      <c r="AM206" s="64">
        <f t="shared" ref="AM206:AY206" si="415">AZ206*$C206</f>
        <v>0</v>
      </c>
      <c r="AN206" s="64">
        <f t="shared" si="415"/>
        <v>0</v>
      </c>
      <c r="AO206" s="64">
        <f t="shared" si="415"/>
        <v>0</v>
      </c>
      <c r="AP206" s="64">
        <f t="shared" si="415"/>
        <v>0</v>
      </c>
      <c r="AQ206" s="64">
        <f t="shared" si="415"/>
        <v>0</v>
      </c>
      <c r="AR206" s="64">
        <f t="shared" si="415"/>
        <v>0</v>
      </c>
      <c r="AS206" s="64">
        <f t="shared" si="415"/>
        <v>0</v>
      </c>
      <c r="AT206" s="64">
        <f t="shared" si="415"/>
        <v>0</v>
      </c>
      <c r="AU206" s="64">
        <f t="shared" si="415"/>
        <v>0</v>
      </c>
      <c r="AV206" s="64">
        <f t="shared" si="415"/>
        <v>0</v>
      </c>
      <c r="AW206" s="64">
        <f t="shared" si="415"/>
        <v>0</v>
      </c>
      <c r="AX206" s="64">
        <f t="shared" si="415"/>
        <v>0</v>
      </c>
      <c r="AY206" s="64">
        <f t="shared" si="415"/>
        <v>0</v>
      </c>
      <c r="AZ206" s="131"/>
      <c r="BA206" s="131"/>
      <c r="BB206" s="131"/>
      <c r="BC206" s="131">
        <v>3.0</v>
      </c>
      <c r="BD206" s="131">
        <v>1.0</v>
      </c>
      <c r="BE206" s="131">
        <v>1.0</v>
      </c>
      <c r="BF206" s="131"/>
      <c r="BG206" s="131"/>
      <c r="BH206" s="131"/>
      <c r="BI206" s="131"/>
      <c r="BJ206" s="131"/>
      <c r="BK206" s="273"/>
      <c r="BL206" s="131"/>
      <c r="BM206" s="121"/>
      <c r="BN206" s="64"/>
      <c r="BO206" s="64"/>
      <c r="BP206" s="121"/>
      <c r="BQ206" s="64">
        <v>2.79</v>
      </c>
      <c r="BR206" s="64">
        <f t="shared" si="404"/>
        <v>0</v>
      </c>
      <c r="BS206" s="64">
        <f t="shared" si="405"/>
        <v>0</v>
      </c>
      <c r="BT206" s="121"/>
      <c r="BU206" s="147">
        <f t="shared" si="406"/>
        <v>0</v>
      </c>
      <c r="BV206" s="147">
        <f t="shared" si="407"/>
        <v>0</v>
      </c>
    </row>
    <row r="207" ht="18.0" customHeight="1">
      <c r="A207" s="172" t="s">
        <v>401</v>
      </c>
      <c r="B207" s="178">
        <v>5.0</v>
      </c>
      <c r="C207" s="64">
        <f t="shared" si="398"/>
        <v>0</v>
      </c>
      <c r="D207" s="179">
        <v>63.6</v>
      </c>
      <c r="E207" s="64" t="str">
        <f t="shared" si="399"/>
        <v/>
      </c>
      <c r="F207" s="126">
        <f t="shared" si="400"/>
        <v>63.6</v>
      </c>
      <c r="G207" s="64">
        <f t="shared" si="401"/>
        <v>0</v>
      </c>
      <c r="H207" s="143"/>
      <c r="I207" s="129"/>
      <c r="J207" s="130"/>
      <c r="K207" s="131"/>
      <c r="L207" s="254"/>
      <c r="M207" s="255"/>
      <c r="N207" s="256"/>
      <c r="O207" s="124"/>
      <c r="P207" s="135"/>
      <c r="Q207" s="136"/>
      <c r="R207" s="257"/>
      <c r="S207" s="258"/>
      <c r="Y207" s="64">
        <f t="shared" ref="Y207:AE207" si="416">AF207*$C207</f>
        <v>0</v>
      </c>
      <c r="Z207" s="64">
        <f t="shared" si="416"/>
        <v>0</v>
      </c>
      <c r="AA207" s="64">
        <f t="shared" si="416"/>
        <v>0</v>
      </c>
      <c r="AB207" s="64">
        <f t="shared" si="416"/>
        <v>0</v>
      </c>
      <c r="AC207" s="64">
        <f t="shared" si="416"/>
        <v>0</v>
      </c>
      <c r="AD207" s="64">
        <f t="shared" si="416"/>
        <v>0</v>
      </c>
      <c r="AE207" s="64">
        <f t="shared" si="416"/>
        <v>0</v>
      </c>
      <c r="AF207" s="131"/>
      <c r="AG207" s="131"/>
      <c r="AH207" s="131"/>
      <c r="AI207" s="131">
        <v>5.0</v>
      </c>
      <c r="AJ207" s="131"/>
      <c r="AK207" s="131"/>
      <c r="AL207" s="131"/>
      <c r="AM207" s="64">
        <f t="shared" ref="AM207:AY207" si="417">AZ207*$C207</f>
        <v>0</v>
      </c>
      <c r="AN207" s="64">
        <f t="shared" si="417"/>
        <v>0</v>
      </c>
      <c r="AO207" s="64">
        <f t="shared" si="417"/>
        <v>0</v>
      </c>
      <c r="AP207" s="64">
        <f t="shared" si="417"/>
        <v>0</v>
      </c>
      <c r="AQ207" s="64">
        <f t="shared" si="417"/>
        <v>0</v>
      </c>
      <c r="AR207" s="64">
        <f t="shared" si="417"/>
        <v>0</v>
      </c>
      <c r="AS207" s="64">
        <f t="shared" si="417"/>
        <v>0</v>
      </c>
      <c r="AT207" s="64">
        <f t="shared" si="417"/>
        <v>0</v>
      </c>
      <c r="AU207" s="64">
        <f t="shared" si="417"/>
        <v>0</v>
      </c>
      <c r="AV207" s="64">
        <f t="shared" si="417"/>
        <v>0</v>
      </c>
      <c r="AW207" s="64">
        <f t="shared" si="417"/>
        <v>0</v>
      </c>
      <c r="AX207" s="64">
        <f t="shared" si="417"/>
        <v>0</v>
      </c>
      <c r="AY207" s="64">
        <f t="shared" si="417"/>
        <v>0</v>
      </c>
      <c r="AZ207" s="131">
        <v>1.0</v>
      </c>
      <c r="BA207" s="131">
        <v>4.0</v>
      </c>
      <c r="BB207" s="131"/>
      <c r="BC207" s="131"/>
      <c r="BD207" s="131"/>
      <c r="BE207" s="131"/>
      <c r="BF207" s="131"/>
      <c r="BG207" s="131"/>
      <c r="BH207" s="131"/>
      <c r="BI207" s="131"/>
      <c r="BJ207" s="131"/>
      <c r="BK207" s="273"/>
      <c r="BL207" s="131"/>
      <c r="BM207" s="121"/>
      <c r="BN207" s="64"/>
      <c r="BO207" s="64"/>
      <c r="BP207" s="121"/>
      <c r="BQ207" s="64">
        <v>2.36</v>
      </c>
      <c r="BR207" s="64">
        <f t="shared" si="404"/>
        <v>0</v>
      </c>
      <c r="BS207" s="64">
        <f t="shared" si="405"/>
        <v>0</v>
      </c>
      <c r="BT207" s="121"/>
      <c r="BU207" s="147">
        <f t="shared" si="406"/>
        <v>0</v>
      </c>
      <c r="BV207" s="147">
        <f t="shared" si="407"/>
        <v>0</v>
      </c>
    </row>
    <row r="208" ht="18.0" customHeight="1">
      <c r="A208" s="172" t="s">
        <v>402</v>
      </c>
      <c r="B208" s="178">
        <v>5.0</v>
      </c>
      <c r="C208" s="64">
        <f t="shared" si="398"/>
        <v>0</v>
      </c>
      <c r="D208" s="179">
        <v>63.6</v>
      </c>
      <c r="E208" s="64" t="str">
        <f t="shared" si="399"/>
        <v/>
      </c>
      <c r="F208" s="126">
        <f t="shared" si="400"/>
        <v>63.6</v>
      </c>
      <c r="G208" s="64">
        <f t="shared" si="401"/>
        <v>0</v>
      </c>
      <c r="H208" s="143"/>
      <c r="I208" s="129"/>
      <c r="J208" s="130"/>
      <c r="K208" s="131"/>
      <c r="L208" s="254"/>
      <c r="M208" s="255"/>
      <c r="N208" s="256"/>
      <c r="O208" s="124"/>
      <c r="P208" s="135"/>
      <c r="Q208" s="136"/>
      <c r="R208" s="257"/>
      <c r="S208" s="258"/>
      <c r="Y208" s="64">
        <f t="shared" ref="Y208:AE208" si="418">AF208*$C208</f>
        <v>0</v>
      </c>
      <c r="Z208" s="64">
        <f t="shared" si="418"/>
        <v>0</v>
      </c>
      <c r="AA208" s="64">
        <f t="shared" si="418"/>
        <v>0</v>
      </c>
      <c r="AB208" s="64">
        <f t="shared" si="418"/>
        <v>0</v>
      </c>
      <c r="AC208" s="64">
        <f t="shared" si="418"/>
        <v>0</v>
      </c>
      <c r="AD208" s="64">
        <f t="shared" si="418"/>
        <v>0</v>
      </c>
      <c r="AE208" s="64">
        <f t="shared" si="418"/>
        <v>0</v>
      </c>
      <c r="AF208" s="131"/>
      <c r="AG208" s="131"/>
      <c r="AH208" s="131"/>
      <c r="AI208" s="131">
        <v>5.0</v>
      </c>
      <c r="AJ208" s="131"/>
      <c r="AK208" s="131"/>
      <c r="AL208" s="131"/>
      <c r="AM208" s="64">
        <f t="shared" ref="AM208:AY208" si="419">AZ208*$C208</f>
        <v>0</v>
      </c>
      <c r="AN208" s="64">
        <f t="shared" si="419"/>
        <v>0</v>
      </c>
      <c r="AO208" s="64">
        <f t="shared" si="419"/>
        <v>0</v>
      </c>
      <c r="AP208" s="64">
        <f t="shared" si="419"/>
        <v>0</v>
      </c>
      <c r="AQ208" s="64">
        <f t="shared" si="419"/>
        <v>0</v>
      </c>
      <c r="AR208" s="64">
        <f t="shared" si="419"/>
        <v>0</v>
      </c>
      <c r="AS208" s="64">
        <f t="shared" si="419"/>
        <v>0</v>
      </c>
      <c r="AT208" s="64">
        <f t="shared" si="419"/>
        <v>0</v>
      </c>
      <c r="AU208" s="64">
        <f t="shared" si="419"/>
        <v>0</v>
      </c>
      <c r="AV208" s="64">
        <f t="shared" si="419"/>
        <v>0</v>
      </c>
      <c r="AW208" s="64">
        <f t="shared" si="419"/>
        <v>0</v>
      </c>
      <c r="AX208" s="64">
        <f t="shared" si="419"/>
        <v>0</v>
      </c>
      <c r="AY208" s="64">
        <f t="shared" si="419"/>
        <v>0</v>
      </c>
      <c r="AZ208" s="131">
        <v>3.0</v>
      </c>
      <c r="BA208" s="131">
        <v>2.0</v>
      </c>
      <c r="BB208" s="131"/>
      <c r="BC208" s="131"/>
      <c r="BD208" s="131"/>
      <c r="BE208" s="131"/>
      <c r="BF208" s="131"/>
      <c r="BG208" s="131"/>
      <c r="BH208" s="131"/>
      <c r="BI208" s="131"/>
      <c r="BJ208" s="131"/>
      <c r="BK208" s="273"/>
      <c r="BL208" s="131"/>
      <c r="BM208" s="121"/>
      <c r="BN208" s="64"/>
      <c r="BO208" s="64"/>
      <c r="BP208" s="121"/>
      <c r="BQ208" s="64">
        <v>2.25</v>
      </c>
      <c r="BR208" s="64">
        <f t="shared" si="404"/>
        <v>0</v>
      </c>
      <c r="BS208" s="64">
        <f t="shared" si="405"/>
        <v>0</v>
      </c>
      <c r="BT208" s="121"/>
      <c r="BU208" s="147">
        <f t="shared" si="406"/>
        <v>0</v>
      </c>
      <c r="BV208" s="147">
        <f t="shared" si="407"/>
        <v>0</v>
      </c>
    </row>
    <row r="209" ht="18.0" customHeight="1">
      <c r="A209" s="282" t="s">
        <v>403</v>
      </c>
      <c r="B209" s="178">
        <v>20.0</v>
      </c>
      <c r="C209" s="64">
        <f t="shared" si="398"/>
        <v>0</v>
      </c>
      <c r="D209" s="179">
        <v>74.2</v>
      </c>
      <c r="E209" s="64" t="str">
        <f t="shared" si="399"/>
        <v/>
      </c>
      <c r="F209" s="126">
        <f t="shared" si="400"/>
        <v>74.2</v>
      </c>
      <c r="G209" s="64">
        <f t="shared" si="401"/>
        <v>0</v>
      </c>
      <c r="H209" s="143"/>
      <c r="I209" s="129"/>
      <c r="J209" s="130"/>
      <c r="K209" s="131"/>
      <c r="L209" s="254"/>
      <c r="M209" s="255"/>
      <c r="N209" s="256"/>
      <c r="O209" s="124"/>
      <c r="P209" s="135"/>
      <c r="Q209" s="136"/>
      <c r="R209" s="257"/>
      <c r="S209" s="258"/>
      <c r="Y209" s="64">
        <f t="shared" ref="Y209:AE209" si="420">AF209*$C209</f>
        <v>0</v>
      </c>
      <c r="Z209" s="64">
        <f t="shared" si="420"/>
        <v>0</v>
      </c>
      <c r="AA209" s="64">
        <f t="shared" si="420"/>
        <v>0</v>
      </c>
      <c r="AB209" s="64">
        <f t="shared" si="420"/>
        <v>0</v>
      </c>
      <c r="AC209" s="64">
        <f t="shared" si="420"/>
        <v>0</v>
      </c>
      <c r="AD209" s="64">
        <f t="shared" si="420"/>
        <v>0</v>
      </c>
      <c r="AE209" s="64">
        <f t="shared" si="420"/>
        <v>0</v>
      </c>
      <c r="AF209" s="131"/>
      <c r="AG209" s="131">
        <v>20.0</v>
      </c>
      <c r="AH209" s="131"/>
      <c r="AI209" s="131"/>
      <c r="AJ209" s="131"/>
      <c r="AK209" s="131"/>
      <c r="AL209" s="131"/>
      <c r="AM209" s="64">
        <f t="shared" ref="AM209:AY209" si="421">AZ209*$C209</f>
        <v>0</v>
      </c>
      <c r="AN209" s="64">
        <f t="shared" si="421"/>
        <v>0</v>
      </c>
      <c r="AO209" s="64">
        <f t="shared" si="421"/>
        <v>0</v>
      </c>
      <c r="AP209" s="64">
        <f t="shared" si="421"/>
        <v>0</v>
      </c>
      <c r="AQ209" s="64">
        <f t="shared" si="421"/>
        <v>0</v>
      </c>
      <c r="AR209" s="64">
        <f t="shared" si="421"/>
        <v>0</v>
      </c>
      <c r="AS209" s="64">
        <f t="shared" si="421"/>
        <v>0</v>
      </c>
      <c r="AT209" s="64">
        <f t="shared" si="421"/>
        <v>0</v>
      </c>
      <c r="AU209" s="64">
        <f t="shared" si="421"/>
        <v>0</v>
      </c>
      <c r="AV209" s="64">
        <f t="shared" si="421"/>
        <v>0</v>
      </c>
      <c r="AW209" s="64">
        <f t="shared" si="421"/>
        <v>0</v>
      </c>
      <c r="AX209" s="64">
        <f t="shared" si="421"/>
        <v>0</v>
      </c>
      <c r="AY209" s="64">
        <f t="shared" si="421"/>
        <v>0</v>
      </c>
      <c r="AZ209" s="131"/>
      <c r="BA209" s="131">
        <v>20.0</v>
      </c>
      <c r="BB209" s="131"/>
      <c r="BC209" s="131"/>
      <c r="BD209" s="131"/>
      <c r="BE209" s="131"/>
      <c r="BF209" s="131"/>
      <c r="BG209" s="131"/>
      <c r="BH209" s="131"/>
      <c r="BI209" s="131"/>
      <c r="BJ209" s="131"/>
      <c r="BK209" s="273"/>
      <c r="BL209" s="131"/>
      <c r="BM209" s="121"/>
      <c r="BN209" s="64"/>
      <c r="BO209" s="64"/>
      <c r="BP209" s="121"/>
      <c r="BQ209" s="64">
        <v>1.6</v>
      </c>
      <c r="BR209" s="64">
        <f t="shared" si="404"/>
        <v>0</v>
      </c>
      <c r="BS209" s="64">
        <f t="shared" si="405"/>
        <v>0</v>
      </c>
      <c r="BT209" s="121"/>
      <c r="BU209" s="147">
        <f t="shared" si="406"/>
        <v>0</v>
      </c>
      <c r="BV209" s="147">
        <f t="shared" si="407"/>
        <v>0</v>
      </c>
    </row>
    <row r="210" ht="18.0" customHeight="1">
      <c r="A210" s="282" t="s">
        <v>404</v>
      </c>
      <c r="B210" s="178">
        <v>10.0</v>
      </c>
      <c r="C210" s="64">
        <f t="shared" si="398"/>
        <v>0</v>
      </c>
      <c r="D210" s="179">
        <v>100.7</v>
      </c>
      <c r="E210" s="64" t="str">
        <f t="shared" si="399"/>
        <v/>
      </c>
      <c r="F210" s="126">
        <f t="shared" si="400"/>
        <v>100.7</v>
      </c>
      <c r="G210" s="64">
        <f t="shared" si="401"/>
        <v>0</v>
      </c>
      <c r="H210" s="143"/>
      <c r="I210" s="129"/>
      <c r="J210" s="130"/>
      <c r="K210" s="131"/>
      <c r="L210" s="254"/>
      <c r="M210" s="255"/>
      <c r="N210" s="256"/>
      <c r="O210" s="124"/>
      <c r="P210" s="135"/>
      <c r="Q210" s="136"/>
      <c r="R210" s="257"/>
      <c r="S210" s="258"/>
      <c r="Y210" s="64">
        <f t="shared" ref="Y210:AE210" si="422">AF210*$C210</f>
        <v>0</v>
      </c>
      <c r="Z210" s="64">
        <f t="shared" si="422"/>
        <v>0</v>
      </c>
      <c r="AA210" s="64">
        <f t="shared" si="422"/>
        <v>0</v>
      </c>
      <c r="AB210" s="64">
        <f t="shared" si="422"/>
        <v>0</v>
      </c>
      <c r="AC210" s="64">
        <f t="shared" si="422"/>
        <v>0</v>
      </c>
      <c r="AD210" s="64">
        <f t="shared" si="422"/>
        <v>0</v>
      </c>
      <c r="AE210" s="64">
        <f t="shared" si="422"/>
        <v>0</v>
      </c>
      <c r="AF210" s="131"/>
      <c r="AG210" s="131"/>
      <c r="AH210" s="131"/>
      <c r="AI210" s="131">
        <v>10.0</v>
      </c>
      <c r="AJ210" s="131"/>
      <c r="AK210" s="131"/>
      <c r="AL210" s="131"/>
      <c r="AM210" s="64">
        <f t="shared" ref="AM210:AY210" si="423">AZ210*$C210</f>
        <v>0</v>
      </c>
      <c r="AN210" s="64">
        <f t="shared" si="423"/>
        <v>0</v>
      </c>
      <c r="AO210" s="64">
        <f t="shared" si="423"/>
        <v>0</v>
      </c>
      <c r="AP210" s="64">
        <f t="shared" si="423"/>
        <v>0</v>
      </c>
      <c r="AQ210" s="64">
        <f t="shared" si="423"/>
        <v>0</v>
      </c>
      <c r="AR210" s="64">
        <f t="shared" si="423"/>
        <v>0</v>
      </c>
      <c r="AS210" s="64">
        <f t="shared" si="423"/>
        <v>0</v>
      </c>
      <c r="AT210" s="64">
        <f t="shared" si="423"/>
        <v>0</v>
      </c>
      <c r="AU210" s="64">
        <f t="shared" si="423"/>
        <v>0</v>
      </c>
      <c r="AV210" s="64">
        <f t="shared" si="423"/>
        <v>0</v>
      </c>
      <c r="AW210" s="64">
        <f t="shared" si="423"/>
        <v>0</v>
      </c>
      <c r="AX210" s="64">
        <f t="shared" si="423"/>
        <v>0</v>
      </c>
      <c r="AY210" s="64">
        <f t="shared" si="423"/>
        <v>0</v>
      </c>
      <c r="AZ210" s="131"/>
      <c r="BA210" s="131"/>
      <c r="BB210" s="131"/>
      <c r="BC210" s="131"/>
      <c r="BD210" s="131"/>
      <c r="BE210" s="131"/>
      <c r="BF210" s="131"/>
      <c r="BG210" s="131"/>
      <c r="BH210" s="131"/>
      <c r="BI210" s="131">
        <v>10.0</v>
      </c>
      <c r="BJ210" s="131"/>
      <c r="BK210" s="273"/>
      <c r="BL210" s="131"/>
      <c r="BM210" s="121"/>
      <c r="BN210" s="64"/>
      <c r="BO210" s="64"/>
      <c r="BP210" s="121"/>
      <c r="BQ210" s="64">
        <v>5.1</v>
      </c>
      <c r="BR210" s="64">
        <f t="shared" si="404"/>
        <v>0</v>
      </c>
      <c r="BS210" s="64">
        <f t="shared" si="405"/>
        <v>0</v>
      </c>
      <c r="BT210" s="121"/>
      <c r="BU210" s="147">
        <f t="shared" si="406"/>
        <v>0</v>
      </c>
      <c r="BV210" s="147">
        <f t="shared" si="407"/>
        <v>0</v>
      </c>
    </row>
    <row r="211" ht="18.0" customHeight="1">
      <c r="A211" s="172" t="s">
        <v>335</v>
      </c>
      <c r="B211" s="178">
        <v>5.0</v>
      </c>
      <c r="C211" s="64">
        <f t="shared" si="398"/>
        <v>0</v>
      </c>
      <c r="D211" s="179">
        <v>84.8</v>
      </c>
      <c r="E211" s="64" t="str">
        <f t="shared" si="399"/>
        <v/>
      </c>
      <c r="F211" s="126">
        <f t="shared" si="400"/>
        <v>84.8</v>
      </c>
      <c r="G211" s="64">
        <f t="shared" si="401"/>
        <v>0</v>
      </c>
      <c r="H211" s="143"/>
      <c r="I211" s="129"/>
      <c r="J211" s="130"/>
      <c r="K211" s="131"/>
      <c r="L211" s="254"/>
      <c r="M211" s="255"/>
      <c r="N211" s="256"/>
      <c r="O211" s="124"/>
      <c r="P211" s="135"/>
      <c r="Q211" s="136"/>
      <c r="R211" s="257"/>
      <c r="S211" s="258"/>
      <c r="Y211" s="64">
        <f t="shared" ref="Y211:AE211" si="424">AF211*$C211</f>
        <v>0</v>
      </c>
      <c r="Z211" s="64">
        <f t="shared" si="424"/>
        <v>0</v>
      </c>
      <c r="AA211" s="64">
        <f t="shared" si="424"/>
        <v>0</v>
      </c>
      <c r="AB211" s="64">
        <f t="shared" si="424"/>
        <v>0</v>
      </c>
      <c r="AC211" s="64">
        <f t="shared" si="424"/>
        <v>0</v>
      </c>
      <c r="AD211" s="64">
        <f t="shared" si="424"/>
        <v>0</v>
      </c>
      <c r="AE211" s="64">
        <f t="shared" si="424"/>
        <v>0</v>
      </c>
      <c r="AF211" s="131"/>
      <c r="AG211" s="131"/>
      <c r="AH211" s="131"/>
      <c r="AI211" s="131">
        <v>4.0</v>
      </c>
      <c r="AJ211" s="131">
        <v>1.0</v>
      </c>
      <c r="AK211" s="131"/>
      <c r="AL211" s="131"/>
      <c r="AM211" s="64">
        <f t="shared" ref="AM211:AY211" si="425">AZ211*$C211</f>
        <v>0</v>
      </c>
      <c r="AN211" s="64">
        <f t="shared" si="425"/>
        <v>0</v>
      </c>
      <c r="AO211" s="64">
        <f t="shared" si="425"/>
        <v>0</v>
      </c>
      <c r="AP211" s="64">
        <f t="shared" si="425"/>
        <v>0</v>
      </c>
      <c r="AQ211" s="64">
        <f t="shared" si="425"/>
        <v>0</v>
      </c>
      <c r="AR211" s="64">
        <f t="shared" si="425"/>
        <v>0</v>
      </c>
      <c r="AS211" s="64">
        <f t="shared" si="425"/>
        <v>0</v>
      </c>
      <c r="AT211" s="64">
        <f t="shared" si="425"/>
        <v>0</v>
      </c>
      <c r="AU211" s="64">
        <f t="shared" si="425"/>
        <v>0</v>
      </c>
      <c r="AV211" s="64">
        <f t="shared" si="425"/>
        <v>0</v>
      </c>
      <c r="AW211" s="64">
        <f t="shared" si="425"/>
        <v>0</v>
      </c>
      <c r="AX211" s="64">
        <f t="shared" si="425"/>
        <v>0</v>
      </c>
      <c r="AY211" s="64">
        <f t="shared" si="425"/>
        <v>0</v>
      </c>
      <c r="AZ211" s="131"/>
      <c r="BA211" s="131">
        <v>3.0</v>
      </c>
      <c r="BB211" s="131">
        <v>1.0</v>
      </c>
      <c r="BC211" s="131">
        <v>1.0</v>
      </c>
      <c r="BD211" s="131"/>
      <c r="BE211" s="131"/>
      <c r="BF211" s="131"/>
      <c r="BG211" s="131"/>
      <c r="BH211" s="131"/>
      <c r="BI211" s="131"/>
      <c r="BJ211" s="131"/>
      <c r="BK211" s="273"/>
      <c r="BL211" s="131"/>
      <c r="BM211" s="121"/>
      <c r="BN211" s="64"/>
      <c r="BO211" s="64"/>
      <c r="BP211" s="121"/>
      <c r="BQ211" s="64">
        <v>2.95</v>
      </c>
      <c r="BR211" s="64">
        <f t="shared" si="404"/>
        <v>0</v>
      </c>
      <c r="BS211" s="64">
        <f t="shared" si="405"/>
        <v>0</v>
      </c>
      <c r="BT211" s="121"/>
      <c r="BU211" s="147">
        <f t="shared" si="406"/>
        <v>0</v>
      </c>
      <c r="BV211" s="147">
        <f t="shared" si="407"/>
        <v>0</v>
      </c>
    </row>
    <row r="212" ht="18.0" customHeight="1">
      <c r="A212" s="172" t="s">
        <v>336</v>
      </c>
      <c r="B212" s="178">
        <v>10.0</v>
      </c>
      <c r="C212" s="64">
        <f t="shared" si="398"/>
        <v>0</v>
      </c>
      <c r="D212" s="179">
        <v>111.3</v>
      </c>
      <c r="E212" s="64" t="str">
        <f t="shared" si="399"/>
        <v/>
      </c>
      <c r="F212" s="126">
        <f t="shared" si="400"/>
        <v>111.3</v>
      </c>
      <c r="G212" s="64">
        <f t="shared" si="401"/>
        <v>0</v>
      </c>
      <c r="H212" s="143"/>
      <c r="I212" s="129"/>
      <c r="J212" s="130"/>
      <c r="K212" s="131"/>
      <c r="L212" s="254"/>
      <c r="M212" s="255"/>
      <c r="N212" s="256"/>
      <c r="O212" s="124"/>
      <c r="P212" s="135"/>
      <c r="Q212" s="136"/>
      <c r="R212" s="257"/>
      <c r="S212" s="258"/>
      <c r="Y212" s="64">
        <f t="shared" ref="Y212:AE212" si="426">AF212*$C212</f>
        <v>0</v>
      </c>
      <c r="Z212" s="64">
        <f t="shared" si="426"/>
        <v>0</v>
      </c>
      <c r="AA212" s="64">
        <f t="shared" si="426"/>
        <v>0</v>
      </c>
      <c r="AB212" s="64">
        <f t="shared" si="426"/>
        <v>0</v>
      </c>
      <c r="AC212" s="64">
        <f t="shared" si="426"/>
        <v>0</v>
      </c>
      <c r="AD212" s="64">
        <f t="shared" si="426"/>
        <v>0</v>
      </c>
      <c r="AE212" s="64">
        <f t="shared" si="426"/>
        <v>0</v>
      </c>
      <c r="AF212" s="131"/>
      <c r="AG212" s="131"/>
      <c r="AH212" s="131"/>
      <c r="AI212" s="131">
        <v>10.0</v>
      </c>
      <c r="AJ212" s="131"/>
      <c r="AK212" s="131"/>
      <c r="AL212" s="131"/>
      <c r="AM212" s="64">
        <f t="shared" ref="AM212:AY212" si="427">AZ212*$C212</f>
        <v>0</v>
      </c>
      <c r="AN212" s="64">
        <f t="shared" si="427"/>
        <v>0</v>
      </c>
      <c r="AO212" s="64">
        <f t="shared" si="427"/>
        <v>0</v>
      </c>
      <c r="AP212" s="64">
        <f t="shared" si="427"/>
        <v>0</v>
      </c>
      <c r="AQ212" s="64">
        <f t="shared" si="427"/>
        <v>0</v>
      </c>
      <c r="AR212" s="64">
        <f t="shared" si="427"/>
        <v>0</v>
      </c>
      <c r="AS212" s="64">
        <f t="shared" si="427"/>
        <v>0</v>
      </c>
      <c r="AT212" s="64">
        <f t="shared" si="427"/>
        <v>0</v>
      </c>
      <c r="AU212" s="64">
        <f t="shared" si="427"/>
        <v>0</v>
      </c>
      <c r="AV212" s="64">
        <f t="shared" si="427"/>
        <v>0</v>
      </c>
      <c r="AW212" s="64">
        <f t="shared" si="427"/>
        <v>0</v>
      </c>
      <c r="AX212" s="64">
        <f t="shared" si="427"/>
        <v>0</v>
      </c>
      <c r="AY212" s="64">
        <f t="shared" si="427"/>
        <v>0</v>
      </c>
      <c r="AZ212" s="131"/>
      <c r="BA212" s="131"/>
      <c r="BB212" s="131"/>
      <c r="BC212" s="131">
        <v>9.0</v>
      </c>
      <c r="BD212" s="131">
        <v>1.0</v>
      </c>
      <c r="BE212" s="131"/>
      <c r="BF212" s="131"/>
      <c r="BG212" s="131"/>
      <c r="BH212" s="131"/>
      <c r="BI212" s="131"/>
      <c r="BJ212" s="131"/>
      <c r="BK212" s="273"/>
      <c r="BL212" s="131"/>
      <c r="BM212" s="121"/>
      <c r="BN212" s="64"/>
      <c r="BO212" s="64"/>
      <c r="BP212" s="121"/>
      <c r="BQ212" s="64">
        <v>3.7</v>
      </c>
      <c r="BR212" s="64">
        <f t="shared" si="404"/>
        <v>0</v>
      </c>
      <c r="BS212" s="64">
        <f t="shared" si="405"/>
        <v>0</v>
      </c>
      <c r="BT212" s="121"/>
      <c r="BU212" s="147">
        <f t="shared" si="406"/>
        <v>0</v>
      </c>
      <c r="BV212" s="147">
        <f t="shared" si="407"/>
        <v>0</v>
      </c>
    </row>
    <row r="213" ht="18.0" customHeight="1">
      <c r="A213" s="172" t="s">
        <v>405</v>
      </c>
      <c r="B213" s="178">
        <v>10.0</v>
      </c>
      <c r="C213" s="64">
        <f t="shared" si="398"/>
        <v>0</v>
      </c>
      <c r="D213" s="179">
        <v>68.9</v>
      </c>
      <c r="E213" s="64" t="str">
        <f t="shared" si="399"/>
        <v/>
      </c>
      <c r="F213" s="126">
        <f t="shared" si="400"/>
        <v>68.9</v>
      </c>
      <c r="G213" s="64">
        <f t="shared" si="401"/>
        <v>0</v>
      </c>
      <c r="H213" s="143"/>
      <c r="I213" s="129"/>
      <c r="J213" s="130"/>
      <c r="K213" s="131"/>
      <c r="L213" s="254"/>
      <c r="M213" s="255"/>
      <c r="N213" s="256"/>
      <c r="O213" s="124"/>
      <c r="P213" s="135"/>
      <c r="Q213" s="136"/>
      <c r="R213" s="257"/>
      <c r="S213" s="258"/>
      <c r="Y213" s="64">
        <f t="shared" ref="Y213:AE213" si="428">AF213*$C213</f>
        <v>0</v>
      </c>
      <c r="Z213" s="64">
        <f t="shared" si="428"/>
        <v>0</v>
      </c>
      <c r="AA213" s="64">
        <f t="shared" si="428"/>
        <v>0</v>
      </c>
      <c r="AB213" s="64">
        <f t="shared" si="428"/>
        <v>0</v>
      </c>
      <c r="AC213" s="64">
        <f t="shared" si="428"/>
        <v>0</v>
      </c>
      <c r="AD213" s="64">
        <f t="shared" si="428"/>
        <v>0</v>
      </c>
      <c r="AE213" s="64">
        <f t="shared" si="428"/>
        <v>0</v>
      </c>
      <c r="AF213" s="131"/>
      <c r="AG213" s="131"/>
      <c r="AH213" s="131">
        <v>10.0</v>
      </c>
      <c r="AI213" s="131"/>
      <c r="AJ213" s="131"/>
      <c r="AK213" s="131"/>
      <c r="AL213" s="131"/>
      <c r="AM213" s="64">
        <f t="shared" ref="AM213:AY213" si="429">AZ213*$C213</f>
        <v>0</v>
      </c>
      <c r="AN213" s="64">
        <f t="shared" si="429"/>
        <v>0</v>
      </c>
      <c r="AO213" s="64">
        <f t="shared" si="429"/>
        <v>0</v>
      </c>
      <c r="AP213" s="64">
        <f t="shared" si="429"/>
        <v>0</v>
      </c>
      <c r="AQ213" s="64">
        <f t="shared" si="429"/>
        <v>0</v>
      </c>
      <c r="AR213" s="64">
        <f t="shared" si="429"/>
        <v>0</v>
      </c>
      <c r="AS213" s="64">
        <f t="shared" si="429"/>
        <v>0</v>
      </c>
      <c r="AT213" s="64">
        <f t="shared" si="429"/>
        <v>0</v>
      </c>
      <c r="AU213" s="64">
        <f t="shared" si="429"/>
        <v>0</v>
      </c>
      <c r="AV213" s="64">
        <f t="shared" si="429"/>
        <v>0</v>
      </c>
      <c r="AW213" s="64">
        <f t="shared" si="429"/>
        <v>0</v>
      </c>
      <c r="AX213" s="64">
        <f t="shared" si="429"/>
        <v>0</v>
      </c>
      <c r="AY213" s="64">
        <f t="shared" si="429"/>
        <v>0</v>
      </c>
      <c r="AZ213" s="131">
        <v>10.0</v>
      </c>
      <c r="BA213" s="131"/>
      <c r="BB213" s="131"/>
      <c r="BC213" s="131"/>
      <c r="BD213" s="131"/>
      <c r="BE213" s="131"/>
      <c r="BF213" s="131"/>
      <c r="BG213" s="131"/>
      <c r="BH213" s="131"/>
      <c r="BI213" s="131"/>
      <c r="BJ213" s="131"/>
      <c r="BK213" s="273"/>
      <c r="BL213" s="131"/>
      <c r="BM213" s="121"/>
      <c r="BN213" s="64"/>
      <c r="BO213" s="64"/>
      <c r="BP213" s="121"/>
      <c r="BQ213" s="64">
        <v>1.8</v>
      </c>
      <c r="BR213" s="64">
        <f t="shared" si="404"/>
        <v>0</v>
      </c>
      <c r="BS213" s="64">
        <f t="shared" si="405"/>
        <v>0</v>
      </c>
      <c r="BT213" s="121"/>
      <c r="BU213" s="147">
        <f t="shared" si="406"/>
        <v>0</v>
      </c>
      <c r="BV213" s="147">
        <f t="shared" si="407"/>
        <v>0</v>
      </c>
    </row>
    <row r="214" ht="18.0" customHeight="1">
      <c r="A214" s="172" t="s">
        <v>406</v>
      </c>
      <c r="B214" s="178">
        <v>10.0</v>
      </c>
      <c r="C214" s="64">
        <f t="shared" si="398"/>
        <v>0</v>
      </c>
      <c r="D214" s="179">
        <v>74.2</v>
      </c>
      <c r="E214" s="64" t="str">
        <f t="shared" si="399"/>
        <v/>
      </c>
      <c r="F214" s="126">
        <f t="shared" si="400"/>
        <v>74.2</v>
      </c>
      <c r="G214" s="64">
        <f t="shared" si="401"/>
        <v>0</v>
      </c>
      <c r="H214" s="143"/>
      <c r="I214" s="129"/>
      <c r="J214" s="130"/>
      <c r="K214" s="131"/>
      <c r="L214" s="254"/>
      <c r="M214" s="255"/>
      <c r="N214" s="256"/>
      <c r="O214" s="124"/>
      <c r="P214" s="135"/>
      <c r="Q214" s="136"/>
      <c r="R214" s="257"/>
      <c r="S214" s="258"/>
      <c r="Y214" s="64">
        <f t="shared" ref="Y214:AE214" si="430">AF214*$C214</f>
        <v>0</v>
      </c>
      <c r="Z214" s="64">
        <f t="shared" si="430"/>
        <v>0</v>
      </c>
      <c r="AA214" s="64">
        <f t="shared" si="430"/>
        <v>0</v>
      </c>
      <c r="AB214" s="64">
        <f t="shared" si="430"/>
        <v>0</v>
      </c>
      <c r="AC214" s="64">
        <f t="shared" si="430"/>
        <v>0</v>
      </c>
      <c r="AD214" s="64">
        <f t="shared" si="430"/>
        <v>0</v>
      </c>
      <c r="AE214" s="64">
        <f t="shared" si="430"/>
        <v>0</v>
      </c>
      <c r="AF214" s="131"/>
      <c r="AG214" s="131"/>
      <c r="AH214" s="131">
        <v>10.0</v>
      </c>
      <c r="AI214" s="131"/>
      <c r="AJ214" s="131"/>
      <c r="AK214" s="131"/>
      <c r="AL214" s="131"/>
      <c r="AM214" s="64">
        <f t="shared" ref="AM214:AY214" si="431">AZ214*$C214</f>
        <v>0</v>
      </c>
      <c r="AN214" s="64">
        <f t="shared" si="431"/>
        <v>0</v>
      </c>
      <c r="AO214" s="64">
        <f t="shared" si="431"/>
        <v>0</v>
      </c>
      <c r="AP214" s="64">
        <f t="shared" si="431"/>
        <v>0</v>
      </c>
      <c r="AQ214" s="64">
        <f t="shared" si="431"/>
        <v>0</v>
      </c>
      <c r="AR214" s="64">
        <f t="shared" si="431"/>
        <v>0</v>
      </c>
      <c r="AS214" s="64">
        <f t="shared" si="431"/>
        <v>0</v>
      </c>
      <c r="AT214" s="64">
        <f t="shared" si="431"/>
        <v>0</v>
      </c>
      <c r="AU214" s="64">
        <f t="shared" si="431"/>
        <v>0</v>
      </c>
      <c r="AV214" s="64">
        <f t="shared" si="431"/>
        <v>0</v>
      </c>
      <c r="AW214" s="64">
        <f t="shared" si="431"/>
        <v>0</v>
      </c>
      <c r="AX214" s="64">
        <f t="shared" si="431"/>
        <v>0</v>
      </c>
      <c r="AY214" s="64">
        <f t="shared" si="431"/>
        <v>0</v>
      </c>
      <c r="AZ214" s="131">
        <v>7.0</v>
      </c>
      <c r="BA214" s="131">
        <v>3.0</v>
      </c>
      <c r="BB214" s="131"/>
      <c r="BC214" s="131"/>
      <c r="BD214" s="131"/>
      <c r="BE214" s="131"/>
      <c r="BF214" s="131"/>
      <c r="BG214" s="131"/>
      <c r="BH214" s="131"/>
      <c r="BI214" s="131"/>
      <c r="BJ214" s="131"/>
      <c r="BK214" s="273"/>
      <c r="BL214" s="131"/>
      <c r="BM214" s="121"/>
      <c r="BN214" s="64"/>
      <c r="BO214" s="64"/>
      <c r="BP214" s="121"/>
      <c r="BQ214" s="64">
        <v>1.9</v>
      </c>
      <c r="BR214" s="64">
        <f t="shared" si="404"/>
        <v>0</v>
      </c>
      <c r="BS214" s="64">
        <f t="shared" si="405"/>
        <v>0</v>
      </c>
      <c r="BT214" s="121"/>
      <c r="BU214" s="147">
        <f t="shared" si="406"/>
        <v>0</v>
      </c>
      <c r="BV214" s="147">
        <f t="shared" si="407"/>
        <v>0</v>
      </c>
    </row>
    <row r="215" ht="18.0" customHeight="1">
      <c r="A215" s="172" t="s">
        <v>354</v>
      </c>
      <c r="B215" s="178">
        <v>10.0</v>
      </c>
      <c r="C215" s="64">
        <f t="shared" si="398"/>
        <v>0</v>
      </c>
      <c r="D215" s="179">
        <v>84.8</v>
      </c>
      <c r="E215" s="64" t="str">
        <f t="shared" si="399"/>
        <v/>
      </c>
      <c r="F215" s="126">
        <f t="shared" si="400"/>
        <v>84.8</v>
      </c>
      <c r="G215" s="64">
        <f t="shared" si="401"/>
        <v>0</v>
      </c>
      <c r="H215" s="143"/>
      <c r="I215" s="129"/>
      <c r="J215" s="130"/>
      <c r="K215" s="131"/>
      <c r="L215" s="254"/>
      <c r="M215" s="255"/>
      <c r="N215" s="256"/>
      <c r="O215" s="124"/>
      <c r="P215" s="135"/>
      <c r="Q215" s="136"/>
      <c r="R215" s="257"/>
      <c r="S215" s="258"/>
      <c r="Y215" s="64">
        <f t="shared" ref="Y215:AE215" si="432">AF215*$C215</f>
        <v>0</v>
      </c>
      <c r="Z215" s="64">
        <f t="shared" si="432"/>
        <v>0</v>
      </c>
      <c r="AA215" s="64">
        <f t="shared" si="432"/>
        <v>0</v>
      </c>
      <c r="AB215" s="64">
        <f t="shared" si="432"/>
        <v>0</v>
      </c>
      <c r="AC215" s="64">
        <f t="shared" si="432"/>
        <v>0</v>
      </c>
      <c r="AD215" s="64">
        <f t="shared" si="432"/>
        <v>0</v>
      </c>
      <c r="AE215" s="64">
        <f t="shared" si="432"/>
        <v>0</v>
      </c>
      <c r="AF215" s="131"/>
      <c r="AG215" s="131"/>
      <c r="AH215" s="131">
        <v>10.0</v>
      </c>
      <c r="AI215" s="131"/>
      <c r="AJ215" s="131"/>
      <c r="AK215" s="131"/>
      <c r="AL215" s="131"/>
      <c r="AM215" s="64">
        <f t="shared" ref="AM215:AY215" si="433">AZ215*$C215</f>
        <v>0</v>
      </c>
      <c r="AN215" s="64">
        <f t="shared" si="433"/>
        <v>0</v>
      </c>
      <c r="AO215" s="64">
        <f t="shared" si="433"/>
        <v>0</v>
      </c>
      <c r="AP215" s="64">
        <f t="shared" si="433"/>
        <v>0</v>
      </c>
      <c r="AQ215" s="64">
        <f t="shared" si="433"/>
        <v>0</v>
      </c>
      <c r="AR215" s="64">
        <f t="shared" si="433"/>
        <v>0</v>
      </c>
      <c r="AS215" s="64">
        <f t="shared" si="433"/>
        <v>0</v>
      </c>
      <c r="AT215" s="64">
        <f t="shared" si="433"/>
        <v>0</v>
      </c>
      <c r="AU215" s="64">
        <f t="shared" si="433"/>
        <v>0</v>
      </c>
      <c r="AV215" s="64">
        <f t="shared" si="433"/>
        <v>0</v>
      </c>
      <c r="AW215" s="64">
        <f t="shared" si="433"/>
        <v>0</v>
      </c>
      <c r="AX215" s="64">
        <f t="shared" si="433"/>
        <v>0</v>
      </c>
      <c r="AY215" s="64">
        <f t="shared" si="433"/>
        <v>0</v>
      </c>
      <c r="AZ215" s="131">
        <v>2.0</v>
      </c>
      <c r="BA215" s="131">
        <v>8.0</v>
      </c>
      <c r="BB215" s="131"/>
      <c r="BC215" s="131"/>
      <c r="BD215" s="131"/>
      <c r="BE215" s="131"/>
      <c r="BF215" s="131"/>
      <c r="BG215" s="131"/>
      <c r="BH215" s="131"/>
      <c r="BI215" s="131"/>
      <c r="BJ215" s="131"/>
      <c r="BK215" s="273"/>
      <c r="BL215" s="131"/>
      <c r="BM215" s="121"/>
      <c r="BN215" s="64"/>
      <c r="BO215" s="64"/>
      <c r="BP215" s="121"/>
      <c r="BQ215" s="64">
        <v>3.06</v>
      </c>
      <c r="BR215" s="64">
        <f t="shared" si="404"/>
        <v>0</v>
      </c>
      <c r="BS215" s="64">
        <f t="shared" si="405"/>
        <v>0</v>
      </c>
      <c r="BT215" s="121"/>
      <c r="BU215" s="147">
        <f t="shared" si="406"/>
        <v>0</v>
      </c>
      <c r="BV215" s="147">
        <f t="shared" si="407"/>
        <v>0</v>
      </c>
    </row>
    <row r="216" ht="18.0" customHeight="1">
      <c r="A216" s="172" t="s">
        <v>355</v>
      </c>
      <c r="B216" s="178">
        <v>10.0</v>
      </c>
      <c r="C216" s="64">
        <f t="shared" si="398"/>
        <v>0</v>
      </c>
      <c r="D216" s="179">
        <v>84.8</v>
      </c>
      <c r="E216" s="64" t="str">
        <f t="shared" si="399"/>
        <v/>
      </c>
      <c r="F216" s="126">
        <f t="shared" si="400"/>
        <v>84.8</v>
      </c>
      <c r="G216" s="64">
        <f t="shared" si="401"/>
        <v>0</v>
      </c>
      <c r="H216" s="143"/>
      <c r="I216" s="129"/>
      <c r="J216" s="130"/>
      <c r="K216" s="131"/>
      <c r="L216" s="254"/>
      <c r="M216" s="255"/>
      <c r="N216" s="256"/>
      <c r="O216" s="124"/>
      <c r="P216" s="135"/>
      <c r="Q216" s="136"/>
      <c r="R216" s="257"/>
      <c r="S216" s="258"/>
      <c r="Y216" s="64">
        <f t="shared" ref="Y216:AE216" si="434">AF216*$C216</f>
        <v>0</v>
      </c>
      <c r="Z216" s="64">
        <f t="shared" si="434"/>
        <v>0</v>
      </c>
      <c r="AA216" s="64">
        <f t="shared" si="434"/>
        <v>0</v>
      </c>
      <c r="AB216" s="64">
        <f t="shared" si="434"/>
        <v>0</v>
      </c>
      <c r="AC216" s="64">
        <f t="shared" si="434"/>
        <v>0</v>
      </c>
      <c r="AD216" s="64">
        <f t="shared" si="434"/>
        <v>0</v>
      </c>
      <c r="AE216" s="64">
        <f t="shared" si="434"/>
        <v>0</v>
      </c>
      <c r="AF216" s="131"/>
      <c r="AG216" s="131"/>
      <c r="AH216" s="131">
        <v>10.0</v>
      </c>
      <c r="AI216" s="131"/>
      <c r="AJ216" s="131"/>
      <c r="AK216" s="131"/>
      <c r="AL216" s="131"/>
      <c r="AM216" s="64">
        <f t="shared" ref="AM216:AY216" si="435">AZ216*$C216</f>
        <v>0</v>
      </c>
      <c r="AN216" s="64">
        <f t="shared" si="435"/>
        <v>0</v>
      </c>
      <c r="AO216" s="64">
        <f t="shared" si="435"/>
        <v>0</v>
      </c>
      <c r="AP216" s="64">
        <f t="shared" si="435"/>
        <v>0</v>
      </c>
      <c r="AQ216" s="64">
        <f t="shared" si="435"/>
        <v>0</v>
      </c>
      <c r="AR216" s="64">
        <f t="shared" si="435"/>
        <v>0</v>
      </c>
      <c r="AS216" s="64">
        <f t="shared" si="435"/>
        <v>0</v>
      </c>
      <c r="AT216" s="64">
        <f t="shared" si="435"/>
        <v>0</v>
      </c>
      <c r="AU216" s="64">
        <f t="shared" si="435"/>
        <v>0</v>
      </c>
      <c r="AV216" s="64">
        <f t="shared" si="435"/>
        <v>0</v>
      </c>
      <c r="AW216" s="64">
        <f t="shared" si="435"/>
        <v>0</v>
      </c>
      <c r="AX216" s="64">
        <f t="shared" si="435"/>
        <v>0</v>
      </c>
      <c r="AY216" s="64">
        <f t="shared" si="435"/>
        <v>0</v>
      </c>
      <c r="AZ216" s="131">
        <v>8.0</v>
      </c>
      <c r="BA216" s="131">
        <v>2.0</v>
      </c>
      <c r="BB216" s="131"/>
      <c r="BC216" s="131"/>
      <c r="BD216" s="131"/>
      <c r="BE216" s="131"/>
      <c r="BF216" s="131"/>
      <c r="BG216" s="131"/>
      <c r="BH216" s="131"/>
      <c r="BI216" s="131"/>
      <c r="BJ216" s="131"/>
      <c r="BK216" s="273"/>
      <c r="BL216" s="131"/>
      <c r="BM216" s="121"/>
      <c r="BN216" s="64"/>
      <c r="BO216" s="64"/>
      <c r="BP216" s="121"/>
      <c r="BQ216" s="64">
        <v>2.19</v>
      </c>
      <c r="BR216" s="64">
        <f t="shared" si="404"/>
        <v>0</v>
      </c>
      <c r="BS216" s="64">
        <f t="shared" si="405"/>
        <v>0</v>
      </c>
      <c r="BT216" s="121"/>
      <c r="BU216" s="147">
        <f t="shared" si="406"/>
        <v>0</v>
      </c>
      <c r="BV216" s="147">
        <f t="shared" si="407"/>
        <v>0</v>
      </c>
    </row>
    <row r="217" ht="18.0" customHeight="1">
      <c r="A217" s="172" t="s">
        <v>407</v>
      </c>
      <c r="B217" s="178">
        <v>10.0</v>
      </c>
      <c r="C217" s="64">
        <f t="shared" si="398"/>
        <v>0</v>
      </c>
      <c r="D217" s="179">
        <v>74.2</v>
      </c>
      <c r="E217" s="64" t="str">
        <f t="shared" si="399"/>
        <v/>
      </c>
      <c r="F217" s="126">
        <f t="shared" si="400"/>
        <v>74.2</v>
      </c>
      <c r="G217" s="64">
        <f t="shared" si="401"/>
        <v>0</v>
      </c>
      <c r="H217" s="143"/>
      <c r="I217" s="129"/>
      <c r="J217" s="130"/>
      <c r="K217" s="131"/>
      <c r="L217" s="254"/>
      <c r="M217" s="255"/>
      <c r="N217" s="256"/>
      <c r="O217" s="124"/>
      <c r="P217" s="135"/>
      <c r="Q217" s="136"/>
      <c r="R217" s="257"/>
      <c r="S217" s="258"/>
      <c r="Y217" s="64">
        <f t="shared" ref="Y217:AE217" si="436">AF217*$C217</f>
        <v>0</v>
      </c>
      <c r="Z217" s="64">
        <f t="shared" si="436"/>
        <v>0</v>
      </c>
      <c r="AA217" s="64">
        <f t="shared" si="436"/>
        <v>0</v>
      </c>
      <c r="AB217" s="64">
        <f t="shared" si="436"/>
        <v>0</v>
      </c>
      <c r="AC217" s="64">
        <f t="shared" si="436"/>
        <v>0</v>
      </c>
      <c r="AD217" s="64">
        <f t="shared" si="436"/>
        <v>0</v>
      </c>
      <c r="AE217" s="64">
        <f t="shared" si="436"/>
        <v>0</v>
      </c>
      <c r="AF217" s="131"/>
      <c r="AG217" s="131"/>
      <c r="AH217" s="131">
        <v>10.0</v>
      </c>
      <c r="AI217" s="131"/>
      <c r="AJ217" s="131"/>
      <c r="AK217" s="131"/>
      <c r="AL217" s="131"/>
      <c r="AM217" s="64">
        <f t="shared" ref="AM217:AY217" si="437">AZ217*$C217</f>
        <v>0</v>
      </c>
      <c r="AN217" s="64">
        <f t="shared" si="437"/>
        <v>0</v>
      </c>
      <c r="AO217" s="64">
        <f t="shared" si="437"/>
        <v>0</v>
      </c>
      <c r="AP217" s="64">
        <f t="shared" si="437"/>
        <v>0</v>
      </c>
      <c r="AQ217" s="64">
        <f t="shared" si="437"/>
        <v>0</v>
      </c>
      <c r="AR217" s="64">
        <f t="shared" si="437"/>
        <v>0</v>
      </c>
      <c r="AS217" s="64">
        <f t="shared" si="437"/>
        <v>0</v>
      </c>
      <c r="AT217" s="64">
        <f t="shared" si="437"/>
        <v>0</v>
      </c>
      <c r="AU217" s="64">
        <f t="shared" si="437"/>
        <v>0</v>
      </c>
      <c r="AV217" s="64">
        <f t="shared" si="437"/>
        <v>0</v>
      </c>
      <c r="AW217" s="64">
        <f t="shared" si="437"/>
        <v>0</v>
      </c>
      <c r="AX217" s="64">
        <f t="shared" si="437"/>
        <v>0</v>
      </c>
      <c r="AY217" s="64">
        <f t="shared" si="437"/>
        <v>0</v>
      </c>
      <c r="AZ217" s="131"/>
      <c r="BA217" s="131">
        <v>10.0</v>
      </c>
      <c r="BB217" s="131"/>
      <c r="BC217" s="131"/>
      <c r="BD217" s="131"/>
      <c r="BE217" s="131"/>
      <c r="BF217" s="131"/>
      <c r="BG217" s="131"/>
      <c r="BH217" s="131"/>
      <c r="BI217" s="131"/>
      <c r="BJ217" s="131"/>
      <c r="BK217" s="273"/>
      <c r="BL217" s="131"/>
      <c r="BM217" s="121"/>
      <c r="BN217" s="64"/>
      <c r="BO217" s="64"/>
      <c r="BP217" s="121"/>
      <c r="BQ217" s="64">
        <v>2.14</v>
      </c>
      <c r="BR217" s="64">
        <f t="shared" si="404"/>
        <v>0</v>
      </c>
      <c r="BS217" s="64">
        <f t="shared" si="405"/>
        <v>0</v>
      </c>
      <c r="BT217" s="121"/>
      <c r="BU217" s="147">
        <f t="shared" si="406"/>
        <v>0</v>
      </c>
      <c r="BV217" s="147">
        <f t="shared" si="407"/>
        <v>0</v>
      </c>
    </row>
    <row r="218" ht="18.0" customHeight="1">
      <c r="A218" s="172" t="s">
        <v>408</v>
      </c>
      <c r="B218" s="178">
        <v>5.0</v>
      </c>
      <c r="C218" s="64">
        <f t="shared" si="398"/>
        <v>0</v>
      </c>
      <c r="D218" s="179">
        <v>63.6</v>
      </c>
      <c r="E218" s="64" t="str">
        <f t="shared" si="399"/>
        <v/>
      </c>
      <c r="F218" s="126">
        <f t="shared" si="400"/>
        <v>63.6</v>
      </c>
      <c r="G218" s="64">
        <f t="shared" si="401"/>
        <v>0</v>
      </c>
      <c r="H218" s="143"/>
      <c r="I218" s="129"/>
      <c r="J218" s="130"/>
      <c r="K218" s="131"/>
      <c r="L218" s="254"/>
      <c r="M218" s="255"/>
      <c r="N218" s="256"/>
      <c r="O218" s="124"/>
      <c r="P218" s="135"/>
      <c r="Q218" s="136"/>
      <c r="R218" s="257"/>
      <c r="S218" s="258"/>
      <c r="Y218" s="64">
        <f t="shared" ref="Y218:AE218" si="438">AF218*$C218</f>
        <v>0</v>
      </c>
      <c r="Z218" s="64">
        <f t="shared" si="438"/>
        <v>0</v>
      </c>
      <c r="AA218" s="64">
        <f t="shared" si="438"/>
        <v>0</v>
      </c>
      <c r="AB218" s="64">
        <f t="shared" si="438"/>
        <v>0</v>
      </c>
      <c r="AC218" s="64">
        <f t="shared" si="438"/>
        <v>0</v>
      </c>
      <c r="AD218" s="64">
        <f t="shared" si="438"/>
        <v>0</v>
      </c>
      <c r="AE218" s="64">
        <f t="shared" si="438"/>
        <v>0</v>
      </c>
      <c r="AF218" s="131"/>
      <c r="AG218" s="131"/>
      <c r="AH218" s="131">
        <v>2.0</v>
      </c>
      <c r="AI218" s="131">
        <v>3.0</v>
      </c>
      <c r="AJ218" s="131"/>
      <c r="AK218" s="131"/>
      <c r="AL218" s="131"/>
      <c r="AM218" s="64">
        <f t="shared" ref="AM218:AY218" si="439">AZ218*$C218</f>
        <v>0</v>
      </c>
      <c r="AN218" s="64">
        <f t="shared" si="439"/>
        <v>0</v>
      </c>
      <c r="AO218" s="64">
        <f t="shared" si="439"/>
        <v>0</v>
      </c>
      <c r="AP218" s="64">
        <f t="shared" si="439"/>
        <v>0</v>
      </c>
      <c r="AQ218" s="64">
        <f t="shared" si="439"/>
        <v>0</v>
      </c>
      <c r="AR218" s="64">
        <f t="shared" si="439"/>
        <v>0</v>
      </c>
      <c r="AS218" s="64">
        <f t="shared" si="439"/>
        <v>0</v>
      </c>
      <c r="AT218" s="64">
        <f t="shared" si="439"/>
        <v>0</v>
      </c>
      <c r="AU218" s="64">
        <f t="shared" si="439"/>
        <v>0</v>
      </c>
      <c r="AV218" s="64">
        <f t="shared" si="439"/>
        <v>0</v>
      </c>
      <c r="AW218" s="64">
        <f t="shared" si="439"/>
        <v>0</v>
      </c>
      <c r="AX218" s="64">
        <f t="shared" si="439"/>
        <v>0</v>
      </c>
      <c r="AY218" s="64">
        <f t="shared" si="439"/>
        <v>0</v>
      </c>
      <c r="AZ218" s="131">
        <v>1.0</v>
      </c>
      <c r="BA218" s="131">
        <v>2.0</v>
      </c>
      <c r="BB218" s="131">
        <v>2.0</v>
      </c>
      <c r="BC218" s="131"/>
      <c r="BD218" s="131"/>
      <c r="BE218" s="131"/>
      <c r="BF218" s="131"/>
      <c r="BG218" s="131"/>
      <c r="BH218" s="131"/>
      <c r="BI218" s="131"/>
      <c r="BJ218" s="131"/>
      <c r="BK218" s="273"/>
      <c r="BL218" s="131"/>
      <c r="BM218" s="121"/>
      <c r="BN218" s="64"/>
      <c r="BO218" s="64"/>
      <c r="BP218" s="121"/>
      <c r="BQ218" s="64">
        <v>2.21</v>
      </c>
      <c r="BR218" s="64">
        <f t="shared" si="404"/>
        <v>0</v>
      </c>
      <c r="BS218" s="64">
        <f t="shared" si="405"/>
        <v>0</v>
      </c>
      <c r="BT218" s="121"/>
      <c r="BU218" s="147">
        <f t="shared" si="406"/>
        <v>0</v>
      </c>
      <c r="BV218" s="147">
        <f t="shared" si="407"/>
        <v>0</v>
      </c>
    </row>
    <row r="219" ht="18.0" customHeight="1">
      <c r="A219" s="172" t="s">
        <v>409</v>
      </c>
      <c r="B219" s="178">
        <v>5.0</v>
      </c>
      <c r="C219" s="64">
        <f t="shared" si="398"/>
        <v>0</v>
      </c>
      <c r="D219" s="179">
        <v>90.1</v>
      </c>
      <c r="E219" s="64" t="str">
        <f t="shared" si="399"/>
        <v/>
      </c>
      <c r="F219" s="126">
        <f t="shared" si="400"/>
        <v>90.1</v>
      </c>
      <c r="G219" s="64">
        <f t="shared" si="401"/>
        <v>0</v>
      </c>
      <c r="H219" s="143"/>
      <c r="I219" s="129"/>
      <c r="J219" s="130"/>
      <c r="K219" s="131"/>
      <c r="L219" s="254"/>
      <c r="M219" s="255"/>
      <c r="N219" s="256"/>
      <c r="O219" s="124"/>
      <c r="P219" s="135"/>
      <c r="Q219" s="136"/>
      <c r="R219" s="257"/>
      <c r="S219" s="258"/>
      <c r="Y219" s="64">
        <f t="shared" ref="Y219:AE219" si="440">AF219*$C219</f>
        <v>0</v>
      </c>
      <c r="Z219" s="64">
        <f t="shared" si="440"/>
        <v>0</v>
      </c>
      <c r="AA219" s="64">
        <f t="shared" si="440"/>
        <v>0</v>
      </c>
      <c r="AB219" s="64">
        <f t="shared" si="440"/>
        <v>0</v>
      </c>
      <c r="AC219" s="64">
        <f t="shared" si="440"/>
        <v>0</v>
      </c>
      <c r="AD219" s="64">
        <f t="shared" si="440"/>
        <v>0</v>
      </c>
      <c r="AE219" s="64">
        <f t="shared" si="440"/>
        <v>0</v>
      </c>
      <c r="AF219" s="131"/>
      <c r="AG219" s="131"/>
      <c r="AH219" s="131"/>
      <c r="AI219" s="131">
        <v>5.0</v>
      </c>
      <c r="AJ219" s="131"/>
      <c r="AK219" s="131"/>
      <c r="AL219" s="131"/>
      <c r="AM219" s="64">
        <f t="shared" ref="AM219:AY219" si="441">AZ219*$C219</f>
        <v>0</v>
      </c>
      <c r="AN219" s="64">
        <f t="shared" si="441"/>
        <v>0</v>
      </c>
      <c r="AO219" s="64">
        <f t="shared" si="441"/>
        <v>0</v>
      </c>
      <c r="AP219" s="64">
        <f t="shared" si="441"/>
        <v>0</v>
      </c>
      <c r="AQ219" s="64">
        <f t="shared" si="441"/>
        <v>0</v>
      </c>
      <c r="AR219" s="64">
        <f t="shared" si="441"/>
        <v>0</v>
      </c>
      <c r="AS219" s="64">
        <f t="shared" si="441"/>
        <v>0</v>
      </c>
      <c r="AT219" s="64">
        <f t="shared" si="441"/>
        <v>0</v>
      </c>
      <c r="AU219" s="64">
        <f t="shared" si="441"/>
        <v>0</v>
      </c>
      <c r="AV219" s="64">
        <f t="shared" si="441"/>
        <v>0</v>
      </c>
      <c r="AW219" s="64">
        <f t="shared" si="441"/>
        <v>0</v>
      </c>
      <c r="AX219" s="64">
        <f t="shared" si="441"/>
        <v>0</v>
      </c>
      <c r="AY219" s="64">
        <f t="shared" si="441"/>
        <v>0</v>
      </c>
      <c r="AZ219" s="131"/>
      <c r="BA219" s="131">
        <v>2.0</v>
      </c>
      <c r="BB219" s="131">
        <v>3.0</v>
      </c>
      <c r="BC219" s="131"/>
      <c r="BD219" s="131"/>
      <c r="BE219" s="131"/>
      <c r="BF219" s="131"/>
      <c r="BG219" s="131"/>
      <c r="BH219" s="131"/>
      <c r="BI219" s="131"/>
      <c r="BJ219" s="131"/>
      <c r="BK219" s="273"/>
      <c r="BL219" s="131"/>
      <c r="BM219" s="121"/>
      <c r="BN219" s="64"/>
      <c r="BO219" s="64"/>
      <c r="BP219" s="121"/>
      <c r="BQ219" s="64">
        <v>2.47</v>
      </c>
      <c r="BR219" s="64">
        <f t="shared" si="404"/>
        <v>0</v>
      </c>
      <c r="BS219" s="64">
        <f t="shared" si="405"/>
        <v>0</v>
      </c>
      <c r="BT219" s="121"/>
      <c r="BU219" s="147">
        <f t="shared" si="406"/>
        <v>0</v>
      </c>
      <c r="BV219" s="147">
        <f t="shared" si="407"/>
        <v>0</v>
      </c>
    </row>
    <row r="220" ht="18.0" customHeight="1">
      <c r="A220" s="172" t="s">
        <v>410</v>
      </c>
      <c r="B220" s="178">
        <v>5.0</v>
      </c>
      <c r="C220" s="64">
        <f t="shared" si="398"/>
        <v>0</v>
      </c>
      <c r="D220" s="179">
        <v>90.1</v>
      </c>
      <c r="E220" s="64" t="str">
        <f t="shared" si="399"/>
        <v/>
      </c>
      <c r="F220" s="126">
        <f t="shared" si="400"/>
        <v>90.1</v>
      </c>
      <c r="G220" s="64">
        <f t="shared" si="401"/>
        <v>0</v>
      </c>
      <c r="H220" s="143"/>
      <c r="I220" s="129"/>
      <c r="J220" s="130"/>
      <c r="K220" s="131"/>
      <c r="L220" s="254"/>
      <c r="M220" s="255"/>
      <c r="N220" s="256"/>
      <c r="O220" s="124"/>
      <c r="P220" s="135"/>
      <c r="Q220" s="136"/>
      <c r="R220" s="257"/>
      <c r="S220" s="258"/>
      <c r="Y220" s="64">
        <f t="shared" ref="Y220:AE220" si="442">AF220*$C220</f>
        <v>0</v>
      </c>
      <c r="Z220" s="64">
        <f t="shared" si="442"/>
        <v>0</v>
      </c>
      <c r="AA220" s="64">
        <f t="shared" si="442"/>
        <v>0</v>
      </c>
      <c r="AB220" s="64">
        <f t="shared" si="442"/>
        <v>0</v>
      </c>
      <c r="AC220" s="64">
        <f t="shared" si="442"/>
        <v>0</v>
      </c>
      <c r="AD220" s="64">
        <f t="shared" si="442"/>
        <v>0</v>
      </c>
      <c r="AE220" s="64">
        <f t="shared" si="442"/>
        <v>0</v>
      </c>
      <c r="AF220" s="131"/>
      <c r="AG220" s="131"/>
      <c r="AH220" s="131"/>
      <c r="AI220" s="131">
        <v>5.0</v>
      </c>
      <c r="AJ220" s="131"/>
      <c r="AK220" s="131"/>
      <c r="AL220" s="131"/>
      <c r="AM220" s="64">
        <f t="shared" ref="AM220:AY220" si="443">AZ220*$C220</f>
        <v>0</v>
      </c>
      <c r="AN220" s="64">
        <f t="shared" si="443"/>
        <v>0</v>
      </c>
      <c r="AO220" s="64">
        <f t="shared" si="443"/>
        <v>0</v>
      </c>
      <c r="AP220" s="64">
        <f t="shared" si="443"/>
        <v>0</v>
      </c>
      <c r="AQ220" s="64">
        <f t="shared" si="443"/>
        <v>0</v>
      </c>
      <c r="AR220" s="64">
        <f t="shared" si="443"/>
        <v>0</v>
      </c>
      <c r="AS220" s="64">
        <f t="shared" si="443"/>
        <v>0</v>
      </c>
      <c r="AT220" s="64">
        <f t="shared" si="443"/>
        <v>0</v>
      </c>
      <c r="AU220" s="64">
        <f t="shared" si="443"/>
        <v>0</v>
      </c>
      <c r="AV220" s="64">
        <f t="shared" si="443"/>
        <v>0</v>
      </c>
      <c r="AW220" s="64">
        <f t="shared" si="443"/>
        <v>0</v>
      </c>
      <c r="AX220" s="64">
        <f t="shared" si="443"/>
        <v>0</v>
      </c>
      <c r="AY220" s="64">
        <f t="shared" si="443"/>
        <v>0</v>
      </c>
      <c r="AZ220" s="131"/>
      <c r="BA220" s="131"/>
      <c r="BB220" s="131"/>
      <c r="BC220" s="131"/>
      <c r="BD220" s="131">
        <v>2.0</v>
      </c>
      <c r="BE220" s="131">
        <v>3.0</v>
      </c>
      <c r="BF220" s="131"/>
      <c r="BG220" s="131"/>
      <c r="BH220" s="131"/>
      <c r="BI220" s="131"/>
      <c r="BJ220" s="131"/>
      <c r="BK220" s="273"/>
      <c r="BL220" s="131"/>
      <c r="BM220" s="121"/>
      <c r="BN220" s="64"/>
      <c r="BO220" s="64"/>
      <c r="BP220" s="121"/>
      <c r="BQ220" s="64">
        <v>3.47</v>
      </c>
      <c r="BR220" s="64">
        <f t="shared" si="404"/>
        <v>0</v>
      </c>
      <c r="BS220" s="64">
        <f t="shared" si="405"/>
        <v>0</v>
      </c>
      <c r="BT220" s="121"/>
      <c r="BU220" s="147">
        <f t="shared" si="406"/>
        <v>0</v>
      </c>
      <c r="BV220" s="147">
        <f t="shared" si="407"/>
        <v>0</v>
      </c>
    </row>
    <row r="221" ht="18.0" customHeight="1">
      <c r="A221" s="172" t="s">
        <v>411</v>
      </c>
      <c r="B221" s="178">
        <v>5.0</v>
      </c>
      <c r="C221" s="64">
        <f t="shared" si="398"/>
        <v>0</v>
      </c>
      <c r="D221" s="179">
        <v>90.1</v>
      </c>
      <c r="E221" s="64" t="str">
        <f t="shared" si="399"/>
        <v/>
      </c>
      <c r="F221" s="126">
        <f t="shared" si="400"/>
        <v>90.1</v>
      </c>
      <c r="G221" s="64">
        <f t="shared" si="401"/>
        <v>0</v>
      </c>
      <c r="H221" s="143"/>
      <c r="I221" s="129"/>
      <c r="J221" s="130"/>
      <c r="K221" s="131"/>
      <c r="L221" s="254"/>
      <c r="M221" s="255"/>
      <c r="N221" s="256"/>
      <c r="O221" s="124"/>
      <c r="P221" s="135"/>
      <c r="Q221" s="136"/>
      <c r="R221" s="257"/>
      <c r="S221" s="258"/>
      <c r="Y221" s="64">
        <f t="shared" ref="Y221:AE221" si="444">AF221*$C221</f>
        <v>0</v>
      </c>
      <c r="Z221" s="64">
        <f t="shared" si="444"/>
        <v>0</v>
      </c>
      <c r="AA221" s="64">
        <f t="shared" si="444"/>
        <v>0</v>
      </c>
      <c r="AB221" s="64">
        <f t="shared" si="444"/>
        <v>0</v>
      </c>
      <c r="AC221" s="64">
        <f t="shared" si="444"/>
        <v>0</v>
      </c>
      <c r="AD221" s="64">
        <f t="shared" si="444"/>
        <v>0</v>
      </c>
      <c r="AE221" s="64">
        <f t="shared" si="444"/>
        <v>0</v>
      </c>
      <c r="AF221" s="131"/>
      <c r="AG221" s="131"/>
      <c r="AH221" s="131"/>
      <c r="AI221" s="131">
        <v>5.0</v>
      </c>
      <c r="AJ221" s="131"/>
      <c r="AK221" s="131"/>
      <c r="AL221" s="131"/>
      <c r="AM221" s="64">
        <f t="shared" ref="AM221:AY221" si="445">AZ221*$C221</f>
        <v>0</v>
      </c>
      <c r="AN221" s="64">
        <f t="shared" si="445"/>
        <v>0</v>
      </c>
      <c r="AO221" s="64">
        <f t="shared" si="445"/>
        <v>0</v>
      </c>
      <c r="AP221" s="64">
        <f t="shared" si="445"/>
        <v>0</v>
      </c>
      <c r="AQ221" s="64">
        <f t="shared" si="445"/>
        <v>0</v>
      </c>
      <c r="AR221" s="64">
        <f t="shared" si="445"/>
        <v>0</v>
      </c>
      <c r="AS221" s="64">
        <f t="shared" si="445"/>
        <v>0</v>
      </c>
      <c r="AT221" s="64">
        <f t="shared" si="445"/>
        <v>0</v>
      </c>
      <c r="AU221" s="64">
        <f t="shared" si="445"/>
        <v>0</v>
      </c>
      <c r="AV221" s="64">
        <f t="shared" si="445"/>
        <v>0</v>
      </c>
      <c r="AW221" s="64">
        <f t="shared" si="445"/>
        <v>0</v>
      </c>
      <c r="AX221" s="64">
        <f t="shared" si="445"/>
        <v>0</v>
      </c>
      <c r="AY221" s="64">
        <f t="shared" si="445"/>
        <v>0</v>
      </c>
      <c r="AZ221" s="131"/>
      <c r="BA221" s="131"/>
      <c r="BB221" s="131"/>
      <c r="BC221" s="131"/>
      <c r="BD221" s="131"/>
      <c r="BE221" s="131"/>
      <c r="BF221" s="131">
        <v>5.0</v>
      </c>
      <c r="BG221" s="131"/>
      <c r="BH221" s="131"/>
      <c r="BI221" s="131"/>
      <c r="BJ221" s="131"/>
      <c r="BK221" s="273"/>
      <c r="BL221" s="131"/>
      <c r="BM221" s="121"/>
      <c r="BN221" s="64"/>
      <c r="BO221" s="64"/>
      <c r="BP221" s="121"/>
      <c r="BQ221" s="64">
        <v>3.5</v>
      </c>
      <c r="BR221" s="64">
        <f t="shared" si="404"/>
        <v>0</v>
      </c>
      <c r="BS221" s="64">
        <f t="shared" si="405"/>
        <v>0</v>
      </c>
      <c r="BT221" s="121"/>
      <c r="BU221" s="147">
        <f t="shared" si="406"/>
        <v>0</v>
      </c>
      <c r="BV221" s="147">
        <f t="shared" si="407"/>
        <v>0</v>
      </c>
    </row>
    <row r="222" ht="18.0" customHeight="1">
      <c r="A222" s="172" t="s">
        <v>412</v>
      </c>
      <c r="B222" s="178">
        <v>10.0</v>
      </c>
      <c r="C222" s="64">
        <f t="shared" si="398"/>
        <v>0</v>
      </c>
      <c r="D222" s="179">
        <v>90.1</v>
      </c>
      <c r="E222" s="64" t="str">
        <f t="shared" si="399"/>
        <v/>
      </c>
      <c r="F222" s="126">
        <f t="shared" si="400"/>
        <v>90.1</v>
      </c>
      <c r="G222" s="64">
        <f t="shared" si="401"/>
        <v>0</v>
      </c>
      <c r="H222" s="143"/>
      <c r="I222" s="129"/>
      <c r="J222" s="130"/>
      <c r="K222" s="131"/>
      <c r="L222" s="254"/>
      <c r="M222" s="255"/>
      <c r="N222" s="256"/>
      <c r="O222" s="124"/>
      <c r="P222" s="135"/>
      <c r="Q222" s="136"/>
      <c r="R222" s="257"/>
      <c r="S222" s="258"/>
      <c r="Y222" s="64">
        <f t="shared" ref="Y222:AE222" si="446">AF222*$C222</f>
        <v>0</v>
      </c>
      <c r="Z222" s="64">
        <f t="shared" si="446"/>
        <v>0</v>
      </c>
      <c r="AA222" s="64">
        <f t="shared" si="446"/>
        <v>0</v>
      </c>
      <c r="AB222" s="64">
        <f t="shared" si="446"/>
        <v>0</v>
      </c>
      <c r="AC222" s="64">
        <f t="shared" si="446"/>
        <v>0</v>
      </c>
      <c r="AD222" s="64">
        <f t="shared" si="446"/>
        <v>0</v>
      </c>
      <c r="AE222" s="64">
        <f t="shared" si="446"/>
        <v>0</v>
      </c>
      <c r="AF222" s="131"/>
      <c r="AG222" s="131"/>
      <c r="AH222" s="131">
        <v>10.0</v>
      </c>
      <c r="AI222" s="131"/>
      <c r="AJ222" s="131"/>
      <c r="AK222" s="131"/>
      <c r="AL222" s="131"/>
      <c r="AM222" s="64">
        <f t="shared" ref="AM222:AY222" si="447">AZ222*$C222</f>
        <v>0</v>
      </c>
      <c r="AN222" s="64">
        <f t="shared" si="447"/>
        <v>0</v>
      </c>
      <c r="AO222" s="64">
        <f t="shared" si="447"/>
        <v>0</v>
      </c>
      <c r="AP222" s="64">
        <f t="shared" si="447"/>
        <v>0</v>
      </c>
      <c r="AQ222" s="64">
        <f t="shared" si="447"/>
        <v>0</v>
      </c>
      <c r="AR222" s="64">
        <f t="shared" si="447"/>
        <v>0</v>
      </c>
      <c r="AS222" s="64">
        <f t="shared" si="447"/>
        <v>0</v>
      </c>
      <c r="AT222" s="64">
        <f t="shared" si="447"/>
        <v>0</v>
      </c>
      <c r="AU222" s="64">
        <f t="shared" si="447"/>
        <v>0</v>
      </c>
      <c r="AV222" s="64">
        <f t="shared" si="447"/>
        <v>0</v>
      </c>
      <c r="AW222" s="64">
        <f t="shared" si="447"/>
        <v>0</v>
      </c>
      <c r="AX222" s="64">
        <f t="shared" si="447"/>
        <v>0</v>
      </c>
      <c r="AY222" s="64">
        <f t="shared" si="447"/>
        <v>0</v>
      </c>
      <c r="AZ222" s="131">
        <v>1.0</v>
      </c>
      <c r="BA222" s="131">
        <v>9.0</v>
      </c>
      <c r="BB222" s="131"/>
      <c r="BC222" s="131"/>
      <c r="BD222" s="131"/>
      <c r="BE222" s="131"/>
      <c r="BF222" s="131"/>
      <c r="BG222" s="131"/>
      <c r="BH222" s="131"/>
      <c r="BI222" s="131"/>
      <c r="BJ222" s="131"/>
      <c r="BK222" s="273"/>
      <c r="BL222" s="131"/>
      <c r="BM222" s="121"/>
      <c r="BN222" s="64"/>
      <c r="BO222" s="64"/>
      <c r="BP222" s="121"/>
      <c r="BQ222" s="64">
        <v>3.07</v>
      </c>
      <c r="BR222" s="64">
        <f t="shared" si="404"/>
        <v>0</v>
      </c>
      <c r="BS222" s="64">
        <f t="shared" si="405"/>
        <v>0</v>
      </c>
      <c r="BT222" s="121"/>
      <c r="BU222" s="147">
        <f t="shared" si="406"/>
        <v>0</v>
      </c>
      <c r="BV222" s="147">
        <f t="shared" si="407"/>
        <v>0</v>
      </c>
    </row>
    <row r="223" ht="18.0" customHeight="1">
      <c r="A223" s="282" t="s">
        <v>413</v>
      </c>
      <c r="B223" s="178">
        <v>10.0</v>
      </c>
      <c r="C223" s="64">
        <f t="shared" si="398"/>
        <v>0</v>
      </c>
      <c r="D223" s="179">
        <v>132.5</v>
      </c>
      <c r="E223" s="64" t="str">
        <f t="shared" si="399"/>
        <v/>
      </c>
      <c r="F223" s="126">
        <f t="shared" si="400"/>
        <v>132.5</v>
      </c>
      <c r="G223" s="64">
        <f t="shared" si="401"/>
        <v>0</v>
      </c>
      <c r="H223" s="143"/>
      <c r="I223" s="129"/>
      <c r="J223" s="130"/>
      <c r="K223" s="131"/>
      <c r="L223" s="254"/>
      <c r="M223" s="255"/>
      <c r="N223" s="256"/>
      <c r="O223" s="124"/>
      <c r="P223" s="135"/>
      <c r="Q223" s="136"/>
      <c r="R223" s="257"/>
      <c r="S223" s="258"/>
      <c r="Y223" s="64">
        <f t="shared" ref="Y223:AE223" si="448">AF223*$C223</f>
        <v>0</v>
      </c>
      <c r="Z223" s="64">
        <f t="shared" si="448"/>
        <v>0</v>
      </c>
      <c r="AA223" s="64">
        <f t="shared" si="448"/>
        <v>0</v>
      </c>
      <c r="AB223" s="64">
        <f t="shared" si="448"/>
        <v>0</v>
      </c>
      <c r="AC223" s="64">
        <f t="shared" si="448"/>
        <v>0</v>
      </c>
      <c r="AD223" s="64">
        <f t="shared" si="448"/>
        <v>0</v>
      </c>
      <c r="AE223" s="64">
        <f t="shared" si="448"/>
        <v>0</v>
      </c>
      <c r="AF223" s="131"/>
      <c r="AG223" s="131"/>
      <c r="AH223" s="131"/>
      <c r="AI223" s="131">
        <v>10.0</v>
      </c>
      <c r="AJ223" s="131"/>
      <c r="AK223" s="131"/>
      <c r="AL223" s="131"/>
      <c r="AM223" s="64">
        <f t="shared" ref="AM223:AY223" si="449">AZ223*$C223</f>
        <v>0</v>
      </c>
      <c r="AN223" s="64">
        <f t="shared" si="449"/>
        <v>0</v>
      </c>
      <c r="AO223" s="64">
        <f t="shared" si="449"/>
        <v>0</v>
      </c>
      <c r="AP223" s="64">
        <f t="shared" si="449"/>
        <v>0</v>
      </c>
      <c r="AQ223" s="64">
        <f t="shared" si="449"/>
        <v>0</v>
      </c>
      <c r="AR223" s="64">
        <f t="shared" si="449"/>
        <v>0</v>
      </c>
      <c r="AS223" s="64">
        <f t="shared" si="449"/>
        <v>0</v>
      </c>
      <c r="AT223" s="64">
        <f t="shared" si="449"/>
        <v>0</v>
      </c>
      <c r="AU223" s="64">
        <f t="shared" si="449"/>
        <v>0</v>
      </c>
      <c r="AV223" s="64">
        <f t="shared" si="449"/>
        <v>0</v>
      </c>
      <c r="AW223" s="64">
        <f t="shared" si="449"/>
        <v>0</v>
      </c>
      <c r="AX223" s="64">
        <f t="shared" si="449"/>
        <v>0</v>
      </c>
      <c r="AY223" s="64">
        <f t="shared" si="449"/>
        <v>0</v>
      </c>
      <c r="AZ223" s="131"/>
      <c r="BA223" s="131">
        <v>1.0</v>
      </c>
      <c r="BB223" s="131">
        <v>8.0</v>
      </c>
      <c r="BC223" s="131">
        <v>1.0</v>
      </c>
      <c r="BD223" s="131"/>
      <c r="BE223" s="131"/>
      <c r="BF223" s="131"/>
      <c r="BG223" s="131"/>
      <c r="BH223" s="131"/>
      <c r="BI223" s="131"/>
      <c r="BJ223" s="131"/>
      <c r="BK223" s="273"/>
      <c r="BL223" s="131"/>
      <c r="BM223" s="121"/>
      <c r="BN223" s="64"/>
      <c r="BO223" s="64"/>
      <c r="BP223" s="121"/>
      <c r="BQ223" s="64">
        <v>6.8</v>
      </c>
      <c r="BR223" s="64">
        <f t="shared" si="404"/>
        <v>0</v>
      </c>
      <c r="BS223" s="64">
        <f t="shared" si="405"/>
        <v>0</v>
      </c>
      <c r="BT223" s="121"/>
      <c r="BU223" s="147">
        <f t="shared" si="406"/>
        <v>0</v>
      </c>
      <c r="BV223" s="147">
        <f t="shared" si="407"/>
        <v>0</v>
      </c>
    </row>
    <row r="224" ht="18.0" customHeight="1">
      <c r="A224" s="282" t="s">
        <v>414</v>
      </c>
      <c r="B224" s="178">
        <v>10.0</v>
      </c>
      <c r="C224" s="64">
        <f t="shared" si="398"/>
        <v>0</v>
      </c>
      <c r="D224" s="179">
        <v>148.4</v>
      </c>
      <c r="E224" s="64" t="str">
        <f t="shared" si="399"/>
        <v/>
      </c>
      <c r="F224" s="126">
        <f t="shared" si="400"/>
        <v>148.4</v>
      </c>
      <c r="G224" s="64">
        <f t="shared" si="401"/>
        <v>0</v>
      </c>
      <c r="H224" s="143"/>
      <c r="I224" s="129"/>
      <c r="J224" s="130"/>
      <c r="K224" s="131"/>
      <c r="L224" s="254"/>
      <c r="M224" s="255"/>
      <c r="N224" s="256"/>
      <c r="O224" s="124"/>
      <c r="P224" s="135"/>
      <c r="Q224" s="136"/>
      <c r="R224" s="257"/>
      <c r="S224" s="258"/>
      <c r="Y224" s="64">
        <f t="shared" ref="Y224:AE224" si="450">AF224*$C224</f>
        <v>0</v>
      </c>
      <c r="Z224" s="64">
        <f t="shared" si="450"/>
        <v>0</v>
      </c>
      <c r="AA224" s="64">
        <f t="shared" si="450"/>
        <v>0</v>
      </c>
      <c r="AB224" s="64">
        <f t="shared" si="450"/>
        <v>0</v>
      </c>
      <c r="AC224" s="64">
        <f t="shared" si="450"/>
        <v>0</v>
      </c>
      <c r="AD224" s="64">
        <f t="shared" si="450"/>
        <v>0</v>
      </c>
      <c r="AE224" s="64">
        <f t="shared" si="450"/>
        <v>0</v>
      </c>
      <c r="AF224" s="131"/>
      <c r="AG224" s="131"/>
      <c r="AH224" s="131"/>
      <c r="AI224" s="131">
        <v>10.0</v>
      </c>
      <c r="AJ224" s="131"/>
      <c r="AK224" s="131"/>
      <c r="AL224" s="131"/>
      <c r="AM224" s="64">
        <f t="shared" ref="AM224:AY224" si="451">AZ224*$C224</f>
        <v>0</v>
      </c>
      <c r="AN224" s="64">
        <f t="shared" si="451"/>
        <v>0</v>
      </c>
      <c r="AO224" s="64">
        <f t="shared" si="451"/>
        <v>0</v>
      </c>
      <c r="AP224" s="64">
        <f t="shared" si="451"/>
        <v>0</v>
      </c>
      <c r="AQ224" s="64">
        <f t="shared" si="451"/>
        <v>0</v>
      </c>
      <c r="AR224" s="64">
        <f t="shared" si="451"/>
        <v>0</v>
      </c>
      <c r="AS224" s="64">
        <f t="shared" si="451"/>
        <v>0</v>
      </c>
      <c r="AT224" s="64">
        <f t="shared" si="451"/>
        <v>0</v>
      </c>
      <c r="AU224" s="64">
        <f t="shared" si="451"/>
        <v>0</v>
      </c>
      <c r="AV224" s="64">
        <f t="shared" si="451"/>
        <v>0</v>
      </c>
      <c r="AW224" s="64">
        <f t="shared" si="451"/>
        <v>0</v>
      </c>
      <c r="AX224" s="64">
        <f t="shared" si="451"/>
        <v>0</v>
      </c>
      <c r="AY224" s="64">
        <f t="shared" si="451"/>
        <v>0</v>
      </c>
      <c r="AZ224" s="131"/>
      <c r="BA224" s="131">
        <v>1.0</v>
      </c>
      <c r="BB224" s="131">
        <v>9.0</v>
      </c>
      <c r="BC224" s="131"/>
      <c r="BD224" s="131"/>
      <c r="BE224" s="131"/>
      <c r="BF224" s="131"/>
      <c r="BG224" s="131"/>
      <c r="BH224" s="131"/>
      <c r="BI224" s="131"/>
      <c r="BJ224" s="131"/>
      <c r="BK224" s="273"/>
      <c r="BL224" s="131"/>
      <c r="BM224" s="121"/>
      <c r="BN224" s="64"/>
      <c r="BO224" s="64"/>
      <c r="BP224" s="121"/>
      <c r="BQ224" s="64">
        <v>7.6</v>
      </c>
      <c r="BR224" s="64">
        <f t="shared" si="404"/>
        <v>0</v>
      </c>
      <c r="BS224" s="64">
        <f t="shared" si="405"/>
        <v>0</v>
      </c>
      <c r="BT224" s="121"/>
      <c r="BU224" s="147">
        <f t="shared" si="406"/>
        <v>0</v>
      </c>
      <c r="BV224" s="147">
        <f t="shared" si="407"/>
        <v>0</v>
      </c>
    </row>
    <row r="225" ht="18.0" customHeight="1">
      <c r="A225" s="282" t="s">
        <v>415</v>
      </c>
      <c r="B225" s="178">
        <v>5.0</v>
      </c>
      <c r="C225" s="64">
        <f t="shared" si="398"/>
        <v>0</v>
      </c>
      <c r="D225" s="179">
        <v>174.9</v>
      </c>
      <c r="E225" s="64" t="str">
        <f t="shared" si="399"/>
        <v/>
      </c>
      <c r="F225" s="126">
        <f t="shared" si="400"/>
        <v>174.9</v>
      </c>
      <c r="G225" s="64">
        <f t="shared" si="401"/>
        <v>0</v>
      </c>
      <c r="H225" s="143"/>
      <c r="I225" s="129"/>
      <c r="J225" s="130"/>
      <c r="K225" s="131"/>
      <c r="L225" s="254"/>
      <c r="M225" s="255"/>
      <c r="N225" s="256"/>
      <c r="O225" s="124"/>
      <c r="P225" s="135"/>
      <c r="Q225" s="136"/>
      <c r="R225" s="257"/>
      <c r="S225" s="258"/>
      <c r="Y225" s="64">
        <f t="shared" ref="Y225:AE225" si="452">AF225*$C225</f>
        <v>0</v>
      </c>
      <c r="Z225" s="64">
        <f t="shared" si="452"/>
        <v>0</v>
      </c>
      <c r="AA225" s="64">
        <f t="shared" si="452"/>
        <v>0</v>
      </c>
      <c r="AB225" s="64">
        <f t="shared" si="452"/>
        <v>0</v>
      </c>
      <c r="AC225" s="64">
        <f t="shared" si="452"/>
        <v>0</v>
      </c>
      <c r="AD225" s="64">
        <f t="shared" si="452"/>
        <v>0</v>
      </c>
      <c r="AE225" s="64">
        <f t="shared" si="452"/>
        <v>0</v>
      </c>
      <c r="AF225" s="131"/>
      <c r="AG225" s="131"/>
      <c r="AH225" s="131"/>
      <c r="AI225" s="131"/>
      <c r="AJ225" s="131">
        <v>5.0</v>
      </c>
      <c r="AK225" s="131"/>
      <c r="AL225" s="131"/>
      <c r="AM225" s="64">
        <f t="shared" ref="AM225:AY225" si="453">AZ225*$C225</f>
        <v>0</v>
      </c>
      <c r="AN225" s="64">
        <f t="shared" si="453"/>
        <v>0</v>
      </c>
      <c r="AO225" s="64">
        <f t="shared" si="453"/>
        <v>0</v>
      </c>
      <c r="AP225" s="64">
        <f t="shared" si="453"/>
        <v>0</v>
      </c>
      <c r="AQ225" s="64">
        <f t="shared" si="453"/>
        <v>0</v>
      </c>
      <c r="AR225" s="64">
        <f t="shared" si="453"/>
        <v>0</v>
      </c>
      <c r="AS225" s="64">
        <f t="shared" si="453"/>
        <v>0</v>
      </c>
      <c r="AT225" s="64">
        <f t="shared" si="453"/>
        <v>0</v>
      </c>
      <c r="AU225" s="64">
        <f t="shared" si="453"/>
        <v>0</v>
      </c>
      <c r="AV225" s="64">
        <f t="shared" si="453"/>
        <v>0</v>
      </c>
      <c r="AW225" s="64">
        <f t="shared" si="453"/>
        <v>0</v>
      </c>
      <c r="AX225" s="64">
        <f t="shared" si="453"/>
        <v>0</v>
      </c>
      <c r="AY225" s="64">
        <f t="shared" si="453"/>
        <v>0</v>
      </c>
      <c r="AZ225" s="131"/>
      <c r="BA225" s="131">
        <v>1.0</v>
      </c>
      <c r="BB225" s="131">
        <v>2.0</v>
      </c>
      <c r="BC225" s="131">
        <v>2.0</v>
      </c>
      <c r="BD225" s="131"/>
      <c r="BE225" s="131"/>
      <c r="BF225" s="131"/>
      <c r="BG225" s="131"/>
      <c r="BH225" s="131"/>
      <c r="BI225" s="131"/>
      <c r="BJ225" s="131"/>
      <c r="BK225" s="273"/>
      <c r="BL225" s="131"/>
      <c r="BM225" s="121"/>
      <c r="BN225" s="64"/>
      <c r="BO225" s="64"/>
      <c r="BP225" s="121"/>
      <c r="BQ225" s="64">
        <v>10.2</v>
      </c>
      <c r="BR225" s="64">
        <f t="shared" si="404"/>
        <v>0</v>
      </c>
      <c r="BS225" s="64">
        <f t="shared" si="405"/>
        <v>0</v>
      </c>
      <c r="BT225" s="121"/>
      <c r="BU225" s="147">
        <f t="shared" si="406"/>
        <v>0</v>
      </c>
      <c r="BV225" s="147">
        <f t="shared" si="407"/>
        <v>0</v>
      </c>
    </row>
    <row r="226" ht="18.0" customHeight="1">
      <c r="A226" s="282" t="s">
        <v>416</v>
      </c>
      <c r="B226" s="178">
        <v>5.0</v>
      </c>
      <c r="C226" s="64">
        <f t="shared" si="398"/>
        <v>0</v>
      </c>
      <c r="D226" s="179">
        <v>121.9</v>
      </c>
      <c r="E226" s="64" t="str">
        <f t="shared" si="399"/>
        <v/>
      </c>
      <c r="F226" s="126">
        <f t="shared" si="400"/>
        <v>121.9</v>
      </c>
      <c r="G226" s="64">
        <f t="shared" si="401"/>
        <v>0</v>
      </c>
      <c r="H226" s="143"/>
      <c r="I226" s="129"/>
      <c r="J226" s="130"/>
      <c r="K226" s="131"/>
      <c r="L226" s="254"/>
      <c r="M226" s="255"/>
      <c r="N226" s="256"/>
      <c r="O226" s="124"/>
      <c r="P226" s="135"/>
      <c r="Q226" s="136"/>
      <c r="R226" s="257"/>
      <c r="S226" s="258"/>
      <c r="Y226" s="64">
        <f t="shared" ref="Y226:AE226" si="454">AF226*$C226</f>
        <v>0</v>
      </c>
      <c r="Z226" s="64">
        <f t="shared" si="454"/>
        <v>0</v>
      </c>
      <c r="AA226" s="64">
        <f t="shared" si="454"/>
        <v>0</v>
      </c>
      <c r="AB226" s="64">
        <f t="shared" si="454"/>
        <v>0</v>
      </c>
      <c r="AC226" s="64">
        <f t="shared" si="454"/>
        <v>0</v>
      </c>
      <c r="AD226" s="64">
        <f t="shared" si="454"/>
        <v>0</v>
      </c>
      <c r="AE226" s="64">
        <f t="shared" si="454"/>
        <v>0</v>
      </c>
      <c r="AF226" s="131"/>
      <c r="AG226" s="131"/>
      <c r="AH226" s="131"/>
      <c r="AI226" s="131"/>
      <c r="AJ226" s="131">
        <v>5.0</v>
      </c>
      <c r="AK226" s="131"/>
      <c r="AL226" s="131"/>
      <c r="AM226" s="64">
        <f t="shared" ref="AM226:AY226" si="455">AZ226*$C226</f>
        <v>0</v>
      </c>
      <c r="AN226" s="64">
        <f t="shared" si="455"/>
        <v>0</v>
      </c>
      <c r="AO226" s="64">
        <f t="shared" si="455"/>
        <v>0</v>
      </c>
      <c r="AP226" s="64">
        <f t="shared" si="455"/>
        <v>0</v>
      </c>
      <c r="AQ226" s="64">
        <f t="shared" si="455"/>
        <v>0</v>
      </c>
      <c r="AR226" s="64">
        <f t="shared" si="455"/>
        <v>0</v>
      </c>
      <c r="AS226" s="64">
        <f t="shared" si="455"/>
        <v>0</v>
      </c>
      <c r="AT226" s="64">
        <f t="shared" si="455"/>
        <v>0</v>
      </c>
      <c r="AU226" s="64">
        <f t="shared" si="455"/>
        <v>0</v>
      </c>
      <c r="AV226" s="64">
        <f t="shared" si="455"/>
        <v>0</v>
      </c>
      <c r="AW226" s="64">
        <f t="shared" si="455"/>
        <v>0</v>
      </c>
      <c r="AX226" s="64">
        <f t="shared" si="455"/>
        <v>0</v>
      </c>
      <c r="AY226" s="64">
        <f t="shared" si="455"/>
        <v>0</v>
      </c>
      <c r="AZ226" s="131"/>
      <c r="BA226" s="131"/>
      <c r="BB226" s="131">
        <v>5.0</v>
      </c>
      <c r="BC226" s="131"/>
      <c r="BD226" s="131"/>
      <c r="BE226" s="131"/>
      <c r="BF226" s="131"/>
      <c r="BG226" s="131"/>
      <c r="BH226" s="131"/>
      <c r="BI226" s="131"/>
      <c r="BJ226" s="131"/>
      <c r="BK226" s="273"/>
      <c r="BL226" s="131"/>
      <c r="BM226" s="121"/>
      <c r="BN226" s="64"/>
      <c r="BO226" s="64"/>
      <c r="BP226" s="121"/>
      <c r="BQ226" s="64">
        <v>6.58</v>
      </c>
      <c r="BR226" s="64">
        <f t="shared" si="404"/>
        <v>0</v>
      </c>
      <c r="BS226" s="64">
        <f t="shared" si="405"/>
        <v>0</v>
      </c>
      <c r="BT226" s="121"/>
      <c r="BU226" s="147">
        <f t="shared" si="406"/>
        <v>0</v>
      </c>
      <c r="BV226" s="147">
        <f t="shared" si="407"/>
        <v>0</v>
      </c>
    </row>
    <row r="227" ht="18.0" customHeight="1">
      <c r="A227" s="172" t="s">
        <v>417</v>
      </c>
      <c r="B227" s="178">
        <v>5.0</v>
      </c>
      <c r="C227" s="64">
        <f t="shared" si="398"/>
        <v>0</v>
      </c>
      <c r="D227" s="179">
        <v>74.2</v>
      </c>
      <c r="E227" s="64" t="str">
        <f t="shared" si="399"/>
        <v/>
      </c>
      <c r="F227" s="126">
        <f t="shared" si="400"/>
        <v>74.2</v>
      </c>
      <c r="G227" s="64">
        <f t="shared" si="401"/>
        <v>0</v>
      </c>
      <c r="H227" s="143"/>
      <c r="I227" s="129"/>
      <c r="J227" s="130"/>
      <c r="K227" s="131"/>
      <c r="L227" s="254"/>
      <c r="M227" s="255"/>
      <c r="N227" s="256"/>
      <c r="O227" s="124"/>
      <c r="P227" s="135"/>
      <c r="Q227" s="136"/>
      <c r="R227" s="257"/>
      <c r="S227" s="258"/>
      <c r="Y227" s="64">
        <f t="shared" ref="Y227:AE227" si="456">AF227*$C227</f>
        <v>0</v>
      </c>
      <c r="Z227" s="64">
        <f t="shared" si="456"/>
        <v>0</v>
      </c>
      <c r="AA227" s="64">
        <f t="shared" si="456"/>
        <v>0</v>
      </c>
      <c r="AB227" s="64">
        <f t="shared" si="456"/>
        <v>0</v>
      </c>
      <c r="AC227" s="64">
        <f t="shared" si="456"/>
        <v>0</v>
      </c>
      <c r="AD227" s="64">
        <f t="shared" si="456"/>
        <v>0</v>
      </c>
      <c r="AE227" s="64">
        <f t="shared" si="456"/>
        <v>0</v>
      </c>
      <c r="AF227" s="131"/>
      <c r="AG227" s="131"/>
      <c r="AH227" s="131"/>
      <c r="AI227" s="131">
        <v>5.0</v>
      </c>
      <c r="AJ227" s="131"/>
      <c r="AK227" s="131"/>
      <c r="AL227" s="131"/>
      <c r="AM227" s="64">
        <f t="shared" ref="AM227:AY227" si="457">AZ227*$C227</f>
        <v>0</v>
      </c>
      <c r="AN227" s="64">
        <f t="shared" si="457"/>
        <v>0</v>
      </c>
      <c r="AO227" s="64">
        <f t="shared" si="457"/>
        <v>0</v>
      </c>
      <c r="AP227" s="64">
        <f t="shared" si="457"/>
        <v>0</v>
      </c>
      <c r="AQ227" s="64">
        <f t="shared" si="457"/>
        <v>0</v>
      </c>
      <c r="AR227" s="64">
        <f t="shared" si="457"/>
        <v>0</v>
      </c>
      <c r="AS227" s="64">
        <f t="shared" si="457"/>
        <v>0</v>
      </c>
      <c r="AT227" s="64">
        <f t="shared" si="457"/>
        <v>0</v>
      </c>
      <c r="AU227" s="64">
        <f t="shared" si="457"/>
        <v>0</v>
      </c>
      <c r="AV227" s="64">
        <f t="shared" si="457"/>
        <v>0</v>
      </c>
      <c r="AW227" s="64">
        <f t="shared" si="457"/>
        <v>0</v>
      </c>
      <c r="AX227" s="64">
        <f t="shared" si="457"/>
        <v>0</v>
      </c>
      <c r="AY227" s="64">
        <f t="shared" si="457"/>
        <v>0</v>
      </c>
      <c r="AZ227" s="131"/>
      <c r="BA227" s="131">
        <v>2.0</v>
      </c>
      <c r="BB227" s="131">
        <v>3.0</v>
      </c>
      <c r="BC227" s="131"/>
      <c r="BD227" s="131"/>
      <c r="BE227" s="131"/>
      <c r="BF227" s="131"/>
      <c r="BG227" s="131"/>
      <c r="BH227" s="131"/>
      <c r="BI227" s="131"/>
      <c r="BJ227" s="131"/>
      <c r="BK227" s="273"/>
      <c r="BL227" s="131"/>
      <c r="BM227" s="121"/>
      <c r="BN227" s="64"/>
      <c r="BO227" s="64"/>
      <c r="BP227" s="121"/>
      <c r="BQ227" s="64">
        <v>2.78</v>
      </c>
      <c r="BR227" s="64">
        <f t="shared" si="404"/>
        <v>0</v>
      </c>
      <c r="BS227" s="64">
        <f t="shared" si="405"/>
        <v>0</v>
      </c>
      <c r="BT227" s="121"/>
      <c r="BU227" s="147">
        <f t="shared" si="406"/>
        <v>0</v>
      </c>
      <c r="BV227" s="147">
        <f t="shared" si="407"/>
        <v>0</v>
      </c>
    </row>
    <row r="228" ht="18.0" customHeight="1">
      <c r="A228" s="172" t="s">
        <v>418</v>
      </c>
      <c r="B228" s="178">
        <v>5.0</v>
      </c>
      <c r="C228" s="64">
        <f t="shared" si="398"/>
        <v>0</v>
      </c>
      <c r="D228" s="179">
        <v>106.0</v>
      </c>
      <c r="E228" s="64" t="str">
        <f t="shared" si="399"/>
        <v/>
      </c>
      <c r="F228" s="126">
        <f t="shared" si="400"/>
        <v>106</v>
      </c>
      <c r="G228" s="64">
        <f t="shared" si="401"/>
        <v>0</v>
      </c>
      <c r="H228" s="143"/>
      <c r="I228" s="129"/>
      <c r="J228" s="130"/>
      <c r="K228" s="131"/>
      <c r="L228" s="254"/>
      <c r="M228" s="255"/>
      <c r="N228" s="256"/>
      <c r="O228" s="124"/>
      <c r="P228" s="135"/>
      <c r="Q228" s="136"/>
      <c r="R228" s="257"/>
      <c r="S228" s="258"/>
      <c r="Y228" s="64">
        <f t="shared" ref="Y228:AE228" si="458">AF228*$C228</f>
        <v>0</v>
      </c>
      <c r="Z228" s="64">
        <f t="shared" si="458"/>
        <v>0</v>
      </c>
      <c r="AA228" s="64">
        <f t="shared" si="458"/>
        <v>0</v>
      </c>
      <c r="AB228" s="64">
        <f t="shared" si="458"/>
        <v>0</v>
      </c>
      <c r="AC228" s="64">
        <f t="shared" si="458"/>
        <v>0</v>
      </c>
      <c r="AD228" s="64">
        <f t="shared" si="458"/>
        <v>0</v>
      </c>
      <c r="AE228" s="64">
        <f t="shared" si="458"/>
        <v>0</v>
      </c>
      <c r="AF228" s="131"/>
      <c r="AG228" s="131"/>
      <c r="AH228" s="131"/>
      <c r="AI228" s="131"/>
      <c r="AJ228" s="131">
        <v>5.0</v>
      </c>
      <c r="AK228" s="131"/>
      <c r="AL228" s="131"/>
      <c r="AM228" s="64">
        <f t="shared" ref="AM228:AY228" si="459">AZ228*$C228</f>
        <v>0</v>
      </c>
      <c r="AN228" s="64">
        <f t="shared" si="459"/>
        <v>0</v>
      </c>
      <c r="AO228" s="64">
        <f t="shared" si="459"/>
        <v>0</v>
      </c>
      <c r="AP228" s="64">
        <f t="shared" si="459"/>
        <v>0</v>
      </c>
      <c r="AQ228" s="64">
        <f t="shared" si="459"/>
        <v>0</v>
      </c>
      <c r="AR228" s="64">
        <f t="shared" si="459"/>
        <v>0</v>
      </c>
      <c r="AS228" s="64">
        <f t="shared" si="459"/>
        <v>0</v>
      </c>
      <c r="AT228" s="64">
        <f t="shared" si="459"/>
        <v>0</v>
      </c>
      <c r="AU228" s="64">
        <f t="shared" si="459"/>
        <v>0</v>
      </c>
      <c r="AV228" s="64">
        <f t="shared" si="459"/>
        <v>0</v>
      </c>
      <c r="AW228" s="64">
        <f t="shared" si="459"/>
        <v>0</v>
      </c>
      <c r="AX228" s="64">
        <f t="shared" si="459"/>
        <v>0</v>
      </c>
      <c r="AY228" s="64">
        <f t="shared" si="459"/>
        <v>0</v>
      </c>
      <c r="AZ228" s="131"/>
      <c r="BA228" s="131"/>
      <c r="BB228" s="131">
        <v>3.0</v>
      </c>
      <c r="BC228" s="131">
        <v>2.0</v>
      </c>
      <c r="BD228" s="131"/>
      <c r="BE228" s="131"/>
      <c r="BF228" s="131"/>
      <c r="BG228" s="131"/>
      <c r="BH228" s="131"/>
      <c r="BI228" s="131"/>
      <c r="BJ228" s="131"/>
      <c r="BK228" s="273"/>
      <c r="BL228" s="131"/>
      <c r="BM228" s="121"/>
      <c r="BN228" s="64"/>
      <c r="BO228" s="64"/>
      <c r="BP228" s="121"/>
      <c r="BQ228" s="64">
        <v>4.54</v>
      </c>
      <c r="BR228" s="64">
        <f t="shared" si="404"/>
        <v>0</v>
      </c>
      <c r="BS228" s="64">
        <f t="shared" si="405"/>
        <v>0</v>
      </c>
      <c r="BT228" s="121"/>
      <c r="BU228" s="147">
        <f t="shared" si="406"/>
        <v>0</v>
      </c>
      <c r="BV228" s="147">
        <f t="shared" si="407"/>
        <v>0</v>
      </c>
    </row>
    <row r="229" ht="18.0" customHeight="1">
      <c r="A229" s="172" t="s">
        <v>419</v>
      </c>
      <c r="B229" s="178">
        <v>1.0</v>
      </c>
      <c r="C229" s="64">
        <f t="shared" si="398"/>
        <v>0</v>
      </c>
      <c r="D229" s="179">
        <v>37.1</v>
      </c>
      <c r="E229" s="64" t="str">
        <f t="shared" si="399"/>
        <v/>
      </c>
      <c r="F229" s="126">
        <f t="shared" si="400"/>
        <v>37.1</v>
      </c>
      <c r="G229" s="64">
        <f t="shared" si="401"/>
        <v>0</v>
      </c>
      <c r="H229" s="143"/>
      <c r="I229" s="180"/>
      <c r="J229" s="181"/>
      <c r="K229" s="182"/>
      <c r="L229" s="284"/>
      <c r="M229" s="285"/>
      <c r="N229" s="256"/>
      <c r="O229" s="184"/>
      <c r="P229" s="185"/>
      <c r="Q229" s="186"/>
      <c r="R229" s="286"/>
      <c r="S229" s="287"/>
      <c r="Y229" s="64">
        <f t="shared" ref="Y229:AE229" si="460">AF229*$C229</f>
        <v>0</v>
      </c>
      <c r="Z229" s="64">
        <f t="shared" si="460"/>
        <v>0</v>
      </c>
      <c r="AA229" s="64">
        <f t="shared" si="460"/>
        <v>0</v>
      </c>
      <c r="AB229" s="64">
        <f t="shared" si="460"/>
        <v>0</v>
      </c>
      <c r="AC229" s="64">
        <f t="shared" si="460"/>
        <v>0</v>
      </c>
      <c r="AD229" s="64">
        <f t="shared" si="460"/>
        <v>0</v>
      </c>
      <c r="AE229" s="64">
        <f t="shared" si="460"/>
        <v>0</v>
      </c>
      <c r="AF229" s="131"/>
      <c r="AG229" s="131"/>
      <c r="AH229" s="131"/>
      <c r="AI229" s="131"/>
      <c r="AJ229" s="131"/>
      <c r="AK229" s="131">
        <v>1.0</v>
      </c>
      <c r="AL229" s="131"/>
      <c r="AM229" s="64">
        <f t="shared" ref="AM229:AY229" si="461">AZ229*$C229</f>
        <v>0</v>
      </c>
      <c r="AN229" s="64">
        <f t="shared" si="461"/>
        <v>0</v>
      </c>
      <c r="AO229" s="64">
        <f t="shared" si="461"/>
        <v>0</v>
      </c>
      <c r="AP229" s="64">
        <f t="shared" si="461"/>
        <v>0</v>
      </c>
      <c r="AQ229" s="64">
        <f t="shared" si="461"/>
        <v>0</v>
      </c>
      <c r="AR229" s="64">
        <f t="shared" si="461"/>
        <v>0</v>
      </c>
      <c r="AS229" s="64">
        <f t="shared" si="461"/>
        <v>0</v>
      </c>
      <c r="AT229" s="64">
        <f t="shared" si="461"/>
        <v>0</v>
      </c>
      <c r="AU229" s="64">
        <f t="shared" si="461"/>
        <v>0</v>
      </c>
      <c r="AV229" s="64">
        <f t="shared" si="461"/>
        <v>0</v>
      </c>
      <c r="AW229" s="64">
        <f t="shared" si="461"/>
        <v>0</v>
      </c>
      <c r="AX229" s="64">
        <f t="shared" si="461"/>
        <v>0</v>
      </c>
      <c r="AY229" s="64">
        <f t="shared" si="461"/>
        <v>0</v>
      </c>
      <c r="AZ229" s="131"/>
      <c r="BA229" s="131"/>
      <c r="BB229" s="131"/>
      <c r="BC229" s="131"/>
      <c r="BD229" s="131"/>
      <c r="BE229" s="131"/>
      <c r="BF229" s="131">
        <v>1.0</v>
      </c>
      <c r="BG229" s="131"/>
      <c r="BH229" s="131"/>
      <c r="BI229" s="131"/>
      <c r="BJ229" s="131"/>
      <c r="BK229" s="273"/>
      <c r="BL229" s="131"/>
      <c r="BM229" s="121"/>
      <c r="BN229" s="64"/>
      <c r="BO229" s="64"/>
      <c r="BP229" s="121"/>
      <c r="BQ229" s="64">
        <v>1.66</v>
      </c>
      <c r="BR229" s="64">
        <f t="shared" si="404"/>
        <v>0</v>
      </c>
      <c r="BS229" s="64">
        <f t="shared" si="405"/>
        <v>0</v>
      </c>
      <c r="BT229" s="121"/>
      <c r="BU229" s="147">
        <f t="shared" si="406"/>
        <v>0</v>
      </c>
      <c r="BV229" s="147">
        <f t="shared" si="407"/>
        <v>0</v>
      </c>
    </row>
    <row r="230" ht="18.0" customHeight="1">
      <c r="A230" s="172" t="s">
        <v>420</v>
      </c>
      <c r="B230" s="178">
        <v>1.0</v>
      </c>
      <c r="C230" s="64">
        <f t="shared" si="398"/>
        <v>0</v>
      </c>
      <c r="D230" s="179">
        <v>37.1</v>
      </c>
      <c r="E230" s="64" t="str">
        <f t="shared" si="399"/>
        <v/>
      </c>
      <c r="F230" s="126">
        <f t="shared" si="400"/>
        <v>37.1</v>
      </c>
      <c r="G230" s="64">
        <f t="shared" si="401"/>
        <v>0</v>
      </c>
      <c r="H230" s="143"/>
      <c r="I230" s="180"/>
      <c r="J230" s="181"/>
      <c r="K230" s="182"/>
      <c r="L230" s="284"/>
      <c r="M230" s="288"/>
      <c r="N230" s="256"/>
      <c r="O230" s="184"/>
      <c r="P230" s="185"/>
      <c r="Q230" s="186"/>
      <c r="R230" s="286"/>
      <c r="S230" s="287"/>
      <c r="Y230" s="64">
        <f t="shared" ref="Y230:AE230" si="462">AF230*$C230</f>
        <v>0</v>
      </c>
      <c r="Z230" s="64">
        <f t="shared" si="462"/>
        <v>0</v>
      </c>
      <c r="AA230" s="64">
        <f t="shared" si="462"/>
        <v>0</v>
      </c>
      <c r="AB230" s="64">
        <f t="shared" si="462"/>
        <v>0</v>
      </c>
      <c r="AC230" s="64">
        <f t="shared" si="462"/>
        <v>0</v>
      </c>
      <c r="AD230" s="64">
        <f t="shared" si="462"/>
        <v>0</v>
      </c>
      <c r="AE230" s="64">
        <f t="shared" si="462"/>
        <v>0</v>
      </c>
      <c r="AF230" s="131"/>
      <c r="AG230" s="131"/>
      <c r="AH230" s="131"/>
      <c r="AI230" s="131"/>
      <c r="AJ230" s="131"/>
      <c r="AK230" s="131">
        <v>1.0</v>
      </c>
      <c r="AL230" s="131"/>
      <c r="AM230" s="64">
        <f t="shared" ref="AM230:AY230" si="463">AZ230*$C230</f>
        <v>0</v>
      </c>
      <c r="AN230" s="64">
        <f t="shared" si="463"/>
        <v>0</v>
      </c>
      <c r="AO230" s="64">
        <f t="shared" si="463"/>
        <v>0</v>
      </c>
      <c r="AP230" s="64">
        <f t="shared" si="463"/>
        <v>0</v>
      </c>
      <c r="AQ230" s="64">
        <f t="shared" si="463"/>
        <v>0</v>
      </c>
      <c r="AR230" s="64">
        <f t="shared" si="463"/>
        <v>0</v>
      </c>
      <c r="AS230" s="64">
        <f t="shared" si="463"/>
        <v>0</v>
      </c>
      <c r="AT230" s="64">
        <f t="shared" si="463"/>
        <v>0</v>
      </c>
      <c r="AU230" s="64">
        <f t="shared" si="463"/>
        <v>0</v>
      </c>
      <c r="AV230" s="64">
        <f t="shared" si="463"/>
        <v>0</v>
      </c>
      <c r="AW230" s="64">
        <f t="shared" si="463"/>
        <v>0</v>
      </c>
      <c r="AX230" s="64">
        <f t="shared" si="463"/>
        <v>0</v>
      </c>
      <c r="AY230" s="64">
        <f t="shared" si="463"/>
        <v>0</v>
      </c>
      <c r="AZ230" s="131"/>
      <c r="BA230" s="131"/>
      <c r="BB230" s="131"/>
      <c r="BC230" s="131"/>
      <c r="BD230" s="131"/>
      <c r="BE230" s="131"/>
      <c r="BF230" s="131">
        <v>1.0</v>
      </c>
      <c r="BG230" s="131"/>
      <c r="BH230" s="131"/>
      <c r="BI230" s="131"/>
      <c r="BJ230" s="131"/>
      <c r="BK230" s="273"/>
      <c r="BL230" s="131"/>
      <c r="BM230" s="121"/>
      <c r="BN230" s="64"/>
      <c r="BO230" s="64"/>
      <c r="BP230" s="121"/>
      <c r="BQ230" s="64">
        <v>1.37</v>
      </c>
      <c r="BR230" s="64">
        <f t="shared" si="404"/>
        <v>0</v>
      </c>
      <c r="BS230" s="64">
        <f t="shared" si="405"/>
        <v>0</v>
      </c>
      <c r="BT230" s="121"/>
      <c r="BU230" s="147">
        <f t="shared" si="406"/>
        <v>0</v>
      </c>
      <c r="BV230" s="147">
        <f t="shared" si="407"/>
        <v>0</v>
      </c>
    </row>
    <row r="231" ht="18.0" customHeight="1">
      <c r="A231" s="172" t="s">
        <v>421</v>
      </c>
      <c r="B231" s="178">
        <v>1.0</v>
      </c>
      <c r="C231" s="64">
        <f t="shared" si="398"/>
        <v>0</v>
      </c>
      <c r="D231" s="179">
        <v>37.1</v>
      </c>
      <c r="E231" s="64" t="str">
        <f t="shared" si="399"/>
        <v/>
      </c>
      <c r="F231" s="126">
        <f t="shared" si="400"/>
        <v>37.1</v>
      </c>
      <c r="G231" s="64">
        <f t="shared" si="401"/>
        <v>0</v>
      </c>
      <c r="H231" s="289"/>
      <c r="I231" s="180"/>
      <c r="J231" s="181"/>
      <c r="K231" s="182"/>
      <c r="L231" s="284"/>
      <c r="M231" s="288"/>
      <c r="N231" s="256"/>
      <c r="O231" s="184"/>
      <c r="P231" s="185"/>
      <c r="Q231" s="186"/>
      <c r="R231" s="286"/>
      <c r="S231" s="287"/>
      <c r="Y231" s="64">
        <f t="shared" ref="Y231:AE231" si="464">AF231*$C231</f>
        <v>0</v>
      </c>
      <c r="Z231" s="64">
        <f t="shared" si="464"/>
        <v>0</v>
      </c>
      <c r="AA231" s="64">
        <f t="shared" si="464"/>
        <v>0</v>
      </c>
      <c r="AB231" s="64">
        <f t="shared" si="464"/>
        <v>0</v>
      </c>
      <c r="AC231" s="64">
        <f t="shared" si="464"/>
        <v>0</v>
      </c>
      <c r="AD231" s="64">
        <f t="shared" si="464"/>
        <v>0</v>
      </c>
      <c r="AE231" s="64">
        <f t="shared" si="464"/>
        <v>0</v>
      </c>
      <c r="AF231" s="131"/>
      <c r="AG231" s="131"/>
      <c r="AH231" s="131"/>
      <c r="AI231" s="131"/>
      <c r="AJ231" s="131"/>
      <c r="AK231" s="131">
        <v>1.0</v>
      </c>
      <c r="AL231" s="131"/>
      <c r="AM231" s="64">
        <f t="shared" ref="AM231:AY231" si="465">AZ231*$C231</f>
        <v>0</v>
      </c>
      <c r="AN231" s="64">
        <f t="shared" si="465"/>
        <v>0</v>
      </c>
      <c r="AO231" s="64">
        <f t="shared" si="465"/>
        <v>0</v>
      </c>
      <c r="AP231" s="64">
        <f t="shared" si="465"/>
        <v>0</v>
      </c>
      <c r="AQ231" s="64">
        <f t="shared" si="465"/>
        <v>0</v>
      </c>
      <c r="AR231" s="64">
        <f t="shared" si="465"/>
        <v>0</v>
      </c>
      <c r="AS231" s="64">
        <f t="shared" si="465"/>
        <v>0</v>
      </c>
      <c r="AT231" s="64">
        <f t="shared" si="465"/>
        <v>0</v>
      </c>
      <c r="AU231" s="64">
        <f t="shared" si="465"/>
        <v>0</v>
      </c>
      <c r="AV231" s="64">
        <f t="shared" si="465"/>
        <v>0</v>
      </c>
      <c r="AW231" s="64">
        <f t="shared" si="465"/>
        <v>0</v>
      </c>
      <c r="AX231" s="64">
        <f t="shared" si="465"/>
        <v>0</v>
      </c>
      <c r="AY231" s="64">
        <f t="shared" si="465"/>
        <v>0</v>
      </c>
      <c r="AZ231" s="131"/>
      <c r="BA231" s="131"/>
      <c r="BB231" s="131"/>
      <c r="BC231" s="131"/>
      <c r="BD231" s="131"/>
      <c r="BE231" s="131"/>
      <c r="BF231" s="131">
        <v>1.0</v>
      </c>
      <c r="BG231" s="131"/>
      <c r="BH231" s="131"/>
      <c r="BI231" s="131"/>
      <c r="BJ231" s="131"/>
      <c r="BK231" s="273"/>
      <c r="BL231" s="131"/>
      <c r="BM231" s="121"/>
      <c r="BN231" s="64"/>
      <c r="BO231" s="64"/>
      <c r="BP231" s="121"/>
      <c r="BQ231" s="64">
        <v>1.42</v>
      </c>
      <c r="BR231" s="64">
        <f t="shared" si="404"/>
        <v>0</v>
      </c>
      <c r="BS231" s="64">
        <f t="shared" si="405"/>
        <v>0</v>
      </c>
      <c r="BT231" s="121"/>
      <c r="BU231" s="147">
        <f t="shared" si="406"/>
        <v>0</v>
      </c>
      <c r="BV231" s="147">
        <f t="shared" si="407"/>
        <v>0</v>
      </c>
    </row>
    <row r="232" ht="14.25" customHeight="1">
      <c r="A232" s="188"/>
      <c r="B232" s="147"/>
      <c r="C232" s="147"/>
      <c r="D232" s="148"/>
      <c r="E232" s="147"/>
      <c r="F232" s="189"/>
      <c r="G232" s="126">
        <f t="shared" ref="G232:S232" si="466">SUM(G201:G231)</f>
        <v>0</v>
      </c>
      <c r="H232" s="160">
        <f t="shared" si="466"/>
        <v>0</v>
      </c>
      <c r="I232" s="160">
        <f t="shared" si="466"/>
        <v>0</v>
      </c>
      <c r="J232" s="160">
        <f t="shared" si="466"/>
        <v>0</v>
      </c>
      <c r="K232" s="160">
        <f t="shared" si="466"/>
        <v>0</v>
      </c>
      <c r="L232" s="160">
        <f t="shared" si="466"/>
        <v>0</v>
      </c>
      <c r="M232" s="160">
        <f t="shared" si="466"/>
        <v>0</v>
      </c>
      <c r="N232" s="119">
        <f t="shared" si="466"/>
        <v>0</v>
      </c>
      <c r="O232" s="160">
        <f t="shared" si="466"/>
        <v>0</v>
      </c>
      <c r="P232" s="167">
        <f t="shared" si="466"/>
        <v>0</v>
      </c>
      <c r="Q232" s="160">
        <f t="shared" si="466"/>
        <v>0</v>
      </c>
      <c r="R232" s="160">
        <f t="shared" si="466"/>
        <v>0</v>
      </c>
      <c r="S232" s="160">
        <f t="shared" si="466"/>
        <v>0</v>
      </c>
      <c r="Y232" s="119">
        <f t="shared" ref="Y232:AE232" si="467">SUM(Y201:Y231)</f>
        <v>0</v>
      </c>
      <c r="Z232" s="119">
        <f t="shared" si="467"/>
        <v>0</v>
      </c>
      <c r="AA232" s="119">
        <f t="shared" si="467"/>
        <v>0</v>
      </c>
      <c r="AB232" s="119">
        <f t="shared" si="467"/>
        <v>0</v>
      </c>
      <c r="AC232" s="119">
        <f t="shared" si="467"/>
        <v>0</v>
      </c>
      <c r="AD232" s="119">
        <f t="shared" si="467"/>
        <v>0</v>
      </c>
      <c r="AE232" s="119">
        <f t="shared" si="467"/>
        <v>0</v>
      </c>
      <c r="AF232" s="160"/>
      <c r="AG232" s="160"/>
      <c r="AH232" s="160"/>
      <c r="AI232" s="160"/>
      <c r="AJ232" s="160"/>
      <c r="AK232" s="160"/>
      <c r="AL232" s="160"/>
      <c r="AM232" s="160">
        <f t="shared" ref="AM232:AY232" si="468">SUM(AM201:AM231)</f>
        <v>0</v>
      </c>
      <c r="AN232" s="160">
        <f t="shared" si="468"/>
        <v>0</v>
      </c>
      <c r="AO232" s="160">
        <f t="shared" si="468"/>
        <v>0</v>
      </c>
      <c r="AP232" s="160">
        <f t="shared" si="468"/>
        <v>0</v>
      </c>
      <c r="AQ232" s="160">
        <f t="shared" si="468"/>
        <v>0</v>
      </c>
      <c r="AR232" s="160">
        <f t="shared" si="468"/>
        <v>0</v>
      </c>
      <c r="AS232" s="160">
        <f t="shared" si="468"/>
        <v>0</v>
      </c>
      <c r="AT232" s="160">
        <f t="shared" si="468"/>
        <v>0</v>
      </c>
      <c r="AU232" s="160">
        <f t="shared" si="468"/>
        <v>0</v>
      </c>
      <c r="AV232" s="160">
        <f t="shared" si="468"/>
        <v>0</v>
      </c>
      <c r="AW232" s="160">
        <f t="shared" si="468"/>
        <v>0</v>
      </c>
      <c r="AX232" s="160">
        <f t="shared" si="468"/>
        <v>0</v>
      </c>
      <c r="AY232" s="160">
        <f t="shared" si="468"/>
        <v>0</v>
      </c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276"/>
      <c r="BL232" s="160"/>
      <c r="BM232" s="121"/>
      <c r="BN232" s="64"/>
      <c r="BO232" s="64"/>
      <c r="BP232" s="121"/>
      <c r="BQ232" s="64"/>
      <c r="BR232" s="64"/>
      <c r="BS232" s="64"/>
      <c r="BT232" s="121"/>
      <c r="BU232" s="147"/>
      <c r="BV232" s="147"/>
    </row>
    <row r="233" ht="39.75" customHeight="1">
      <c r="A233" s="168" t="s">
        <v>422</v>
      </c>
      <c r="B233" s="146"/>
      <c r="C233" s="147"/>
      <c r="D233" s="148"/>
      <c r="E233" s="147"/>
      <c r="F233" s="148"/>
      <c r="G233" s="147"/>
      <c r="H233" s="147"/>
      <c r="I233" s="147"/>
      <c r="J233" s="147"/>
      <c r="K233" s="147"/>
      <c r="L233" s="147"/>
      <c r="M233" s="147"/>
      <c r="N233" s="147"/>
      <c r="O233" s="147"/>
      <c r="P233" s="164"/>
      <c r="Q233" s="147"/>
      <c r="R233" s="147"/>
      <c r="S233" s="147"/>
      <c r="Y233" s="165" t="s">
        <v>16</v>
      </c>
      <c r="Z233" s="165" t="s">
        <v>17</v>
      </c>
      <c r="AA233" s="165" t="s">
        <v>18</v>
      </c>
      <c r="AB233" s="165" t="s">
        <v>19</v>
      </c>
      <c r="AC233" s="165" t="s">
        <v>20</v>
      </c>
      <c r="AD233" s="165" t="s">
        <v>21</v>
      </c>
      <c r="AE233" s="165" t="s">
        <v>22</v>
      </c>
      <c r="AF233" s="160" t="s">
        <v>16</v>
      </c>
      <c r="AG233" s="160" t="s">
        <v>17</v>
      </c>
      <c r="AH233" s="160" t="s">
        <v>18</v>
      </c>
      <c r="AI233" s="160" t="s">
        <v>19</v>
      </c>
      <c r="AJ233" s="160" t="s">
        <v>20</v>
      </c>
      <c r="AK233" s="160" t="s">
        <v>21</v>
      </c>
      <c r="AL233" s="160" t="s">
        <v>22</v>
      </c>
      <c r="AM233" s="165" t="s">
        <v>31</v>
      </c>
      <c r="AN233" s="165" t="s">
        <v>32</v>
      </c>
      <c r="AO233" s="165" t="s">
        <v>33</v>
      </c>
      <c r="AP233" s="165" t="s">
        <v>34</v>
      </c>
      <c r="AQ233" s="165" t="s">
        <v>35</v>
      </c>
      <c r="AR233" s="165" t="s">
        <v>36</v>
      </c>
      <c r="AS233" s="165" t="s">
        <v>37</v>
      </c>
      <c r="AT233" s="165" t="s">
        <v>38</v>
      </c>
      <c r="AU233" s="165" t="s">
        <v>39</v>
      </c>
      <c r="AV233" s="165" t="s">
        <v>40</v>
      </c>
      <c r="AW233" s="165" t="s">
        <v>41</v>
      </c>
      <c r="AX233" s="165" t="s">
        <v>42</v>
      </c>
      <c r="AY233" s="165" t="s">
        <v>43</v>
      </c>
      <c r="AZ233" s="160" t="s">
        <v>31</v>
      </c>
      <c r="BA233" s="160" t="s">
        <v>32</v>
      </c>
      <c r="BB233" s="160" t="s">
        <v>33</v>
      </c>
      <c r="BC233" s="160" t="s">
        <v>34</v>
      </c>
      <c r="BD233" s="160" t="s">
        <v>35</v>
      </c>
      <c r="BE233" s="160" t="s">
        <v>36</v>
      </c>
      <c r="BF233" s="160" t="s">
        <v>37</v>
      </c>
      <c r="BG233" s="160" t="s">
        <v>38</v>
      </c>
      <c r="BH233" s="160" t="s">
        <v>39</v>
      </c>
      <c r="BI233" s="160" t="s">
        <v>40</v>
      </c>
      <c r="BJ233" s="160" t="s">
        <v>41</v>
      </c>
      <c r="BK233" s="166" t="s">
        <v>42</v>
      </c>
      <c r="BL233" s="160" t="s">
        <v>43</v>
      </c>
      <c r="BM233" s="121"/>
      <c r="BN233" s="64"/>
      <c r="BO233" s="64"/>
      <c r="BP233" s="121"/>
      <c r="BQ233" s="152" t="s">
        <v>69</v>
      </c>
      <c r="BR233" s="152" t="s">
        <v>70</v>
      </c>
      <c r="BS233" s="152" t="s">
        <v>71</v>
      </c>
      <c r="BT233" s="121"/>
      <c r="BU233" s="147"/>
      <c r="BV233" s="147"/>
    </row>
    <row r="234" ht="18.0" customHeight="1">
      <c r="A234" s="153" t="s">
        <v>423</v>
      </c>
      <c r="B234" s="157">
        <v>50.0</v>
      </c>
      <c r="C234" s="64">
        <f t="shared" ref="C234:C241" si="471">SUM(H234:S234)</f>
        <v>0</v>
      </c>
      <c r="D234" s="125">
        <v>307.4</v>
      </c>
      <c r="E234" s="64" t="str">
        <f t="shared" ref="E234:E241" si="472">$D$5</f>
        <v/>
      </c>
      <c r="F234" s="126">
        <f t="shared" ref="F234:F241" si="473">D234*((100-E234)/100)</f>
        <v>307.4</v>
      </c>
      <c r="G234" s="127">
        <f t="shared" ref="G234:G241" si="474">C234*F234</f>
        <v>0</v>
      </c>
      <c r="H234" s="143"/>
      <c r="I234" s="129"/>
      <c r="J234" s="130"/>
      <c r="K234" s="131"/>
      <c r="L234" s="254"/>
      <c r="M234" s="255"/>
      <c r="N234" s="256"/>
      <c r="O234" s="124"/>
      <c r="P234" s="135"/>
      <c r="Q234" s="136"/>
      <c r="R234" s="257"/>
      <c r="S234" s="258"/>
      <c r="Y234" s="64"/>
      <c r="Z234" s="64">
        <f t="shared" ref="Z234:AC234" si="469">AG234*$C234</f>
        <v>0</v>
      </c>
      <c r="AA234" s="64">
        <f t="shared" si="469"/>
        <v>0</v>
      </c>
      <c r="AB234" s="64">
        <f t="shared" si="469"/>
        <v>0</v>
      </c>
      <c r="AC234" s="64">
        <f t="shared" si="469"/>
        <v>0</v>
      </c>
      <c r="AD234" s="64"/>
      <c r="AE234" s="64"/>
      <c r="AF234" s="131"/>
      <c r="AG234" s="131">
        <v>16.0</v>
      </c>
      <c r="AH234" s="131">
        <v>27.0</v>
      </c>
      <c r="AI234" s="131">
        <v>3.0</v>
      </c>
      <c r="AJ234" s="131">
        <v>4.0</v>
      </c>
      <c r="AK234" s="131"/>
      <c r="AL234" s="131"/>
      <c r="AM234" s="64">
        <f t="shared" ref="AM234:AO234" si="470">AZ234*$C234</f>
        <v>0</v>
      </c>
      <c r="AN234" s="64">
        <f t="shared" si="470"/>
        <v>0</v>
      </c>
      <c r="AO234" s="64">
        <f t="shared" si="470"/>
        <v>0</v>
      </c>
      <c r="AP234" s="160"/>
      <c r="AQ234" s="64">
        <f t="shared" ref="AQ234:AQ241" si="477">BD234*$C234</f>
        <v>0</v>
      </c>
      <c r="AR234" s="160"/>
      <c r="AS234" s="64">
        <f t="shared" ref="AS234:AS241" si="478">BF234*$C234</f>
        <v>0</v>
      </c>
      <c r="AT234" s="160"/>
      <c r="AU234" s="160"/>
      <c r="AV234" s="160"/>
      <c r="AW234" s="160"/>
      <c r="AX234" s="160"/>
      <c r="AY234" s="160"/>
      <c r="AZ234" s="131">
        <v>20.0</v>
      </c>
      <c r="BA234" s="131">
        <v>18.0</v>
      </c>
      <c r="BB234" s="131">
        <v>8.0</v>
      </c>
      <c r="BC234" s="131"/>
      <c r="BD234" s="131">
        <v>3.0</v>
      </c>
      <c r="BE234" s="131"/>
      <c r="BF234" s="131">
        <v>1.0</v>
      </c>
      <c r="BG234" s="131"/>
      <c r="BH234" s="131"/>
      <c r="BI234" s="131"/>
      <c r="BJ234" s="131"/>
      <c r="BK234" s="273"/>
      <c r="BL234" s="131"/>
      <c r="BM234" s="121"/>
      <c r="BN234" s="64"/>
      <c r="BO234" s="64"/>
      <c r="BP234" s="121"/>
      <c r="BQ234" s="64">
        <v>11.18</v>
      </c>
      <c r="BR234" s="64">
        <f t="shared" ref="BR234:BR241" si="479">C234</f>
        <v>0</v>
      </c>
      <c r="BS234" s="64">
        <f t="shared" ref="BS234:BS241" si="480">BQ234*BR234</f>
        <v>0</v>
      </c>
      <c r="BT234" s="121"/>
      <c r="BU234" s="147">
        <f t="shared" ref="BU234:BU241" si="481">C234*BN234</f>
        <v>0</v>
      </c>
      <c r="BV234" s="147">
        <f t="shared" ref="BV234:BV241" si="482">C234*BO234</f>
        <v>0</v>
      </c>
    </row>
    <row r="235" ht="18.0" customHeight="1">
      <c r="A235" s="153" t="s">
        <v>424</v>
      </c>
      <c r="B235" s="157">
        <v>50.0</v>
      </c>
      <c r="C235" s="64">
        <f t="shared" si="471"/>
        <v>0</v>
      </c>
      <c r="D235" s="125">
        <v>307.4</v>
      </c>
      <c r="E235" s="64" t="str">
        <f t="shared" si="472"/>
        <v/>
      </c>
      <c r="F235" s="126">
        <f t="shared" si="473"/>
        <v>307.4</v>
      </c>
      <c r="G235" s="127">
        <f t="shared" si="474"/>
        <v>0</v>
      </c>
      <c r="H235" s="143"/>
      <c r="I235" s="129"/>
      <c r="J235" s="130"/>
      <c r="K235" s="131"/>
      <c r="L235" s="254"/>
      <c r="M235" s="255"/>
      <c r="N235" s="256"/>
      <c r="O235" s="124"/>
      <c r="P235" s="135"/>
      <c r="Q235" s="136"/>
      <c r="R235" s="257"/>
      <c r="S235" s="258"/>
      <c r="Y235" s="64"/>
      <c r="Z235" s="64">
        <f t="shared" ref="Z235:AC235" si="475">AG235*$C235</f>
        <v>0</v>
      </c>
      <c r="AA235" s="64">
        <f t="shared" si="475"/>
        <v>0</v>
      </c>
      <c r="AB235" s="64">
        <f t="shared" si="475"/>
        <v>0</v>
      </c>
      <c r="AC235" s="64">
        <f t="shared" si="475"/>
        <v>0</v>
      </c>
      <c r="AD235" s="64"/>
      <c r="AE235" s="64"/>
      <c r="AF235" s="131"/>
      <c r="AG235" s="131">
        <v>15.0</v>
      </c>
      <c r="AH235" s="131">
        <v>25.0</v>
      </c>
      <c r="AI235" s="131">
        <v>5.0</v>
      </c>
      <c r="AJ235" s="131">
        <v>5.0</v>
      </c>
      <c r="AK235" s="131"/>
      <c r="AL235" s="131"/>
      <c r="AM235" s="64">
        <f t="shared" ref="AM235:AO235" si="476">AZ235*$C235</f>
        <v>0</v>
      </c>
      <c r="AN235" s="64">
        <f t="shared" si="476"/>
        <v>0</v>
      </c>
      <c r="AO235" s="64">
        <f t="shared" si="476"/>
        <v>0</v>
      </c>
      <c r="AP235" s="160"/>
      <c r="AQ235" s="64">
        <f t="shared" si="477"/>
        <v>0</v>
      </c>
      <c r="AR235" s="160"/>
      <c r="AS235" s="64">
        <f t="shared" si="478"/>
        <v>0</v>
      </c>
      <c r="AT235" s="160"/>
      <c r="AU235" s="160"/>
      <c r="AV235" s="160"/>
      <c r="AW235" s="160"/>
      <c r="AX235" s="160"/>
      <c r="AY235" s="160"/>
      <c r="AZ235" s="131">
        <v>14.0</v>
      </c>
      <c r="BA235" s="131">
        <v>27.0</v>
      </c>
      <c r="BB235" s="131">
        <v>5.0</v>
      </c>
      <c r="BC235" s="131"/>
      <c r="BD235" s="131">
        <v>3.0</v>
      </c>
      <c r="BE235" s="131"/>
      <c r="BF235" s="131">
        <v>1.0</v>
      </c>
      <c r="BG235" s="131"/>
      <c r="BH235" s="131"/>
      <c r="BI235" s="131"/>
      <c r="BJ235" s="131"/>
      <c r="BK235" s="273"/>
      <c r="BL235" s="131"/>
      <c r="BM235" s="121"/>
      <c r="BN235" s="64"/>
      <c r="BO235" s="64"/>
      <c r="BP235" s="121"/>
      <c r="BQ235" s="64">
        <v>12.59</v>
      </c>
      <c r="BR235" s="64">
        <f t="shared" si="479"/>
        <v>0</v>
      </c>
      <c r="BS235" s="64">
        <f t="shared" si="480"/>
        <v>0</v>
      </c>
      <c r="BT235" s="121"/>
      <c r="BU235" s="147">
        <f t="shared" si="481"/>
        <v>0</v>
      </c>
      <c r="BV235" s="147">
        <f t="shared" si="482"/>
        <v>0</v>
      </c>
    </row>
    <row r="236" ht="18.0" customHeight="1">
      <c r="A236" s="153" t="s">
        <v>425</v>
      </c>
      <c r="B236" s="157">
        <v>50.0</v>
      </c>
      <c r="C236" s="64">
        <f t="shared" si="471"/>
        <v>0</v>
      </c>
      <c r="D236" s="125">
        <v>307.4</v>
      </c>
      <c r="E236" s="64" t="str">
        <f t="shared" si="472"/>
        <v/>
      </c>
      <c r="F236" s="126">
        <f t="shared" si="473"/>
        <v>307.4</v>
      </c>
      <c r="G236" s="127">
        <f t="shared" si="474"/>
        <v>0</v>
      </c>
      <c r="H236" s="143"/>
      <c r="I236" s="129"/>
      <c r="J236" s="130"/>
      <c r="K236" s="131"/>
      <c r="L236" s="254"/>
      <c r="M236" s="255"/>
      <c r="N236" s="256"/>
      <c r="O236" s="124"/>
      <c r="P236" s="135"/>
      <c r="Q236" s="136"/>
      <c r="R236" s="257"/>
      <c r="S236" s="258"/>
      <c r="Y236" s="64"/>
      <c r="Z236" s="64">
        <f t="shared" ref="Z236:AC236" si="483">AG236*$C236</f>
        <v>0</v>
      </c>
      <c r="AA236" s="64">
        <f t="shared" si="483"/>
        <v>0</v>
      </c>
      <c r="AB236" s="64">
        <f t="shared" si="483"/>
        <v>0</v>
      </c>
      <c r="AC236" s="64">
        <f t="shared" si="483"/>
        <v>0</v>
      </c>
      <c r="AD236" s="64"/>
      <c r="AE236" s="64"/>
      <c r="AF236" s="131"/>
      <c r="AG236" s="131">
        <v>19.0</v>
      </c>
      <c r="AH236" s="131">
        <v>22.0</v>
      </c>
      <c r="AI236" s="131">
        <v>4.0</v>
      </c>
      <c r="AJ236" s="131">
        <v>5.0</v>
      </c>
      <c r="AK236" s="131"/>
      <c r="AL236" s="131"/>
      <c r="AM236" s="64">
        <f t="shared" ref="AM236:AO236" si="484">AZ236*$C236</f>
        <v>0</v>
      </c>
      <c r="AN236" s="64">
        <f t="shared" si="484"/>
        <v>0</v>
      </c>
      <c r="AO236" s="64">
        <f t="shared" si="484"/>
        <v>0</v>
      </c>
      <c r="AP236" s="160"/>
      <c r="AQ236" s="64">
        <f t="shared" si="477"/>
        <v>0</v>
      </c>
      <c r="AR236" s="160"/>
      <c r="AS236" s="64">
        <f t="shared" si="478"/>
        <v>0</v>
      </c>
      <c r="AT236" s="160"/>
      <c r="AU236" s="160"/>
      <c r="AV236" s="160"/>
      <c r="AW236" s="160"/>
      <c r="AX236" s="160"/>
      <c r="AY236" s="160"/>
      <c r="AZ236" s="131">
        <v>23.0</v>
      </c>
      <c r="BA236" s="131">
        <v>12.0</v>
      </c>
      <c r="BB236" s="131">
        <v>9.0</v>
      </c>
      <c r="BC236" s="131"/>
      <c r="BD236" s="131">
        <v>5.0</v>
      </c>
      <c r="BE236" s="131"/>
      <c r="BF236" s="131">
        <v>1.0</v>
      </c>
      <c r="BG236" s="131"/>
      <c r="BH236" s="131"/>
      <c r="BI236" s="131"/>
      <c r="BJ236" s="131"/>
      <c r="BK236" s="273"/>
      <c r="BL236" s="131"/>
      <c r="BM236" s="121"/>
      <c r="BN236" s="64"/>
      <c r="BO236" s="64"/>
      <c r="BP236" s="121"/>
      <c r="BQ236" s="64">
        <v>12.49</v>
      </c>
      <c r="BR236" s="64">
        <f t="shared" si="479"/>
        <v>0</v>
      </c>
      <c r="BS236" s="64">
        <f t="shared" si="480"/>
        <v>0</v>
      </c>
      <c r="BT236" s="121"/>
      <c r="BU236" s="147">
        <f t="shared" si="481"/>
        <v>0</v>
      </c>
      <c r="BV236" s="147">
        <f t="shared" si="482"/>
        <v>0</v>
      </c>
    </row>
    <row r="237" ht="18.0" customHeight="1">
      <c r="A237" s="153" t="s">
        <v>426</v>
      </c>
      <c r="B237" s="157">
        <v>50.0</v>
      </c>
      <c r="C237" s="64">
        <f t="shared" si="471"/>
        <v>0</v>
      </c>
      <c r="D237" s="125">
        <v>307.4</v>
      </c>
      <c r="E237" s="64" t="str">
        <f t="shared" si="472"/>
        <v/>
      </c>
      <c r="F237" s="126">
        <f t="shared" si="473"/>
        <v>307.4</v>
      </c>
      <c r="G237" s="127">
        <f t="shared" si="474"/>
        <v>0</v>
      </c>
      <c r="H237" s="143"/>
      <c r="I237" s="129"/>
      <c r="J237" s="130"/>
      <c r="K237" s="131"/>
      <c r="L237" s="254"/>
      <c r="M237" s="255"/>
      <c r="N237" s="256"/>
      <c r="O237" s="124"/>
      <c r="P237" s="135"/>
      <c r="Q237" s="136"/>
      <c r="R237" s="257"/>
      <c r="S237" s="258"/>
      <c r="Y237" s="64"/>
      <c r="Z237" s="64">
        <f t="shared" ref="Z237:AC237" si="485">AG237*$C237</f>
        <v>0</v>
      </c>
      <c r="AA237" s="64">
        <f t="shared" si="485"/>
        <v>0</v>
      </c>
      <c r="AB237" s="64">
        <f t="shared" si="485"/>
        <v>0</v>
      </c>
      <c r="AC237" s="64">
        <f t="shared" si="485"/>
        <v>0</v>
      </c>
      <c r="AD237" s="64"/>
      <c r="AE237" s="64"/>
      <c r="AF237" s="131"/>
      <c r="AG237" s="131">
        <v>15.0</v>
      </c>
      <c r="AH237" s="131">
        <v>24.0</v>
      </c>
      <c r="AI237" s="131">
        <v>6.0</v>
      </c>
      <c r="AJ237" s="131">
        <v>5.0</v>
      </c>
      <c r="AK237" s="131"/>
      <c r="AL237" s="131"/>
      <c r="AM237" s="64">
        <f t="shared" ref="AM237:AO237" si="486">AZ237*$C237</f>
        <v>0</v>
      </c>
      <c r="AN237" s="64">
        <f t="shared" si="486"/>
        <v>0</v>
      </c>
      <c r="AO237" s="64">
        <f t="shared" si="486"/>
        <v>0</v>
      </c>
      <c r="AP237" s="160"/>
      <c r="AQ237" s="64">
        <f t="shared" si="477"/>
        <v>0</v>
      </c>
      <c r="AR237" s="160"/>
      <c r="AS237" s="64">
        <f t="shared" si="478"/>
        <v>0</v>
      </c>
      <c r="AT237" s="160"/>
      <c r="AU237" s="160"/>
      <c r="AV237" s="160"/>
      <c r="AW237" s="160"/>
      <c r="AX237" s="160"/>
      <c r="AY237" s="160"/>
      <c r="AZ237" s="131">
        <v>22.0</v>
      </c>
      <c r="BA237" s="131">
        <v>12.0</v>
      </c>
      <c r="BB237" s="131">
        <v>12.0</v>
      </c>
      <c r="BC237" s="131"/>
      <c r="BD237" s="131">
        <v>2.0</v>
      </c>
      <c r="BE237" s="131"/>
      <c r="BF237" s="131">
        <v>2.0</v>
      </c>
      <c r="BG237" s="131"/>
      <c r="BH237" s="131"/>
      <c r="BI237" s="131"/>
      <c r="BJ237" s="131"/>
      <c r="BK237" s="273"/>
      <c r="BL237" s="131"/>
      <c r="BM237" s="121"/>
      <c r="BN237" s="64"/>
      <c r="BO237" s="64"/>
      <c r="BP237" s="121"/>
      <c r="BQ237" s="64">
        <v>13.13</v>
      </c>
      <c r="BR237" s="64">
        <f t="shared" si="479"/>
        <v>0</v>
      </c>
      <c r="BS237" s="64">
        <f t="shared" si="480"/>
        <v>0</v>
      </c>
      <c r="BT237" s="121"/>
      <c r="BU237" s="147">
        <f t="shared" si="481"/>
        <v>0</v>
      </c>
      <c r="BV237" s="147">
        <f t="shared" si="482"/>
        <v>0</v>
      </c>
    </row>
    <row r="238" ht="18.0" customHeight="1">
      <c r="A238" s="153" t="s">
        <v>427</v>
      </c>
      <c r="B238" s="157">
        <v>50.0</v>
      </c>
      <c r="C238" s="64">
        <f t="shared" si="471"/>
        <v>0</v>
      </c>
      <c r="D238" s="125">
        <v>307.4</v>
      </c>
      <c r="E238" s="64" t="str">
        <f t="shared" si="472"/>
        <v/>
      </c>
      <c r="F238" s="126">
        <f t="shared" si="473"/>
        <v>307.4</v>
      </c>
      <c r="G238" s="127">
        <f t="shared" si="474"/>
        <v>0</v>
      </c>
      <c r="H238" s="143"/>
      <c r="I238" s="129"/>
      <c r="J238" s="130"/>
      <c r="K238" s="131"/>
      <c r="L238" s="254"/>
      <c r="M238" s="255"/>
      <c r="N238" s="256"/>
      <c r="O238" s="124"/>
      <c r="P238" s="135"/>
      <c r="Q238" s="136"/>
      <c r="R238" s="257"/>
      <c r="S238" s="258"/>
      <c r="Y238" s="64"/>
      <c r="Z238" s="64">
        <f t="shared" ref="Z238:AC238" si="487">AG238*$C238</f>
        <v>0</v>
      </c>
      <c r="AA238" s="64">
        <f t="shared" si="487"/>
        <v>0</v>
      </c>
      <c r="AB238" s="64">
        <f t="shared" si="487"/>
        <v>0</v>
      </c>
      <c r="AC238" s="64">
        <f t="shared" si="487"/>
        <v>0</v>
      </c>
      <c r="AD238" s="64"/>
      <c r="AE238" s="64"/>
      <c r="AF238" s="131"/>
      <c r="AG238" s="131">
        <v>16.0</v>
      </c>
      <c r="AH238" s="131">
        <v>22.0</v>
      </c>
      <c r="AI238" s="131">
        <v>6.0</v>
      </c>
      <c r="AJ238" s="131">
        <v>6.0</v>
      </c>
      <c r="AK238" s="131"/>
      <c r="AL238" s="131"/>
      <c r="AM238" s="64">
        <f t="shared" ref="AM238:AO238" si="488">AZ238*$C238</f>
        <v>0</v>
      </c>
      <c r="AN238" s="64">
        <f t="shared" si="488"/>
        <v>0</v>
      </c>
      <c r="AO238" s="64">
        <f t="shared" si="488"/>
        <v>0</v>
      </c>
      <c r="AP238" s="160"/>
      <c r="AQ238" s="64">
        <f t="shared" si="477"/>
        <v>0</v>
      </c>
      <c r="AR238" s="160"/>
      <c r="AS238" s="64">
        <f t="shared" si="478"/>
        <v>0</v>
      </c>
      <c r="AT238" s="160"/>
      <c r="AU238" s="160"/>
      <c r="AV238" s="160"/>
      <c r="AW238" s="160"/>
      <c r="AX238" s="160"/>
      <c r="AY238" s="160"/>
      <c r="AZ238" s="131">
        <v>18.0</v>
      </c>
      <c r="BA238" s="131">
        <v>16.0</v>
      </c>
      <c r="BB238" s="131">
        <v>11.0</v>
      </c>
      <c r="BC238" s="131"/>
      <c r="BD238" s="131">
        <v>3.0</v>
      </c>
      <c r="BE238" s="131"/>
      <c r="BF238" s="131">
        <v>2.0</v>
      </c>
      <c r="BG238" s="131"/>
      <c r="BH238" s="131"/>
      <c r="BI238" s="131"/>
      <c r="BJ238" s="131"/>
      <c r="BK238" s="273"/>
      <c r="BL238" s="131"/>
      <c r="BM238" s="121"/>
      <c r="BN238" s="64"/>
      <c r="BO238" s="64"/>
      <c r="BP238" s="121"/>
      <c r="BQ238" s="64">
        <v>13.47</v>
      </c>
      <c r="BR238" s="64">
        <f t="shared" si="479"/>
        <v>0</v>
      </c>
      <c r="BS238" s="64">
        <f t="shared" si="480"/>
        <v>0</v>
      </c>
      <c r="BT238" s="121"/>
      <c r="BU238" s="147">
        <f t="shared" si="481"/>
        <v>0</v>
      </c>
      <c r="BV238" s="147">
        <f t="shared" si="482"/>
        <v>0</v>
      </c>
    </row>
    <row r="239" ht="18.0" customHeight="1">
      <c r="A239" s="153" t="s">
        <v>428</v>
      </c>
      <c r="B239" s="157">
        <v>50.0</v>
      </c>
      <c r="C239" s="64">
        <f t="shared" si="471"/>
        <v>0</v>
      </c>
      <c r="D239" s="125">
        <v>307.4</v>
      </c>
      <c r="E239" s="64" t="str">
        <f t="shared" si="472"/>
        <v/>
      </c>
      <c r="F239" s="126">
        <f t="shared" si="473"/>
        <v>307.4</v>
      </c>
      <c r="G239" s="127">
        <f t="shared" si="474"/>
        <v>0</v>
      </c>
      <c r="H239" s="143"/>
      <c r="I239" s="129"/>
      <c r="J239" s="130"/>
      <c r="K239" s="131"/>
      <c r="L239" s="254"/>
      <c r="M239" s="255"/>
      <c r="N239" s="256"/>
      <c r="O239" s="124"/>
      <c r="P239" s="135"/>
      <c r="Q239" s="136"/>
      <c r="R239" s="257"/>
      <c r="S239" s="258"/>
      <c r="Y239" s="64"/>
      <c r="Z239" s="64">
        <f t="shared" ref="Z239:AC239" si="489">AG239*$C239</f>
        <v>0</v>
      </c>
      <c r="AA239" s="64">
        <f t="shared" si="489"/>
        <v>0</v>
      </c>
      <c r="AB239" s="64">
        <f t="shared" si="489"/>
        <v>0</v>
      </c>
      <c r="AC239" s="64">
        <f t="shared" si="489"/>
        <v>0</v>
      </c>
      <c r="AD239" s="64"/>
      <c r="AE239" s="64"/>
      <c r="AF239" s="131"/>
      <c r="AG239" s="131">
        <v>15.0</v>
      </c>
      <c r="AH239" s="131">
        <v>24.0</v>
      </c>
      <c r="AI239" s="131">
        <v>6.0</v>
      </c>
      <c r="AJ239" s="131">
        <v>5.0</v>
      </c>
      <c r="AK239" s="131"/>
      <c r="AL239" s="131"/>
      <c r="AM239" s="64">
        <f t="shared" ref="AM239:AO239" si="490">AZ239*$C239</f>
        <v>0</v>
      </c>
      <c r="AN239" s="64">
        <f t="shared" si="490"/>
        <v>0</v>
      </c>
      <c r="AO239" s="64">
        <f t="shared" si="490"/>
        <v>0</v>
      </c>
      <c r="AP239" s="160"/>
      <c r="AQ239" s="64">
        <f t="shared" si="477"/>
        <v>0</v>
      </c>
      <c r="AR239" s="160"/>
      <c r="AS239" s="64">
        <f t="shared" si="478"/>
        <v>0</v>
      </c>
      <c r="AT239" s="160"/>
      <c r="AU239" s="160"/>
      <c r="AV239" s="160"/>
      <c r="AW239" s="160"/>
      <c r="AX239" s="160"/>
      <c r="AY239" s="160"/>
      <c r="AZ239" s="131">
        <v>21.0</v>
      </c>
      <c r="BA239" s="131">
        <v>16.0</v>
      </c>
      <c r="BB239" s="131">
        <v>5.0</v>
      </c>
      <c r="BC239" s="131"/>
      <c r="BD239" s="131">
        <v>6.0</v>
      </c>
      <c r="BE239" s="131"/>
      <c r="BF239" s="131">
        <v>2.0</v>
      </c>
      <c r="BG239" s="131"/>
      <c r="BH239" s="131"/>
      <c r="BI239" s="131"/>
      <c r="BJ239" s="131"/>
      <c r="BK239" s="273"/>
      <c r="BL239" s="131"/>
      <c r="BM239" s="121"/>
      <c r="BN239" s="64"/>
      <c r="BO239" s="64"/>
      <c r="BP239" s="121"/>
      <c r="BQ239" s="64">
        <v>13.14</v>
      </c>
      <c r="BR239" s="64">
        <f t="shared" si="479"/>
        <v>0</v>
      </c>
      <c r="BS239" s="64">
        <f t="shared" si="480"/>
        <v>0</v>
      </c>
      <c r="BT239" s="121"/>
      <c r="BU239" s="147">
        <f t="shared" si="481"/>
        <v>0</v>
      </c>
      <c r="BV239" s="147">
        <f t="shared" si="482"/>
        <v>0</v>
      </c>
    </row>
    <row r="240" ht="18.0" customHeight="1">
      <c r="A240" s="153" t="s">
        <v>429</v>
      </c>
      <c r="B240" s="290">
        <v>50.0</v>
      </c>
      <c r="C240" s="64">
        <f t="shared" si="471"/>
        <v>0</v>
      </c>
      <c r="D240" s="125">
        <v>307.4</v>
      </c>
      <c r="E240" s="64" t="str">
        <f t="shared" si="472"/>
        <v/>
      </c>
      <c r="F240" s="126">
        <f t="shared" si="473"/>
        <v>307.4</v>
      </c>
      <c r="G240" s="127">
        <f t="shared" si="474"/>
        <v>0</v>
      </c>
      <c r="H240" s="143"/>
      <c r="I240" s="129"/>
      <c r="J240" s="130"/>
      <c r="K240" s="131"/>
      <c r="L240" s="254"/>
      <c r="M240" s="255"/>
      <c r="N240" s="256"/>
      <c r="O240" s="124"/>
      <c r="P240" s="135"/>
      <c r="Q240" s="136"/>
      <c r="R240" s="257"/>
      <c r="S240" s="258"/>
      <c r="Y240" s="64"/>
      <c r="Z240" s="64">
        <f t="shared" ref="Z240:AC240" si="491">AG240*$C240</f>
        <v>0</v>
      </c>
      <c r="AA240" s="64">
        <f t="shared" si="491"/>
        <v>0</v>
      </c>
      <c r="AB240" s="64">
        <f t="shared" si="491"/>
        <v>0</v>
      </c>
      <c r="AC240" s="64">
        <f t="shared" si="491"/>
        <v>0</v>
      </c>
      <c r="AD240" s="64"/>
      <c r="AE240" s="64"/>
      <c r="AF240" s="131"/>
      <c r="AG240" s="131">
        <v>16.0</v>
      </c>
      <c r="AH240" s="131">
        <v>23.0</v>
      </c>
      <c r="AI240" s="131">
        <v>6.0</v>
      </c>
      <c r="AJ240" s="131">
        <v>5.0</v>
      </c>
      <c r="AK240" s="131"/>
      <c r="AL240" s="131"/>
      <c r="AM240" s="64">
        <f t="shared" ref="AM240:AO240" si="492">AZ240*$C240</f>
        <v>0</v>
      </c>
      <c r="AN240" s="64">
        <f t="shared" si="492"/>
        <v>0</v>
      </c>
      <c r="AO240" s="64">
        <f t="shared" si="492"/>
        <v>0</v>
      </c>
      <c r="AP240" s="160"/>
      <c r="AQ240" s="64">
        <f t="shared" si="477"/>
        <v>0</v>
      </c>
      <c r="AR240" s="160"/>
      <c r="AS240" s="64">
        <f t="shared" si="478"/>
        <v>0</v>
      </c>
      <c r="AT240" s="160"/>
      <c r="AU240" s="160"/>
      <c r="AV240" s="160"/>
      <c r="AW240" s="160"/>
      <c r="AX240" s="160"/>
      <c r="AY240" s="160"/>
      <c r="AZ240" s="131">
        <v>23.0</v>
      </c>
      <c r="BA240" s="131">
        <v>14.0</v>
      </c>
      <c r="BB240" s="131">
        <v>7.0</v>
      </c>
      <c r="BC240" s="131"/>
      <c r="BD240" s="131">
        <v>5.0</v>
      </c>
      <c r="BE240" s="131"/>
      <c r="BF240" s="131">
        <v>1.0</v>
      </c>
      <c r="BG240" s="131"/>
      <c r="BH240" s="131"/>
      <c r="BI240" s="131"/>
      <c r="BJ240" s="131"/>
      <c r="BK240" s="273"/>
      <c r="BL240" s="131"/>
      <c r="BM240" s="121"/>
      <c r="BN240" s="64"/>
      <c r="BO240" s="64"/>
      <c r="BP240" s="121"/>
      <c r="BQ240" s="64">
        <v>12.97</v>
      </c>
      <c r="BR240" s="64">
        <f t="shared" si="479"/>
        <v>0</v>
      </c>
      <c r="BS240" s="64">
        <f t="shared" si="480"/>
        <v>0</v>
      </c>
      <c r="BT240" s="121"/>
      <c r="BU240" s="147">
        <f t="shared" si="481"/>
        <v>0</v>
      </c>
      <c r="BV240" s="147">
        <f t="shared" si="482"/>
        <v>0</v>
      </c>
    </row>
    <row r="241" ht="18.0" customHeight="1">
      <c r="A241" s="153" t="s">
        <v>430</v>
      </c>
      <c r="B241" s="157">
        <v>50.0</v>
      </c>
      <c r="C241" s="64">
        <f t="shared" si="471"/>
        <v>0</v>
      </c>
      <c r="D241" s="125">
        <v>307.4</v>
      </c>
      <c r="E241" s="64" t="str">
        <f t="shared" si="472"/>
        <v/>
      </c>
      <c r="F241" s="126">
        <f t="shared" si="473"/>
        <v>307.4</v>
      </c>
      <c r="G241" s="127">
        <f t="shared" si="474"/>
        <v>0</v>
      </c>
      <c r="H241" s="143"/>
      <c r="I241" s="129"/>
      <c r="J241" s="130"/>
      <c r="K241" s="131"/>
      <c r="L241" s="254"/>
      <c r="M241" s="255"/>
      <c r="N241" s="256"/>
      <c r="O241" s="124"/>
      <c r="P241" s="135"/>
      <c r="Q241" s="136"/>
      <c r="R241" s="257"/>
      <c r="S241" s="258"/>
      <c r="Y241" s="64"/>
      <c r="Z241" s="64">
        <f t="shared" ref="Z241:AC241" si="493">AG241*$C241</f>
        <v>0</v>
      </c>
      <c r="AA241" s="64">
        <f t="shared" si="493"/>
        <v>0</v>
      </c>
      <c r="AB241" s="64">
        <f t="shared" si="493"/>
        <v>0</v>
      </c>
      <c r="AC241" s="64">
        <f t="shared" si="493"/>
        <v>0</v>
      </c>
      <c r="AD241" s="64"/>
      <c r="AE241" s="64"/>
      <c r="AF241" s="131"/>
      <c r="AG241" s="131">
        <v>10.0</v>
      </c>
      <c r="AH241" s="131">
        <v>27.0</v>
      </c>
      <c r="AI241" s="131">
        <v>8.0</v>
      </c>
      <c r="AJ241" s="131">
        <v>5.0</v>
      </c>
      <c r="AK241" s="131"/>
      <c r="AL241" s="131"/>
      <c r="AM241" s="64">
        <f t="shared" ref="AM241:AO241" si="494">AZ241*$C241</f>
        <v>0</v>
      </c>
      <c r="AN241" s="64">
        <f t="shared" si="494"/>
        <v>0</v>
      </c>
      <c r="AO241" s="64">
        <f t="shared" si="494"/>
        <v>0</v>
      </c>
      <c r="AP241" s="160"/>
      <c r="AQ241" s="64">
        <f t="shared" si="477"/>
        <v>0</v>
      </c>
      <c r="AR241" s="160"/>
      <c r="AS241" s="64">
        <f t="shared" si="478"/>
        <v>0</v>
      </c>
      <c r="AT241" s="160"/>
      <c r="AU241" s="160"/>
      <c r="AV241" s="160"/>
      <c r="AW241" s="160"/>
      <c r="AX241" s="160"/>
      <c r="AY241" s="160"/>
      <c r="AZ241" s="131">
        <v>28.0</v>
      </c>
      <c r="BA241" s="131">
        <v>6.0</v>
      </c>
      <c r="BB241" s="131">
        <v>7.0</v>
      </c>
      <c r="BC241" s="131"/>
      <c r="BD241" s="131">
        <v>7.0</v>
      </c>
      <c r="BE241" s="131"/>
      <c r="BF241" s="131">
        <v>2.0</v>
      </c>
      <c r="BG241" s="131"/>
      <c r="BH241" s="131"/>
      <c r="BI241" s="131"/>
      <c r="BJ241" s="131"/>
      <c r="BK241" s="273"/>
      <c r="BL241" s="131"/>
      <c r="BM241" s="121"/>
      <c r="BN241" s="64"/>
      <c r="BO241" s="64"/>
      <c r="BP241" s="121"/>
      <c r="BQ241" s="64">
        <v>12.73</v>
      </c>
      <c r="BR241" s="64">
        <f t="shared" si="479"/>
        <v>0</v>
      </c>
      <c r="BS241" s="64">
        <f t="shared" si="480"/>
        <v>0</v>
      </c>
      <c r="BT241" s="121"/>
      <c r="BU241" s="147">
        <f t="shared" si="481"/>
        <v>0</v>
      </c>
      <c r="BV241" s="147">
        <f t="shared" si="482"/>
        <v>0</v>
      </c>
    </row>
    <row r="242" ht="14.25" customHeight="1">
      <c r="A242" s="291"/>
      <c r="B242" s="147"/>
      <c r="C242" s="147"/>
      <c r="D242" s="148"/>
      <c r="E242" s="147"/>
      <c r="F242" s="148"/>
      <c r="G242" s="159">
        <f t="shared" ref="G242:S242" si="495">SUM(G234:G241)</f>
        <v>0</v>
      </c>
      <c r="H242" s="160">
        <f t="shared" si="495"/>
        <v>0</v>
      </c>
      <c r="I242" s="160">
        <f t="shared" si="495"/>
        <v>0</v>
      </c>
      <c r="J242" s="160">
        <f t="shared" si="495"/>
        <v>0</v>
      </c>
      <c r="K242" s="160">
        <f t="shared" si="495"/>
        <v>0</v>
      </c>
      <c r="L242" s="160">
        <f t="shared" si="495"/>
        <v>0</v>
      </c>
      <c r="M242" s="160">
        <f t="shared" si="495"/>
        <v>0</v>
      </c>
      <c r="N242" s="119">
        <f t="shared" si="495"/>
        <v>0</v>
      </c>
      <c r="O242" s="160">
        <f t="shared" si="495"/>
        <v>0</v>
      </c>
      <c r="P242" s="167">
        <f t="shared" si="495"/>
        <v>0</v>
      </c>
      <c r="Q242" s="160">
        <f t="shared" si="495"/>
        <v>0</v>
      </c>
      <c r="R242" s="160">
        <f t="shared" si="495"/>
        <v>0</v>
      </c>
      <c r="S242" s="160">
        <f t="shared" si="495"/>
        <v>0</v>
      </c>
      <c r="Y242" s="64"/>
      <c r="Z242" s="160">
        <f t="shared" ref="Z242:AC242" si="496">SUM(Z234:Z241)</f>
        <v>0</v>
      </c>
      <c r="AA242" s="160">
        <f t="shared" si="496"/>
        <v>0</v>
      </c>
      <c r="AB242" s="160">
        <f t="shared" si="496"/>
        <v>0</v>
      </c>
      <c r="AC242" s="160">
        <f t="shared" si="496"/>
        <v>0</v>
      </c>
      <c r="AD242" s="160"/>
      <c r="AE242" s="160"/>
      <c r="AF242" s="160">
        <f t="shared" ref="AF242:AO242" si="497">SUM(AF234:AF241)</f>
        <v>0</v>
      </c>
      <c r="AG242" s="160">
        <f t="shared" si="497"/>
        <v>122</v>
      </c>
      <c r="AH242" s="160">
        <f t="shared" si="497"/>
        <v>194</v>
      </c>
      <c r="AI242" s="160">
        <f t="shared" si="497"/>
        <v>44</v>
      </c>
      <c r="AJ242" s="160">
        <f t="shared" si="497"/>
        <v>40</v>
      </c>
      <c r="AK242" s="160">
        <f t="shared" si="497"/>
        <v>0</v>
      </c>
      <c r="AL242" s="160">
        <f t="shared" si="497"/>
        <v>0</v>
      </c>
      <c r="AM242" s="160">
        <f t="shared" si="497"/>
        <v>0</v>
      </c>
      <c r="AN242" s="160">
        <f t="shared" si="497"/>
        <v>0</v>
      </c>
      <c r="AO242" s="160">
        <f t="shared" si="497"/>
        <v>0</v>
      </c>
      <c r="AP242" s="160"/>
      <c r="AQ242" s="160">
        <f>SUM(AQ234:AQ241)</f>
        <v>0</v>
      </c>
      <c r="AR242" s="160"/>
      <c r="AS242" s="160">
        <f>SUM(AS234:AS241)</f>
        <v>0</v>
      </c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276"/>
      <c r="BL242" s="160"/>
      <c r="BM242" s="121"/>
      <c r="BN242" s="64"/>
      <c r="BO242" s="64"/>
      <c r="BP242" s="121"/>
      <c r="BQ242" s="64"/>
      <c r="BR242" s="64"/>
      <c r="BS242" s="64"/>
      <c r="BT242" s="121"/>
      <c r="BU242" s="147"/>
      <c r="BV242" s="147"/>
    </row>
    <row r="243" ht="39.75" customHeight="1">
      <c r="A243" s="201" t="s">
        <v>251</v>
      </c>
      <c r="B243" s="146"/>
      <c r="C243" s="147"/>
      <c r="D243" s="148"/>
      <c r="E243" s="147"/>
      <c r="F243" s="148"/>
      <c r="G243" s="147"/>
      <c r="H243" s="175"/>
      <c r="I243" s="175"/>
      <c r="J243" s="175"/>
      <c r="K243" s="175"/>
      <c r="L243" s="175"/>
      <c r="M243" s="175"/>
      <c r="N243" s="175"/>
      <c r="O243" s="175"/>
      <c r="P243" s="176"/>
      <c r="Q243" s="175"/>
      <c r="R243" s="175"/>
      <c r="S243" s="175"/>
      <c r="Y243" s="165" t="s">
        <v>16</v>
      </c>
      <c r="Z243" s="165" t="s">
        <v>17</v>
      </c>
      <c r="AA243" s="165" t="s">
        <v>18</v>
      </c>
      <c r="AB243" s="165" t="s">
        <v>19</v>
      </c>
      <c r="AC243" s="165" t="s">
        <v>20</v>
      </c>
      <c r="AD243" s="165" t="s">
        <v>21</v>
      </c>
      <c r="AE243" s="165" t="s">
        <v>22</v>
      </c>
      <c r="AF243" s="160" t="s">
        <v>16</v>
      </c>
      <c r="AG243" s="160" t="s">
        <v>17</v>
      </c>
      <c r="AH243" s="160" t="s">
        <v>18</v>
      </c>
      <c r="AI243" s="160" t="s">
        <v>19</v>
      </c>
      <c r="AJ243" s="160" t="s">
        <v>20</v>
      </c>
      <c r="AK243" s="160" t="s">
        <v>21</v>
      </c>
      <c r="AL243" s="160" t="s">
        <v>22</v>
      </c>
      <c r="AM243" s="165" t="s">
        <v>31</v>
      </c>
      <c r="AN243" s="165" t="s">
        <v>32</v>
      </c>
      <c r="AO243" s="165" t="s">
        <v>33</v>
      </c>
      <c r="AP243" s="165" t="s">
        <v>34</v>
      </c>
      <c r="AQ243" s="165" t="s">
        <v>35</v>
      </c>
      <c r="AR243" s="165" t="s">
        <v>36</v>
      </c>
      <c r="AS243" s="165" t="s">
        <v>37</v>
      </c>
      <c r="AT243" s="165" t="s">
        <v>38</v>
      </c>
      <c r="AU243" s="165" t="s">
        <v>39</v>
      </c>
      <c r="AV243" s="165" t="s">
        <v>40</v>
      </c>
      <c r="AW243" s="165" t="s">
        <v>41</v>
      </c>
      <c r="AX243" s="165" t="s">
        <v>42</v>
      </c>
      <c r="AY243" s="165" t="s">
        <v>43</v>
      </c>
      <c r="AZ243" s="160" t="s">
        <v>31</v>
      </c>
      <c r="BA243" s="160" t="s">
        <v>32</v>
      </c>
      <c r="BB243" s="160" t="s">
        <v>33</v>
      </c>
      <c r="BC243" s="160" t="s">
        <v>34</v>
      </c>
      <c r="BD243" s="160" t="s">
        <v>35</v>
      </c>
      <c r="BE243" s="160" t="s">
        <v>36</v>
      </c>
      <c r="BF243" s="160" t="s">
        <v>37</v>
      </c>
      <c r="BG243" s="160" t="s">
        <v>38</v>
      </c>
      <c r="BH243" s="160" t="s">
        <v>39</v>
      </c>
      <c r="BI243" s="160" t="s">
        <v>40</v>
      </c>
      <c r="BJ243" s="160" t="s">
        <v>41</v>
      </c>
      <c r="BK243" s="166" t="s">
        <v>42</v>
      </c>
      <c r="BL243" s="160" t="s">
        <v>43</v>
      </c>
      <c r="BM243" s="121"/>
      <c r="BN243" s="64"/>
      <c r="BO243" s="64"/>
      <c r="BP243" s="121"/>
      <c r="BQ243" s="152" t="s">
        <v>69</v>
      </c>
      <c r="BR243" s="152" t="s">
        <v>70</v>
      </c>
      <c r="BS243" s="152" t="s">
        <v>71</v>
      </c>
      <c r="BT243" s="121"/>
      <c r="BU243" s="147"/>
      <c r="BV243" s="147"/>
    </row>
    <row r="244" ht="18.0" customHeight="1">
      <c r="A244" s="153" t="s">
        <v>431</v>
      </c>
      <c r="B244" s="124">
        <v>5.0</v>
      </c>
      <c r="C244" s="124">
        <f t="shared" ref="C244:C245" si="499">SUM(H244:S244)</f>
        <v>0</v>
      </c>
      <c r="D244" s="179">
        <v>95.4</v>
      </c>
      <c r="E244" s="64" t="str">
        <f t="shared" ref="E244:E245" si="500">$D$5</f>
        <v/>
      </c>
      <c r="F244" s="160">
        <f t="shared" ref="F244:F245" si="501">D244*((100-E244)/100)</f>
        <v>95.4</v>
      </c>
      <c r="G244" s="64">
        <f t="shared" ref="G244:G245" si="502">C244*F244</f>
        <v>0</v>
      </c>
      <c r="H244" s="143"/>
      <c r="I244" s="129"/>
      <c r="J244" s="130"/>
      <c r="K244" s="131"/>
      <c r="L244" s="254"/>
      <c r="M244" s="255"/>
      <c r="N244" s="256"/>
      <c r="O244" s="124"/>
      <c r="P244" s="135"/>
      <c r="Q244" s="136"/>
      <c r="R244" s="257"/>
      <c r="S244" s="258"/>
      <c r="Y244" s="64">
        <f t="shared" ref="Y244:AE244" si="498">AF244*$C244</f>
        <v>0</v>
      </c>
      <c r="Z244" s="64">
        <f t="shared" si="498"/>
        <v>0</v>
      </c>
      <c r="AA244" s="64">
        <f t="shared" si="498"/>
        <v>0</v>
      </c>
      <c r="AB244" s="64">
        <f t="shared" si="498"/>
        <v>0</v>
      </c>
      <c r="AC244" s="64">
        <f t="shared" si="498"/>
        <v>0</v>
      </c>
      <c r="AD244" s="64">
        <f t="shared" si="498"/>
        <v>0</v>
      </c>
      <c r="AE244" s="64">
        <f t="shared" si="498"/>
        <v>0</v>
      </c>
      <c r="AF244" s="131"/>
      <c r="AG244" s="131"/>
      <c r="AH244" s="131"/>
      <c r="AI244" s="131">
        <v>5.0</v>
      </c>
      <c r="AJ244" s="131"/>
      <c r="AK244" s="131"/>
      <c r="AL244" s="131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31"/>
      <c r="BA244" s="131"/>
      <c r="BB244" s="131"/>
      <c r="BC244" s="131"/>
      <c r="BD244" s="131"/>
      <c r="BE244" s="131">
        <v>1.0</v>
      </c>
      <c r="BF244" s="131"/>
      <c r="BG244" s="131">
        <v>2.0</v>
      </c>
      <c r="BH244" s="131"/>
      <c r="BI244" s="131">
        <v>2.0</v>
      </c>
      <c r="BJ244" s="131"/>
      <c r="BK244" s="273"/>
      <c r="BL244" s="131"/>
      <c r="BM244" s="121"/>
      <c r="BN244" s="64"/>
      <c r="BO244" s="64"/>
      <c r="BP244" s="121"/>
      <c r="BQ244" s="64">
        <v>5.4</v>
      </c>
      <c r="BR244" s="64">
        <f t="shared" ref="BR244:BR245" si="504">C244</f>
        <v>0</v>
      </c>
      <c r="BS244" s="64">
        <f t="shared" ref="BS244:BS245" si="505">BQ244*BR244</f>
        <v>0</v>
      </c>
      <c r="BT244" s="121"/>
      <c r="BU244" s="147">
        <f t="shared" ref="BU244:BU246" si="506">C244*BN244</f>
        <v>0</v>
      </c>
      <c r="BV244" s="147">
        <f t="shared" ref="BV244:BV246" si="507">C244*BO244</f>
        <v>0</v>
      </c>
    </row>
    <row r="245" ht="18.0" customHeight="1">
      <c r="A245" s="153" t="s">
        <v>432</v>
      </c>
      <c r="B245" s="124">
        <v>5.0</v>
      </c>
      <c r="C245" s="124">
        <f t="shared" si="499"/>
        <v>0</v>
      </c>
      <c r="D245" s="179">
        <v>74.2</v>
      </c>
      <c r="E245" s="64" t="str">
        <f t="shared" si="500"/>
        <v/>
      </c>
      <c r="F245" s="160">
        <f t="shared" si="501"/>
        <v>74.2</v>
      </c>
      <c r="G245" s="64">
        <f t="shared" si="502"/>
        <v>0</v>
      </c>
      <c r="H245" s="143"/>
      <c r="I245" s="129"/>
      <c r="J245" s="130"/>
      <c r="K245" s="131"/>
      <c r="L245" s="254"/>
      <c r="M245" s="255"/>
      <c r="N245" s="256"/>
      <c r="O245" s="124"/>
      <c r="P245" s="135"/>
      <c r="Q245" s="136"/>
      <c r="R245" s="257"/>
      <c r="S245" s="258"/>
      <c r="Y245" s="64">
        <f t="shared" ref="Y245:AE245" si="503">AF245*$C245</f>
        <v>0</v>
      </c>
      <c r="Z245" s="64">
        <f t="shared" si="503"/>
        <v>0</v>
      </c>
      <c r="AA245" s="64">
        <f t="shared" si="503"/>
        <v>0</v>
      </c>
      <c r="AB245" s="64">
        <f t="shared" si="503"/>
        <v>0</v>
      </c>
      <c r="AC245" s="64">
        <f t="shared" si="503"/>
        <v>0</v>
      </c>
      <c r="AD245" s="64">
        <f t="shared" si="503"/>
        <v>0</v>
      </c>
      <c r="AE245" s="64">
        <f t="shared" si="503"/>
        <v>0</v>
      </c>
      <c r="AF245" s="131"/>
      <c r="AG245" s="131"/>
      <c r="AH245" s="131"/>
      <c r="AI245" s="131">
        <v>5.0</v>
      </c>
      <c r="AJ245" s="131"/>
      <c r="AK245" s="131"/>
      <c r="AL245" s="131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31"/>
      <c r="BA245" s="131"/>
      <c r="BB245" s="131"/>
      <c r="BC245" s="131"/>
      <c r="BD245" s="131">
        <v>4.0</v>
      </c>
      <c r="BE245" s="131">
        <v>1.0</v>
      </c>
      <c r="BF245" s="131"/>
      <c r="BG245" s="131"/>
      <c r="BH245" s="131"/>
      <c r="BI245" s="131"/>
      <c r="BJ245" s="131"/>
      <c r="BK245" s="273"/>
      <c r="BL245" s="131"/>
      <c r="BM245" s="121"/>
      <c r="BN245" s="64"/>
      <c r="BO245" s="64"/>
      <c r="BP245" s="121"/>
      <c r="BQ245" s="64">
        <v>4.41</v>
      </c>
      <c r="BR245" s="64">
        <f t="shared" si="504"/>
        <v>0</v>
      </c>
      <c r="BS245" s="64">
        <f t="shared" si="505"/>
        <v>0</v>
      </c>
      <c r="BT245" s="121"/>
      <c r="BU245" s="147">
        <f t="shared" si="506"/>
        <v>0</v>
      </c>
      <c r="BV245" s="147">
        <f t="shared" si="507"/>
        <v>0</v>
      </c>
    </row>
    <row r="246" ht="14.25" customHeight="1">
      <c r="A246" s="188"/>
      <c r="B246" s="147"/>
      <c r="C246" s="147"/>
      <c r="D246" s="148"/>
      <c r="E246" s="147"/>
      <c r="F246" s="148"/>
      <c r="G246" s="126">
        <f t="shared" ref="G246:S246" si="508">SUM(G244:G245)</f>
        <v>0</v>
      </c>
      <c r="H246" s="160">
        <f t="shared" si="508"/>
        <v>0</v>
      </c>
      <c r="I246" s="160">
        <f t="shared" si="508"/>
        <v>0</v>
      </c>
      <c r="J246" s="160">
        <f t="shared" si="508"/>
        <v>0</v>
      </c>
      <c r="K246" s="160">
        <f t="shared" si="508"/>
        <v>0</v>
      </c>
      <c r="L246" s="160">
        <f t="shared" si="508"/>
        <v>0</v>
      </c>
      <c r="M246" s="160">
        <f t="shared" si="508"/>
        <v>0</v>
      </c>
      <c r="N246" s="119">
        <f t="shared" si="508"/>
        <v>0</v>
      </c>
      <c r="O246" s="160">
        <f t="shared" si="508"/>
        <v>0</v>
      </c>
      <c r="P246" s="167">
        <f t="shared" si="508"/>
        <v>0</v>
      </c>
      <c r="Q246" s="160">
        <f t="shared" si="508"/>
        <v>0</v>
      </c>
      <c r="R246" s="160">
        <f t="shared" si="508"/>
        <v>0</v>
      </c>
      <c r="S246" s="160">
        <f t="shared" si="508"/>
        <v>0</v>
      </c>
      <c r="Y246" s="160">
        <f t="shared" ref="Y246:AE246" si="509">SUM(Y244:Y245)</f>
        <v>0</v>
      </c>
      <c r="Z246" s="160">
        <f t="shared" si="509"/>
        <v>0</v>
      </c>
      <c r="AA246" s="160">
        <f t="shared" si="509"/>
        <v>0</v>
      </c>
      <c r="AB246" s="160">
        <f t="shared" si="509"/>
        <v>0</v>
      </c>
      <c r="AC246" s="160">
        <f t="shared" si="509"/>
        <v>0</v>
      </c>
      <c r="AD246" s="160">
        <f t="shared" si="509"/>
        <v>0</v>
      </c>
      <c r="AE246" s="160">
        <f t="shared" si="509"/>
        <v>0</v>
      </c>
      <c r="AF246" s="161"/>
      <c r="AG246" s="161"/>
      <c r="AH246" s="161"/>
      <c r="AI246" s="161"/>
      <c r="AJ246" s="161"/>
      <c r="AK246" s="161"/>
      <c r="AL246" s="161"/>
      <c r="AM246" s="160">
        <f t="shared" ref="AM246:AY246" si="510">SUM(AM244:AM245)</f>
        <v>0</v>
      </c>
      <c r="AN246" s="160">
        <f t="shared" si="510"/>
        <v>0</v>
      </c>
      <c r="AO246" s="160">
        <f t="shared" si="510"/>
        <v>0</v>
      </c>
      <c r="AP246" s="160">
        <f t="shared" si="510"/>
        <v>0</v>
      </c>
      <c r="AQ246" s="160">
        <f t="shared" si="510"/>
        <v>0</v>
      </c>
      <c r="AR246" s="160">
        <f t="shared" si="510"/>
        <v>0</v>
      </c>
      <c r="AS246" s="160">
        <f t="shared" si="510"/>
        <v>0</v>
      </c>
      <c r="AT246" s="160">
        <f t="shared" si="510"/>
        <v>0</v>
      </c>
      <c r="AU246" s="160">
        <f t="shared" si="510"/>
        <v>0</v>
      </c>
      <c r="AV246" s="160">
        <f t="shared" si="510"/>
        <v>0</v>
      </c>
      <c r="AW246" s="160">
        <f t="shared" si="510"/>
        <v>0</v>
      </c>
      <c r="AX246" s="160">
        <f t="shared" si="510"/>
        <v>0</v>
      </c>
      <c r="AY246" s="160">
        <f t="shared" si="510"/>
        <v>0</v>
      </c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  <c r="BL246" s="160"/>
      <c r="BM246" s="121"/>
      <c r="BN246" s="147"/>
      <c r="BO246" s="147"/>
      <c r="BP246" s="121"/>
      <c r="BQ246" s="64"/>
      <c r="BR246" s="64"/>
      <c r="BS246" s="64"/>
      <c r="BT246" s="121"/>
      <c r="BU246" s="147">
        <f t="shared" si="506"/>
        <v>0</v>
      </c>
      <c r="BV246" s="147">
        <f t="shared" si="507"/>
        <v>0</v>
      </c>
    </row>
    <row r="247" ht="14.25" customHeight="1">
      <c r="A247" s="147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202"/>
      <c r="O247" s="147"/>
      <c r="P247" s="147"/>
      <c r="Q247" s="147"/>
      <c r="R247" s="147"/>
      <c r="S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47"/>
      <c r="BO247" s="147"/>
      <c r="BP247" s="121"/>
      <c r="BQ247" s="147"/>
      <c r="BR247" s="147"/>
      <c r="BS247" s="147"/>
      <c r="BT247" s="121"/>
      <c r="BU247" s="147"/>
      <c r="BV247" s="147"/>
    </row>
    <row r="248" ht="14.25" customHeight="1">
      <c r="A248" s="147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202"/>
      <c r="O248" s="147"/>
      <c r="P248" s="147"/>
      <c r="Q248" s="147"/>
      <c r="R248" s="147"/>
      <c r="S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47"/>
      <c r="BO248" s="147"/>
      <c r="BP248" s="121"/>
      <c r="BQ248" s="147"/>
      <c r="BR248" s="147" t="s">
        <v>433</v>
      </c>
      <c r="BS248" s="147">
        <f>SUM(BS244:BS247,BS234:BS241,BS201:BS231,BS191:BS198,BS173:BS188,BS151:BS170,BS142:BS148,BS104:BS139,BS96:BS101,BS66:BS93,BS19:BS63,BS15:BS16)</f>
        <v>0</v>
      </c>
      <c r="BT248" s="121"/>
      <c r="BU248" s="147">
        <f t="shared" ref="BU248:BV248" si="511">SUM(BU19:BU247)</f>
        <v>0</v>
      </c>
      <c r="BV248" s="147">
        <f t="shared" si="511"/>
        <v>0</v>
      </c>
    </row>
    <row r="249" ht="14.25" customHeight="1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202"/>
      <c r="O249" s="147"/>
      <c r="P249" s="147"/>
      <c r="Q249" s="147"/>
      <c r="R249" s="147"/>
      <c r="S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47"/>
      <c r="BO249" s="147"/>
      <c r="BP249" s="121"/>
      <c r="BQ249" s="147"/>
      <c r="BR249" s="147"/>
      <c r="BS249" s="147"/>
      <c r="BT249" s="121"/>
      <c r="BU249" s="147" t="s">
        <v>254</v>
      </c>
      <c r="BV249" s="147" t="s">
        <v>434</v>
      </c>
    </row>
    <row r="250" ht="14.25" customHeight="1">
      <c r="A250" s="147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202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142"/>
      <c r="BJ250" s="142"/>
      <c r="BK250" s="6"/>
      <c r="BL250" s="142"/>
      <c r="BM250" s="142"/>
      <c r="BN250" s="142"/>
      <c r="BO250" s="6"/>
      <c r="BP250" s="142"/>
      <c r="BQ250" s="142"/>
      <c r="BV250" s="40"/>
    </row>
    <row r="251" ht="14.25" customHeight="1">
      <c r="A251" s="147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202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142"/>
      <c r="BJ251" s="142"/>
      <c r="BK251" s="6"/>
      <c r="BL251" s="142"/>
      <c r="BM251" s="142"/>
      <c r="BN251" s="142"/>
      <c r="BO251" s="6"/>
      <c r="BP251" s="142"/>
      <c r="BQ251" s="142"/>
      <c r="BV251" s="40"/>
    </row>
    <row r="252" ht="14.25" customHeight="1">
      <c r="A252" s="147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202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142"/>
      <c r="BJ252" s="142"/>
      <c r="BK252" s="6"/>
      <c r="BL252" s="142"/>
      <c r="BM252" s="142"/>
      <c r="BN252" s="142"/>
      <c r="BO252" s="6"/>
      <c r="BP252" s="142"/>
      <c r="BQ252" s="142"/>
      <c r="BV252" s="40"/>
    </row>
    <row r="253" ht="14.25" customHeight="1">
      <c r="A253" s="147"/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202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142"/>
      <c r="BJ253" s="142"/>
      <c r="BK253" s="6"/>
      <c r="BL253" s="142"/>
      <c r="BM253" s="142"/>
      <c r="BN253" s="142"/>
      <c r="BO253" s="6"/>
      <c r="BP253" s="142"/>
      <c r="BQ253" s="142"/>
      <c r="BV253" s="40"/>
    </row>
    <row r="254" ht="14.25" customHeight="1">
      <c r="A254" s="147"/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202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142"/>
      <c r="BJ254" s="142"/>
      <c r="BK254" s="6"/>
      <c r="BL254" s="142"/>
      <c r="BM254" s="142"/>
      <c r="BN254" s="142"/>
      <c r="BO254" s="6"/>
      <c r="BP254" s="142"/>
      <c r="BQ254" s="142"/>
      <c r="BV254" s="40"/>
    </row>
    <row r="255" ht="14.25" customHeight="1">
      <c r="A255" s="147"/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202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142"/>
      <c r="BJ255" s="142"/>
      <c r="BK255" s="6"/>
      <c r="BL255" s="142"/>
      <c r="BM255" s="142"/>
      <c r="BN255" s="142"/>
      <c r="BO255" s="6"/>
      <c r="BP255" s="142"/>
      <c r="BQ255" s="142"/>
      <c r="BV255" s="40"/>
    </row>
    <row r="256" ht="14.25" customHeight="1">
      <c r="A256" s="147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202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142"/>
      <c r="BJ256" s="142"/>
      <c r="BK256" s="6"/>
      <c r="BL256" s="142"/>
      <c r="BM256" s="142"/>
      <c r="BN256" s="142"/>
      <c r="BO256" s="6"/>
      <c r="BP256" s="142"/>
      <c r="BQ256" s="142"/>
      <c r="BV256" s="40"/>
    </row>
    <row r="257" ht="14.25" customHeight="1">
      <c r="A257" s="147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202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142"/>
      <c r="BJ257" s="142"/>
      <c r="BK257" s="6"/>
      <c r="BL257" s="142"/>
      <c r="BM257" s="142"/>
      <c r="BN257" s="142"/>
      <c r="BO257" s="6"/>
      <c r="BP257" s="142"/>
      <c r="BQ257" s="142"/>
      <c r="BV257" s="40"/>
    </row>
    <row r="258" ht="14.25" customHeight="1">
      <c r="A258" s="147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202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142"/>
      <c r="BJ258" s="142"/>
      <c r="BK258" s="6"/>
      <c r="BL258" s="142"/>
      <c r="BM258" s="142"/>
      <c r="BN258" s="142"/>
      <c r="BO258" s="6"/>
      <c r="BP258" s="142"/>
      <c r="BQ258" s="142"/>
      <c r="BV258" s="40"/>
    </row>
    <row r="259" ht="14.25" customHeight="1">
      <c r="A259" s="147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202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142"/>
      <c r="BJ259" s="142"/>
      <c r="BK259" s="6"/>
      <c r="BL259" s="142"/>
      <c r="BM259" s="142"/>
      <c r="BN259" s="142"/>
      <c r="BO259" s="6"/>
      <c r="BP259" s="142"/>
      <c r="BQ259" s="142"/>
      <c r="BV259" s="40"/>
    </row>
    <row r="260" ht="14.25" customHeight="1">
      <c r="A260" s="147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202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142"/>
      <c r="BJ260" s="142"/>
      <c r="BK260" s="6"/>
      <c r="BL260" s="142"/>
      <c r="BM260" s="142"/>
      <c r="BN260" s="142"/>
      <c r="BO260" s="6"/>
      <c r="BP260" s="142"/>
      <c r="BQ260" s="142"/>
      <c r="BV260" s="40"/>
    </row>
    <row r="261" ht="14.25" customHeight="1">
      <c r="A261" s="147"/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202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142"/>
      <c r="BJ261" s="142"/>
      <c r="BK261" s="6"/>
      <c r="BL261" s="142"/>
      <c r="BM261" s="142"/>
      <c r="BN261" s="142"/>
      <c r="BO261" s="6"/>
      <c r="BP261" s="142"/>
      <c r="BQ261" s="142"/>
      <c r="BV261" s="40"/>
    </row>
    <row r="262" ht="14.25" customHeight="1">
      <c r="A262" s="147"/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202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142"/>
      <c r="BJ262" s="142"/>
      <c r="BK262" s="6"/>
      <c r="BL262" s="142"/>
      <c r="BM262" s="142"/>
      <c r="BN262" s="142"/>
      <c r="BO262" s="6"/>
      <c r="BP262" s="142"/>
      <c r="BQ262" s="142"/>
      <c r="BV262" s="40"/>
    </row>
    <row r="263" ht="14.25" customHeight="1">
      <c r="A263" s="147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202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142"/>
      <c r="BJ263" s="142"/>
      <c r="BK263" s="6"/>
      <c r="BL263" s="142"/>
      <c r="BM263" s="142"/>
      <c r="BN263" s="142"/>
      <c r="BO263" s="6"/>
      <c r="BP263" s="142"/>
      <c r="BQ263" s="142"/>
      <c r="BV263" s="40"/>
    </row>
    <row r="264" ht="14.25" customHeight="1">
      <c r="A264" s="147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202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142"/>
      <c r="BJ264" s="142"/>
      <c r="BK264" s="6"/>
      <c r="BL264" s="142"/>
      <c r="BM264" s="142"/>
      <c r="BN264" s="142"/>
      <c r="BO264" s="6"/>
      <c r="BP264" s="142"/>
      <c r="BQ264" s="142"/>
      <c r="BV264" s="40"/>
    </row>
    <row r="265" ht="14.25" customHeight="1">
      <c r="A265" s="147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202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142"/>
      <c r="BJ265" s="142"/>
      <c r="BK265" s="6"/>
      <c r="BL265" s="142"/>
      <c r="BM265" s="142"/>
      <c r="BN265" s="142"/>
      <c r="BO265" s="6"/>
      <c r="BP265" s="142"/>
      <c r="BQ265" s="142"/>
      <c r="BV265" s="40"/>
    </row>
    <row r="266" ht="14.25" customHeight="1">
      <c r="A266" s="147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202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142"/>
      <c r="BJ266" s="142"/>
      <c r="BK266" s="6"/>
      <c r="BL266" s="142"/>
      <c r="BM266" s="142"/>
      <c r="BN266" s="142"/>
      <c r="BO266" s="6"/>
      <c r="BP266" s="142"/>
      <c r="BQ266" s="142"/>
      <c r="BV266" s="40"/>
    </row>
    <row r="267" ht="14.25" customHeight="1">
      <c r="A267" s="147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202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142"/>
      <c r="BJ267" s="142"/>
      <c r="BK267" s="6"/>
      <c r="BL267" s="142"/>
      <c r="BM267" s="142"/>
      <c r="BN267" s="142"/>
      <c r="BO267" s="6"/>
      <c r="BP267" s="142"/>
      <c r="BQ267" s="142"/>
      <c r="BV267" s="40"/>
    </row>
    <row r="268" ht="14.25" customHeight="1">
      <c r="A268" s="147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202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142"/>
      <c r="BJ268" s="142"/>
      <c r="BK268" s="6"/>
      <c r="BL268" s="142"/>
      <c r="BM268" s="142"/>
      <c r="BN268" s="142"/>
      <c r="BO268" s="6"/>
      <c r="BP268" s="142"/>
      <c r="BQ268" s="142"/>
      <c r="BV268" s="40"/>
    </row>
    <row r="269" ht="14.25" customHeight="1">
      <c r="A269" s="147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202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142"/>
      <c r="BJ269" s="142"/>
      <c r="BK269" s="6"/>
      <c r="BL269" s="142"/>
      <c r="BM269" s="142"/>
      <c r="BN269" s="142"/>
      <c r="BO269" s="6"/>
      <c r="BP269" s="142"/>
      <c r="BQ269" s="142"/>
      <c r="BV269" s="40"/>
    </row>
    <row r="270" ht="14.25" customHeight="1">
      <c r="A270" s="147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202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142"/>
      <c r="BJ270" s="142"/>
      <c r="BK270" s="6"/>
      <c r="BL270" s="142"/>
      <c r="BM270" s="142"/>
      <c r="BN270" s="142"/>
      <c r="BO270" s="6"/>
      <c r="BP270" s="142"/>
      <c r="BQ270" s="142"/>
      <c r="BV270" s="40"/>
    </row>
    <row r="271" ht="14.25" customHeight="1">
      <c r="A271" s="147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202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142"/>
      <c r="BJ271" s="142"/>
      <c r="BK271" s="6"/>
      <c r="BL271" s="142"/>
      <c r="BM271" s="142"/>
      <c r="BN271" s="142"/>
      <c r="BO271" s="6"/>
      <c r="BP271" s="142"/>
      <c r="BQ271" s="142"/>
      <c r="BV271" s="40"/>
    </row>
    <row r="272" ht="14.25" customHeight="1">
      <c r="A272" s="147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202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142"/>
      <c r="BJ272" s="142"/>
      <c r="BK272" s="6"/>
      <c r="BL272" s="142"/>
      <c r="BM272" s="142"/>
      <c r="BN272" s="142"/>
      <c r="BO272" s="6"/>
      <c r="BP272" s="142"/>
      <c r="BQ272" s="142"/>
      <c r="BV272" s="40"/>
    </row>
    <row r="273" ht="14.25" customHeight="1">
      <c r="A273" s="147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202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142"/>
      <c r="BJ273" s="142"/>
      <c r="BK273" s="6"/>
      <c r="BL273" s="142"/>
      <c r="BM273" s="142"/>
      <c r="BN273" s="142"/>
      <c r="BO273" s="6"/>
      <c r="BP273" s="142"/>
      <c r="BQ273" s="142"/>
      <c r="BV273" s="40"/>
    </row>
    <row r="274" ht="14.25" customHeight="1">
      <c r="A274" s="147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202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142"/>
      <c r="BJ274" s="142"/>
      <c r="BK274" s="6"/>
      <c r="BL274" s="142"/>
      <c r="BM274" s="142"/>
      <c r="BN274" s="142"/>
      <c r="BO274" s="6"/>
      <c r="BP274" s="142"/>
      <c r="BQ274" s="142"/>
      <c r="BV274" s="40"/>
    </row>
    <row r="275" ht="14.25" customHeight="1">
      <c r="A275" s="147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202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142"/>
      <c r="BJ275" s="142"/>
      <c r="BK275" s="6"/>
      <c r="BL275" s="142"/>
      <c r="BM275" s="142"/>
      <c r="BN275" s="142"/>
      <c r="BO275" s="6"/>
      <c r="BP275" s="142"/>
      <c r="BQ275" s="142"/>
      <c r="BV275" s="40"/>
    </row>
    <row r="276" ht="14.25" customHeight="1">
      <c r="A276" s="147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202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142"/>
      <c r="BJ276" s="142"/>
      <c r="BK276" s="6"/>
      <c r="BL276" s="142"/>
      <c r="BM276" s="142"/>
      <c r="BN276" s="142"/>
      <c r="BO276" s="6"/>
      <c r="BP276" s="142"/>
      <c r="BQ276" s="142"/>
      <c r="BV276" s="40"/>
    </row>
    <row r="277" ht="14.25" customHeight="1">
      <c r="A277" s="147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202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142"/>
      <c r="BJ277" s="142"/>
      <c r="BK277" s="6"/>
      <c r="BL277" s="142"/>
      <c r="BM277" s="142"/>
      <c r="BN277" s="142"/>
      <c r="BO277" s="6"/>
      <c r="BP277" s="142"/>
      <c r="BQ277" s="142"/>
      <c r="BV277" s="40"/>
    </row>
    <row r="278" ht="14.25" customHeight="1">
      <c r="A278" s="147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202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142"/>
      <c r="BJ278" s="142"/>
      <c r="BK278" s="6"/>
      <c r="BL278" s="142"/>
      <c r="BM278" s="142"/>
      <c r="BN278" s="142"/>
      <c r="BO278" s="6"/>
      <c r="BP278" s="142"/>
      <c r="BQ278" s="142"/>
      <c r="BV278" s="40"/>
    </row>
    <row r="279" ht="14.25" customHeight="1">
      <c r="A279" s="147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202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142"/>
      <c r="BJ279" s="142"/>
      <c r="BK279" s="6"/>
      <c r="BL279" s="142"/>
      <c r="BM279" s="142"/>
      <c r="BN279" s="142"/>
      <c r="BO279" s="6"/>
      <c r="BP279" s="142"/>
      <c r="BQ279" s="142"/>
      <c r="BV279" s="40"/>
    </row>
    <row r="280" ht="14.25" customHeight="1">
      <c r="A280" s="147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202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142"/>
      <c r="BJ280" s="142"/>
      <c r="BK280" s="6"/>
      <c r="BL280" s="142"/>
      <c r="BM280" s="142"/>
      <c r="BN280" s="142"/>
      <c r="BO280" s="6"/>
      <c r="BP280" s="142"/>
      <c r="BQ280" s="142"/>
      <c r="BV280" s="40"/>
    </row>
    <row r="281" ht="14.25" customHeight="1">
      <c r="A281" s="147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202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142"/>
      <c r="BJ281" s="142"/>
      <c r="BK281" s="6"/>
      <c r="BL281" s="142"/>
      <c r="BM281" s="142"/>
      <c r="BN281" s="142"/>
      <c r="BO281" s="6"/>
      <c r="BP281" s="142"/>
      <c r="BQ281" s="142"/>
      <c r="BV281" s="40"/>
    </row>
    <row r="282" ht="14.25" customHeight="1">
      <c r="A282" s="147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202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142"/>
      <c r="BJ282" s="142"/>
      <c r="BK282" s="6"/>
      <c r="BL282" s="142"/>
      <c r="BM282" s="142"/>
      <c r="BN282" s="142"/>
      <c r="BO282" s="6"/>
      <c r="BP282" s="142"/>
      <c r="BQ282" s="142"/>
      <c r="BV282" s="40"/>
    </row>
    <row r="283" ht="14.25" customHeight="1">
      <c r="A283" s="147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202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142"/>
      <c r="BJ283" s="142"/>
      <c r="BK283" s="6"/>
      <c r="BL283" s="142"/>
      <c r="BM283" s="142"/>
      <c r="BN283" s="142"/>
      <c r="BO283" s="6"/>
      <c r="BP283" s="142"/>
      <c r="BQ283" s="142"/>
      <c r="BV283" s="40"/>
    </row>
    <row r="284" ht="14.25" customHeight="1">
      <c r="A284" s="147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202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142"/>
      <c r="BJ284" s="142"/>
      <c r="BK284" s="6"/>
      <c r="BL284" s="142"/>
      <c r="BM284" s="142"/>
      <c r="BN284" s="142"/>
      <c r="BO284" s="6"/>
      <c r="BP284" s="142"/>
      <c r="BQ284" s="142"/>
      <c r="BV284" s="40"/>
    </row>
    <row r="285" ht="14.25" customHeight="1">
      <c r="A285" s="147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202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142"/>
      <c r="BJ285" s="142"/>
      <c r="BK285" s="6"/>
      <c r="BL285" s="142"/>
      <c r="BM285" s="142"/>
      <c r="BN285" s="142"/>
      <c r="BO285" s="6"/>
      <c r="BP285" s="142"/>
      <c r="BQ285" s="142"/>
      <c r="BV285" s="40"/>
    </row>
    <row r="286" ht="14.25" customHeight="1">
      <c r="A286" s="147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202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142"/>
      <c r="BJ286" s="142"/>
      <c r="BK286" s="6"/>
      <c r="BL286" s="142"/>
      <c r="BM286" s="142"/>
      <c r="BN286" s="142"/>
      <c r="BO286" s="6"/>
      <c r="BP286" s="142"/>
      <c r="BQ286" s="142"/>
      <c r="BV286" s="40"/>
    </row>
    <row r="287" ht="14.25" customHeight="1">
      <c r="A287" s="147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202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142"/>
      <c r="BJ287" s="142"/>
      <c r="BK287" s="6"/>
      <c r="BL287" s="142"/>
      <c r="BM287" s="142"/>
      <c r="BN287" s="142"/>
      <c r="BO287" s="6"/>
      <c r="BP287" s="142"/>
      <c r="BQ287" s="142"/>
      <c r="BV287" s="40"/>
    </row>
    <row r="288" ht="14.25" customHeight="1">
      <c r="A288" s="147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202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142"/>
      <c r="BJ288" s="142"/>
      <c r="BK288" s="6"/>
      <c r="BL288" s="142"/>
      <c r="BM288" s="142"/>
      <c r="BN288" s="142"/>
      <c r="BO288" s="6"/>
      <c r="BP288" s="142"/>
      <c r="BQ288" s="142"/>
      <c r="BV288" s="40"/>
    </row>
    <row r="289" ht="14.25" customHeight="1">
      <c r="A289" s="147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202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142"/>
      <c r="BJ289" s="142"/>
      <c r="BK289" s="6"/>
      <c r="BL289" s="142"/>
      <c r="BM289" s="142"/>
      <c r="BN289" s="142"/>
      <c r="BO289" s="6"/>
      <c r="BP289" s="142"/>
      <c r="BQ289" s="142"/>
      <c r="BV289" s="40"/>
    </row>
    <row r="290" ht="14.25" customHeight="1">
      <c r="A290" s="147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202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142"/>
      <c r="BJ290" s="142"/>
      <c r="BK290" s="6"/>
      <c r="BL290" s="142"/>
      <c r="BM290" s="142"/>
      <c r="BN290" s="142"/>
      <c r="BO290" s="6"/>
      <c r="BP290" s="142"/>
      <c r="BQ290" s="142"/>
      <c r="BV290" s="40"/>
    </row>
    <row r="291" ht="14.25" customHeight="1">
      <c r="A291" s="147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202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142"/>
      <c r="BJ291" s="142"/>
      <c r="BK291" s="6"/>
      <c r="BL291" s="142"/>
      <c r="BM291" s="142"/>
      <c r="BN291" s="142"/>
      <c r="BO291" s="6"/>
      <c r="BP291" s="142"/>
      <c r="BQ291" s="142"/>
      <c r="BV291" s="40"/>
    </row>
    <row r="292" ht="14.25" customHeight="1">
      <c r="A292" s="147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202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142"/>
      <c r="BJ292" s="142"/>
      <c r="BK292" s="6"/>
      <c r="BL292" s="142"/>
      <c r="BM292" s="142"/>
      <c r="BN292" s="142"/>
      <c r="BO292" s="6"/>
      <c r="BP292" s="142"/>
      <c r="BQ292" s="142"/>
      <c r="BV292" s="40"/>
    </row>
    <row r="293" ht="14.25" customHeight="1">
      <c r="A293" s="147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202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142"/>
      <c r="BJ293" s="142"/>
      <c r="BK293" s="6"/>
      <c r="BL293" s="142"/>
      <c r="BM293" s="142"/>
      <c r="BN293" s="142"/>
      <c r="BO293" s="6"/>
      <c r="BP293" s="142"/>
      <c r="BQ293" s="142"/>
      <c r="BV293" s="40"/>
    </row>
    <row r="294" ht="14.25" customHeight="1">
      <c r="A294" s="147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202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142"/>
      <c r="BJ294" s="142"/>
      <c r="BK294" s="6"/>
      <c r="BL294" s="142"/>
      <c r="BM294" s="142"/>
      <c r="BN294" s="142"/>
      <c r="BO294" s="6"/>
      <c r="BP294" s="142"/>
      <c r="BQ294" s="142"/>
      <c r="BV294" s="40"/>
    </row>
    <row r="295" ht="14.25" customHeight="1">
      <c r="A295" s="147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202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142"/>
      <c r="BJ295" s="142"/>
      <c r="BK295" s="6"/>
      <c r="BL295" s="142"/>
      <c r="BM295" s="142"/>
      <c r="BN295" s="142"/>
      <c r="BO295" s="6"/>
      <c r="BP295" s="142"/>
      <c r="BQ295" s="142"/>
      <c r="BV295" s="40"/>
    </row>
    <row r="296" ht="14.25" customHeight="1">
      <c r="A296" s="147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202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142"/>
      <c r="BJ296" s="142"/>
      <c r="BK296" s="6"/>
      <c r="BL296" s="142"/>
      <c r="BM296" s="142"/>
      <c r="BN296" s="142"/>
      <c r="BO296" s="6"/>
      <c r="BP296" s="142"/>
      <c r="BQ296" s="142"/>
      <c r="BV296" s="40"/>
    </row>
    <row r="297" ht="14.25" customHeight="1">
      <c r="A297" s="147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202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142"/>
      <c r="BJ297" s="142"/>
      <c r="BK297" s="6"/>
      <c r="BL297" s="142"/>
      <c r="BM297" s="142"/>
      <c r="BN297" s="142"/>
      <c r="BO297" s="6"/>
      <c r="BP297" s="142"/>
      <c r="BQ297" s="142"/>
      <c r="BV297" s="40"/>
    </row>
    <row r="298" ht="14.25" customHeight="1">
      <c r="A298" s="147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202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142"/>
      <c r="BJ298" s="142"/>
      <c r="BK298" s="6"/>
      <c r="BL298" s="142"/>
      <c r="BM298" s="142"/>
      <c r="BN298" s="142"/>
      <c r="BO298" s="6"/>
      <c r="BP298" s="142"/>
      <c r="BQ298" s="142"/>
      <c r="BV298" s="40"/>
    </row>
    <row r="299" ht="14.25" customHeight="1">
      <c r="A299" s="147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202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142"/>
      <c r="BJ299" s="142"/>
      <c r="BK299" s="6"/>
      <c r="BL299" s="142"/>
      <c r="BM299" s="142"/>
      <c r="BN299" s="142"/>
      <c r="BO299" s="6"/>
      <c r="BP299" s="142"/>
      <c r="BQ299" s="142"/>
      <c r="BV299" s="40"/>
    </row>
    <row r="300" ht="14.25" customHeight="1">
      <c r="A300" s="147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202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142"/>
      <c r="BJ300" s="142"/>
      <c r="BK300" s="6"/>
      <c r="BL300" s="142"/>
      <c r="BM300" s="142"/>
      <c r="BN300" s="142"/>
      <c r="BO300" s="6"/>
      <c r="BP300" s="142"/>
      <c r="BQ300" s="142"/>
      <c r="BV300" s="40"/>
    </row>
    <row r="301" ht="14.25" customHeight="1">
      <c r="A301" s="147"/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202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142"/>
      <c r="BJ301" s="142"/>
      <c r="BK301" s="6"/>
      <c r="BL301" s="142"/>
      <c r="BM301" s="142"/>
      <c r="BN301" s="142"/>
      <c r="BO301" s="6"/>
      <c r="BP301" s="142"/>
      <c r="BQ301" s="142"/>
      <c r="BV301" s="40"/>
    </row>
    <row r="302" ht="14.25" customHeight="1">
      <c r="A302" s="147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202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142"/>
      <c r="BJ302" s="142"/>
      <c r="BK302" s="6"/>
      <c r="BL302" s="142"/>
      <c r="BM302" s="142"/>
      <c r="BN302" s="142"/>
      <c r="BO302" s="6"/>
      <c r="BP302" s="142"/>
      <c r="BQ302" s="142"/>
      <c r="BV302" s="40"/>
    </row>
    <row r="303" ht="14.25" customHeight="1">
      <c r="A303" s="147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202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142"/>
      <c r="BJ303" s="142"/>
      <c r="BK303" s="6"/>
      <c r="BL303" s="142"/>
      <c r="BM303" s="142"/>
      <c r="BN303" s="142"/>
      <c r="BO303" s="6"/>
      <c r="BP303" s="142"/>
      <c r="BQ303" s="142"/>
      <c r="BV303" s="40"/>
    </row>
    <row r="304" ht="14.25" customHeight="1">
      <c r="A304" s="147"/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202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142"/>
      <c r="BJ304" s="142"/>
      <c r="BK304" s="6"/>
      <c r="BL304" s="142"/>
      <c r="BM304" s="142"/>
      <c r="BN304" s="142"/>
      <c r="BO304" s="6"/>
      <c r="BP304" s="142"/>
      <c r="BQ304" s="142"/>
      <c r="BV304" s="40"/>
    </row>
    <row r="305" ht="14.25" customHeight="1">
      <c r="A305" s="147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202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142"/>
      <c r="BJ305" s="142"/>
      <c r="BK305" s="6"/>
      <c r="BL305" s="142"/>
      <c r="BM305" s="142"/>
      <c r="BN305" s="142"/>
      <c r="BO305" s="6"/>
      <c r="BP305" s="142"/>
      <c r="BQ305" s="142"/>
      <c r="BV305" s="40"/>
    </row>
    <row r="306" ht="14.25" customHeight="1">
      <c r="A306" s="147"/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202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142"/>
      <c r="BJ306" s="142"/>
      <c r="BK306" s="6"/>
      <c r="BL306" s="142"/>
      <c r="BM306" s="142"/>
      <c r="BN306" s="142"/>
      <c r="BO306" s="6"/>
      <c r="BP306" s="142"/>
      <c r="BQ306" s="142"/>
      <c r="BV306" s="40"/>
    </row>
    <row r="307" ht="14.25" customHeight="1">
      <c r="A307" s="147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202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142"/>
      <c r="BJ307" s="142"/>
      <c r="BK307" s="6"/>
      <c r="BL307" s="142"/>
      <c r="BM307" s="142"/>
      <c r="BN307" s="142"/>
      <c r="BO307" s="6"/>
      <c r="BP307" s="142"/>
      <c r="BQ307" s="142"/>
      <c r="BV307" s="40"/>
    </row>
    <row r="308" ht="14.25" customHeight="1">
      <c r="A308" s="147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202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142"/>
      <c r="BJ308" s="142"/>
      <c r="BK308" s="6"/>
      <c r="BL308" s="142"/>
      <c r="BM308" s="142"/>
      <c r="BN308" s="142"/>
      <c r="BO308" s="6"/>
      <c r="BP308" s="142"/>
      <c r="BQ308" s="142"/>
      <c r="BV308" s="40"/>
    </row>
    <row r="309" ht="14.25" customHeight="1">
      <c r="A309" s="147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202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142"/>
      <c r="BJ309" s="142"/>
      <c r="BK309" s="6"/>
      <c r="BL309" s="142"/>
      <c r="BM309" s="142"/>
      <c r="BN309" s="142"/>
      <c r="BO309" s="6"/>
      <c r="BP309" s="142"/>
      <c r="BQ309" s="142"/>
      <c r="BV309" s="40"/>
    </row>
    <row r="310" ht="14.25" customHeight="1">
      <c r="A310" s="147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202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142"/>
      <c r="BJ310" s="142"/>
      <c r="BK310" s="6"/>
      <c r="BL310" s="142"/>
      <c r="BM310" s="142"/>
      <c r="BN310" s="142"/>
      <c r="BO310" s="6"/>
      <c r="BP310" s="142"/>
      <c r="BQ310" s="142"/>
      <c r="BV310" s="40"/>
    </row>
    <row r="311" ht="14.25" customHeight="1">
      <c r="A311" s="147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202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142"/>
      <c r="BJ311" s="142"/>
      <c r="BK311" s="6"/>
      <c r="BL311" s="142"/>
      <c r="BM311" s="142"/>
      <c r="BN311" s="142"/>
      <c r="BO311" s="6"/>
      <c r="BP311" s="142"/>
      <c r="BQ311" s="142"/>
      <c r="BV311" s="40"/>
    </row>
    <row r="312" ht="14.25" customHeight="1">
      <c r="A312" s="147"/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202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142"/>
      <c r="BJ312" s="142"/>
      <c r="BK312" s="6"/>
      <c r="BL312" s="142"/>
      <c r="BM312" s="142"/>
      <c r="BN312" s="142"/>
      <c r="BO312" s="6"/>
      <c r="BP312" s="142"/>
      <c r="BQ312" s="142"/>
      <c r="BV312" s="40"/>
    </row>
    <row r="313" ht="14.25" customHeight="1">
      <c r="A313" s="147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202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142"/>
      <c r="BJ313" s="142"/>
      <c r="BK313" s="6"/>
      <c r="BL313" s="142"/>
      <c r="BM313" s="142"/>
      <c r="BN313" s="142"/>
      <c r="BO313" s="6"/>
      <c r="BP313" s="142"/>
      <c r="BQ313" s="142"/>
      <c r="BV313" s="40"/>
    </row>
    <row r="314" ht="14.25" customHeight="1">
      <c r="A314" s="147"/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202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142"/>
      <c r="BJ314" s="142"/>
      <c r="BK314" s="6"/>
      <c r="BL314" s="142"/>
      <c r="BM314" s="142"/>
      <c r="BN314" s="142"/>
      <c r="BO314" s="6"/>
      <c r="BP314" s="142"/>
      <c r="BQ314" s="142"/>
      <c r="BV314" s="40"/>
    </row>
    <row r="315" ht="14.25" customHeight="1">
      <c r="A315" s="147"/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202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142"/>
      <c r="BJ315" s="142"/>
      <c r="BK315" s="6"/>
      <c r="BL315" s="142"/>
      <c r="BM315" s="142"/>
      <c r="BN315" s="142"/>
      <c r="BO315" s="6"/>
      <c r="BP315" s="142"/>
      <c r="BQ315" s="142"/>
      <c r="BV315" s="40"/>
    </row>
    <row r="316" ht="14.25" customHeight="1">
      <c r="A316" s="147"/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202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142"/>
      <c r="BJ316" s="142"/>
      <c r="BK316" s="6"/>
      <c r="BL316" s="142"/>
      <c r="BM316" s="142"/>
      <c r="BN316" s="142"/>
      <c r="BO316" s="6"/>
      <c r="BP316" s="142"/>
      <c r="BQ316" s="142"/>
      <c r="BV316" s="40"/>
    </row>
    <row r="317" ht="14.25" customHeight="1">
      <c r="A317" s="147"/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202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142"/>
      <c r="BJ317" s="142"/>
      <c r="BK317" s="6"/>
      <c r="BL317" s="142"/>
      <c r="BM317" s="142"/>
      <c r="BN317" s="142"/>
      <c r="BO317" s="6"/>
      <c r="BP317" s="142"/>
      <c r="BQ317" s="142"/>
      <c r="BV317" s="40"/>
    </row>
    <row r="318" ht="14.25" customHeight="1">
      <c r="A318" s="147"/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202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142"/>
      <c r="BJ318" s="142"/>
      <c r="BK318" s="6"/>
      <c r="BL318" s="142"/>
      <c r="BM318" s="142"/>
      <c r="BN318" s="142"/>
      <c r="BO318" s="6"/>
      <c r="BP318" s="142"/>
      <c r="BQ318" s="142"/>
      <c r="BV318" s="40"/>
    </row>
    <row r="319" ht="14.25" customHeight="1">
      <c r="A319" s="147"/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202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142"/>
      <c r="BJ319" s="142"/>
      <c r="BK319" s="6"/>
      <c r="BL319" s="142"/>
      <c r="BM319" s="142"/>
      <c r="BN319" s="142"/>
      <c r="BO319" s="6"/>
      <c r="BP319" s="142"/>
      <c r="BQ319" s="142"/>
      <c r="BV319" s="40"/>
    </row>
    <row r="320" ht="14.25" customHeight="1">
      <c r="A320" s="147"/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202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142"/>
      <c r="BJ320" s="142"/>
      <c r="BK320" s="6"/>
      <c r="BL320" s="142"/>
      <c r="BM320" s="142"/>
      <c r="BN320" s="142"/>
      <c r="BO320" s="6"/>
      <c r="BP320" s="142"/>
      <c r="BQ320" s="142"/>
      <c r="BV320" s="40"/>
    </row>
    <row r="321" ht="14.25" customHeight="1">
      <c r="A321" s="147"/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202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142"/>
      <c r="BJ321" s="142"/>
      <c r="BK321" s="6"/>
      <c r="BL321" s="142"/>
      <c r="BM321" s="142"/>
      <c r="BN321" s="142"/>
      <c r="BO321" s="6"/>
      <c r="BP321" s="142"/>
      <c r="BQ321" s="142"/>
      <c r="BV321" s="40"/>
    </row>
    <row r="322" ht="14.25" customHeight="1">
      <c r="A322" s="147"/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202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142"/>
      <c r="BJ322" s="142"/>
      <c r="BK322" s="6"/>
      <c r="BL322" s="142"/>
      <c r="BM322" s="142"/>
      <c r="BN322" s="142"/>
      <c r="BO322" s="6"/>
      <c r="BP322" s="142"/>
      <c r="BQ322" s="142"/>
      <c r="BV322" s="40"/>
    </row>
    <row r="323" ht="14.25" customHeight="1">
      <c r="A323" s="147"/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202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142"/>
      <c r="BJ323" s="142"/>
      <c r="BK323" s="6"/>
      <c r="BL323" s="142"/>
      <c r="BM323" s="142"/>
      <c r="BN323" s="142"/>
      <c r="BO323" s="6"/>
      <c r="BP323" s="142"/>
      <c r="BQ323" s="142"/>
      <c r="BV323" s="40"/>
    </row>
    <row r="324" ht="14.25" customHeight="1">
      <c r="A324" s="147"/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202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142"/>
      <c r="BJ324" s="142"/>
      <c r="BK324" s="6"/>
      <c r="BL324" s="142"/>
      <c r="BM324" s="142"/>
      <c r="BN324" s="142"/>
      <c r="BO324" s="6"/>
      <c r="BP324" s="142"/>
      <c r="BQ324" s="142"/>
      <c r="BV324" s="40"/>
    </row>
    <row r="325" ht="14.25" customHeight="1">
      <c r="A325" s="147"/>
      <c r="B325" s="147"/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202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142"/>
      <c r="BJ325" s="142"/>
      <c r="BK325" s="6"/>
      <c r="BL325" s="142"/>
      <c r="BM325" s="142"/>
      <c r="BN325" s="142"/>
      <c r="BO325" s="6"/>
      <c r="BP325" s="142"/>
      <c r="BQ325" s="142"/>
      <c r="BV325" s="40"/>
    </row>
    <row r="326" ht="14.25" customHeight="1">
      <c r="A326" s="147"/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202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142"/>
      <c r="BJ326" s="142"/>
      <c r="BK326" s="6"/>
      <c r="BL326" s="142"/>
      <c r="BM326" s="142"/>
      <c r="BN326" s="142"/>
      <c r="BO326" s="6"/>
      <c r="BP326" s="142"/>
      <c r="BQ326" s="142"/>
      <c r="BV326" s="40"/>
    </row>
    <row r="327" ht="14.25" customHeight="1">
      <c r="A327" s="147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202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142"/>
      <c r="BJ327" s="142"/>
      <c r="BK327" s="6"/>
      <c r="BL327" s="142"/>
      <c r="BM327" s="142"/>
      <c r="BN327" s="142"/>
      <c r="BO327" s="6"/>
      <c r="BP327" s="142"/>
      <c r="BQ327" s="142"/>
      <c r="BV327" s="40"/>
    </row>
    <row r="328" ht="14.25" customHeight="1">
      <c r="A328" s="147"/>
      <c r="B328" s="147"/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202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142"/>
      <c r="BJ328" s="142"/>
      <c r="BK328" s="6"/>
      <c r="BL328" s="142"/>
      <c r="BM328" s="142"/>
      <c r="BN328" s="142"/>
      <c r="BO328" s="6"/>
      <c r="BP328" s="142"/>
      <c r="BQ328" s="142"/>
      <c r="BV328" s="40"/>
    </row>
    <row r="329" ht="14.25" customHeight="1">
      <c r="A329" s="147"/>
      <c r="B329" s="147"/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202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142"/>
      <c r="BJ329" s="142"/>
      <c r="BK329" s="6"/>
      <c r="BL329" s="142"/>
      <c r="BM329" s="142"/>
      <c r="BN329" s="142"/>
      <c r="BO329" s="6"/>
      <c r="BP329" s="142"/>
      <c r="BQ329" s="142"/>
      <c r="BV329" s="40"/>
    </row>
    <row r="330" ht="14.25" customHeight="1">
      <c r="A330" s="147"/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202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142"/>
      <c r="BJ330" s="142"/>
      <c r="BK330" s="6"/>
      <c r="BL330" s="142"/>
      <c r="BM330" s="142"/>
      <c r="BN330" s="142"/>
      <c r="BO330" s="6"/>
      <c r="BP330" s="142"/>
      <c r="BQ330" s="142"/>
      <c r="BV330" s="40"/>
    </row>
    <row r="331" ht="14.25" customHeight="1">
      <c r="A331" s="147"/>
      <c r="B331" s="147"/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202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142"/>
      <c r="BJ331" s="142"/>
      <c r="BK331" s="6"/>
      <c r="BL331" s="142"/>
      <c r="BM331" s="142"/>
      <c r="BN331" s="142"/>
      <c r="BO331" s="6"/>
      <c r="BP331" s="142"/>
      <c r="BQ331" s="142"/>
      <c r="BV331" s="40"/>
    </row>
    <row r="332" ht="14.25" customHeight="1">
      <c r="A332" s="147"/>
      <c r="B332" s="147"/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202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142"/>
      <c r="BJ332" s="142"/>
      <c r="BK332" s="6"/>
      <c r="BL332" s="142"/>
      <c r="BM332" s="142"/>
      <c r="BN332" s="142"/>
      <c r="BO332" s="6"/>
      <c r="BP332" s="142"/>
      <c r="BQ332" s="142"/>
      <c r="BV332" s="40"/>
    </row>
    <row r="333" ht="14.25" customHeight="1">
      <c r="A333" s="147"/>
      <c r="B333" s="147"/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202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142"/>
      <c r="BJ333" s="142"/>
      <c r="BK333" s="6"/>
      <c r="BL333" s="142"/>
      <c r="BM333" s="142"/>
      <c r="BN333" s="142"/>
      <c r="BO333" s="6"/>
      <c r="BP333" s="142"/>
      <c r="BQ333" s="142"/>
      <c r="BV333" s="40"/>
    </row>
    <row r="334" ht="14.25" customHeight="1">
      <c r="A334" s="147"/>
      <c r="B334" s="147"/>
      <c r="C334" s="147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202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142"/>
      <c r="BJ334" s="142"/>
      <c r="BK334" s="6"/>
      <c r="BL334" s="142"/>
      <c r="BM334" s="142"/>
      <c r="BN334" s="142"/>
      <c r="BO334" s="6"/>
      <c r="BP334" s="142"/>
      <c r="BQ334" s="142"/>
      <c r="BV334" s="40"/>
    </row>
    <row r="335" ht="14.25" customHeight="1">
      <c r="A335" s="147"/>
      <c r="B335" s="147"/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202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142"/>
      <c r="BJ335" s="142"/>
      <c r="BK335" s="6"/>
      <c r="BL335" s="142"/>
      <c r="BM335" s="142"/>
      <c r="BN335" s="142"/>
      <c r="BO335" s="6"/>
      <c r="BP335" s="142"/>
      <c r="BQ335" s="142"/>
      <c r="BV335" s="40"/>
    </row>
    <row r="336" ht="14.25" customHeight="1">
      <c r="A336" s="147"/>
      <c r="B336" s="147"/>
      <c r="C336" s="147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202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142"/>
      <c r="BJ336" s="142"/>
      <c r="BK336" s="6"/>
      <c r="BL336" s="142"/>
      <c r="BM336" s="142"/>
      <c r="BN336" s="142"/>
      <c r="BO336" s="6"/>
      <c r="BP336" s="142"/>
      <c r="BQ336" s="142"/>
      <c r="BV336" s="40"/>
    </row>
    <row r="337" ht="14.25" customHeight="1">
      <c r="A337" s="147"/>
      <c r="B337" s="147"/>
      <c r="C337" s="147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202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142"/>
      <c r="BJ337" s="142"/>
      <c r="BK337" s="6"/>
      <c r="BL337" s="142"/>
      <c r="BM337" s="142"/>
      <c r="BN337" s="142"/>
      <c r="BO337" s="6"/>
      <c r="BP337" s="142"/>
      <c r="BQ337" s="142"/>
      <c r="BV337" s="40"/>
    </row>
    <row r="338" ht="14.25" customHeight="1">
      <c r="A338" s="147"/>
      <c r="B338" s="147"/>
      <c r="C338" s="147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202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142"/>
      <c r="BJ338" s="142"/>
      <c r="BK338" s="6"/>
      <c r="BL338" s="142"/>
      <c r="BM338" s="142"/>
      <c r="BN338" s="142"/>
      <c r="BO338" s="6"/>
      <c r="BP338" s="142"/>
      <c r="BQ338" s="142"/>
      <c r="BV338" s="40"/>
    </row>
    <row r="339" ht="14.25" customHeight="1">
      <c r="A339" s="147"/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202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142"/>
      <c r="BJ339" s="142"/>
      <c r="BK339" s="6"/>
      <c r="BL339" s="142"/>
      <c r="BM339" s="142"/>
      <c r="BN339" s="142"/>
      <c r="BO339" s="6"/>
      <c r="BP339" s="142"/>
      <c r="BQ339" s="142"/>
      <c r="BV339" s="40"/>
    </row>
    <row r="340" ht="14.25" customHeight="1">
      <c r="A340" s="147"/>
      <c r="B340" s="147"/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202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142"/>
      <c r="BJ340" s="142"/>
      <c r="BK340" s="6"/>
      <c r="BL340" s="142"/>
      <c r="BM340" s="142"/>
      <c r="BN340" s="142"/>
      <c r="BO340" s="6"/>
      <c r="BP340" s="142"/>
      <c r="BQ340" s="142"/>
      <c r="BV340" s="40"/>
    </row>
    <row r="341" ht="14.25" customHeight="1">
      <c r="A341" s="203"/>
      <c r="B341" s="203"/>
      <c r="C341" s="203"/>
      <c r="D341" s="203"/>
      <c r="E341" s="203"/>
      <c r="F341" s="203"/>
      <c r="G341" s="203"/>
      <c r="H341" s="203"/>
      <c r="I341" s="203"/>
      <c r="J341" s="203"/>
      <c r="K341" s="203"/>
      <c r="L341" s="203"/>
      <c r="M341" s="203"/>
      <c r="N341" s="204"/>
      <c r="O341" s="203"/>
      <c r="P341" s="203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3"/>
      <c r="AC341" s="203"/>
      <c r="AD341" s="203"/>
      <c r="AE341" s="203"/>
      <c r="AF341" s="203"/>
      <c r="AG341" s="203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55"/>
      <c r="BJ341" s="55"/>
      <c r="BK341" s="205"/>
      <c r="BL341" s="55"/>
      <c r="BM341" s="55"/>
      <c r="BN341" s="55"/>
      <c r="BO341" s="205"/>
      <c r="BP341" s="55"/>
      <c r="BQ341" s="40"/>
      <c r="BV341" s="40"/>
    </row>
    <row r="342" ht="14.25" customHeight="1">
      <c r="A342" s="203"/>
      <c r="B342" s="203"/>
      <c r="C342" s="203"/>
      <c r="D342" s="203"/>
      <c r="E342" s="203"/>
      <c r="F342" s="203"/>
      <c r="G342" s="203"/>
      <c r="H342" s="203"/>
      <c r="I342" s="203"/>
      <c r="J342" s="203"/>
      <c r="K342" s="203"/>
      <c r="L342" s="203"/>
      <c r="M342" s="203"/>
      <c r="N342" s="204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3"/>
      <c r="AD342" s="203"/>
      <c r="AE342" s="203"/>
      <c r="AF342" s="203"/>
      <c r="AG342" s="203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55"/>
      <c r="BJ342" s="55"/>
      <c r="BK342" s="205"/>
      <c r="BL342" s="55"/>
      <c r="BM342" s="55"/>
      <c r="BN342" s="55"/>
      <c r="BO342" s="205"/>
      <c r="BP342" s="55"/>
      <c r="BQ342" s="40"/>
      <c r="BV342" s="40"/>
    </row>
    <row r="343" ht="14.25" customHeight="1">
      <c r="A343" s="203"/>
      <c r="B343" s="203"/>
      <c r="C343" s="203"/>
      <c r="D343" s="203"/>
      <c r="E343" s="203"/>
      <c r="F343" s="203"/>
      <c r="G343" s="203"/>
      <c r="H343" s="203"/>
      <c r="I343" s="203"/>
      <c r="J343" s="203"/>
      <c r="K343" s="203"/>
      <c r="L343" s="203"/>
      <c r="M343" s="203"/>
      <c r="N343" s="204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3"/>
      <c r="AD343" s="203"/>
      <c r="AE343" s="203"/>
      <c r="AF343" s="203"/>
      <c r="AG343" s="203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55"/>
      <c r="BJ343" s="55"/>
      <c r="BK343" s="205"/>
      <c r="BL343" s="55"/>
      <c r="BM343" s="55"/>
      <c r="BN343" s="55"/>
      <c r="BO343" s="205"/>
      <c r="BP343" s="55"/>
      <c r="BQ343" s="40"/>
      <c r="BV343" s="40"/>
    </row>
    <row r="344" ht="14.25" customHeight="1">
      <c r="A344" s="203"/>
      <c r="B344" s="203"/>
      <c r="C344" s="203"/>
      <c r="D344" s="203"/>
      <c r="E344" s="203"/>
      <c r="F344" s="203"/>
      <c r="G344" s="203"/>
      <c r="H344" s="203"/>
      <c r="I344" s="203"/>
      <c r="J344" s="203"/>
      <c r="K344" s="203"/>
      <c r="L344" s="203"/>
      <c r="M344" s="203"/>
      <c r="N344" s="204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3"/>
      <c r="AD344" s="203"/>
      <c r="AE344" s="203"/>
      <c r="AF344" s="203"/>
      <c r="AG344" s="203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55"/>
      <c r="BJ344" s="55"/>
      <c r="BK344" s="205"/>
      <c r="BL344" s="55"/>
      <c r="BM344" s="55"/>
      <c r="BN344" s="55"/>
      <c r="BO344" s="205"/>
      <c r="BP344" s="55"/>
      <c r="BQ344" s="40"/>
      <c r="BV344" s="40"/>
    </row>
    <row r="345" ht="14.25" customHeight="1">
      <c r="A345" s="203"/>
      <c r="B345" s="203"/>
      <c r="C345" s="203"/>
      <c r="D345" s="203"/>
      <c r="E345" s="203"/>
      <c r="F345" s="203"/>
      <c r="G345" s="203"/>
      <c r="H345" s="203"/>
      <c r="I345" s="203"/>
      <c r="J345" s="203"/>
      <c r="K345" s="203"/>
      <c r="L345" s="203"/>
      <c r="M345" s="203"/>
      <c r="N345" s="204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3"/>
      <c r="AD345" s="203"/>
      <c r="AE345" s="203"/>
      <c r="AF345" s="203"/>
      <c r="AG345" s="203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55"/>
      <c r="BJ345" s="55"/>
      <c r="BK345" s="205"/>
      <c r="BL345" s="55"/>
      <c r="BM345" s="55"/>
      <c r="BN345" s="55"/>
      <c r="BO345" s="205"/>
      <c r="BP345" s="55"/>
      <c r="BQ345" s="40"/>
      <c r="BV345" s="40"/>
    </row>
    <row r="346" ht="14.25" customHeight="1">
      <c r="A346" s="203"/>
      <c r="B346" s="203"/>
      <c r="C346" s="203"/>
      <c r="D346" s="203"/>
      <c r="E346" s="203"/>
      <c r="F346" s="203"/>
      <c r="G346" s="203"/>
      <c r="H346" s="203"/>
      <c r="I346" s="203"/>
      <c r="J346" s="203"/>
      <c r="K346" s="203"/>
      <c r="L346" s="203"/>
      <c r="M346" s="203"/>
      <c r="N346" s="204"/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3"/>
      <c r="AD346" s="203"/>
      <c r="AE346" s="203"/>
      <c r="AF346" s="203"/>
      <c r="AG346" s="203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55"/>
      <c r="BJ346" s="55"/>
      <c r="BK346" s="205"/>
      <c r="BL346" s="55"/>
      <c r="BM346" s="55"/>
      <c r="BN346" s="55"/>
      <c r="BO346" s="205"/>
      <c r="BP346" s="55"/>
      <c r="BQ346" s="40"/>
      <c r="BV346" s="40"/>
    </row>
    <row r="347" ht="14.25" customHeight="1">
      <c r="A347" s="203"/>
      <c r="B347" s="203"/>
      <c r="C347" s="203"/>
      <c r="D347" s="203"/>
      <c r="E347" s="203"/>
      <c r="F347" s="203"/>
      <c r="G347" s="203"/>
      <c r="H347" s="203"/>
      <c r="I347" s="203"/>
      <c r="J347" s="203"/>
      <c r="K347" s="203"/>
      <c r="L347" s="203"/>
      <c r="M347" s="203"/>
      <c r="N347" s="204"/>
      <c r="O347" s="203"/>
      <c r="P347" s="203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  <c r="AA347" s="203"/>
      <c r="AB347" s="203"/>
      <c r="AC347" s="203"/>
      <c r="AD347" s="203"/>
      <c r="AE347" s="203"/>
      <c r="AF347" s="203"/>
      <c r="AG347" s="203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55"/>
      <c r="BJ347" s="55"/>
      <c r="BK347" s="205"/>
      <c r="BL347" s="55"/>
      <c r="BM347" s="55"/>
      <c r="BN347" s="55"/>
      <c r="BO347" s="205"/>
      <c r="BP347" s="55"/>
      <c r="BQ347" s="40"/>
      <c r="BV347" s="40"/>
    </row>
    <row r="348" ht="14.25" customHeight="1">
      <c r="A348" s="203"/>
      <c r="B348" s="203"/>
      <c r="C348" s="203"/>
      <c r="D348" s="203"/>
      <c r="E348" s="203"/>
      <c r="F348" s="203"/>
      <c r="G348" s="203"/>
      <c r="H348" s="203"/>
      <c r="I348" s="203"/>
      <c r="J348" s="203"/>
      <c r="K348" s="203"/>
      <c r="L348" s="203"/>
      <c r="M348" s="203"/>
      <c r="N348" s="204"/>
      <c r="O348" s="203"/>
      <c r="P348" s="203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3"/>
      <c r="AD348" s="203"/>
      <c r="AE348" s="203"/>
      <c r="AF348" s="203"/>
      <c r="AG348" s="203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55"/>
      <c r="BJ348" s="55"/>
      <c r="BK348" s="205"/>
      <c r="BL348" s="55"/>
      <c r="BM348" s="55"/>
      <c r="BN348" s="55"/>
      <c r="BO348" s="205"/>
      <c r="BP348" s="55"/>
      <c r="BQ348" s="40"/>
      <c r="BV348" s="40"/>
    </row>
    <row r="349" ht="14.25" customHeight="1">
      <c r="A349" s="203"/>
      <c r="B349" s="203"/>
      <c r="C349" s="203"/>
      <c r="D349" s="203"/>
      <c r="E349" s="203"/>
      <c r="F349" s="203"/>
      <c r="G349" s="203"/>
      <c r="H349" s="203"/>
      <c r="I349" s="203"/>
      <c r="J349" s="203"/>
      <c r="K349" s="203"/>
      <c r="L349" s="203"/>
      <c r="M349" s="203"/>
      <c r="N349" s="204"/>
      <c r="O349" s="203"/>
      <c r="P349" s="203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55"/>
      <c r="BJ349" s="55"/>
      <c r="BK349" s="205"/>
      <c r="BL349" s="55"/>
      <c r="BM349" s="55"/>
      <c r="BN349" s="55"/>
      <c r="BO349" s="205"/>
      <c r="BP349" s="55"/>
      <c r="BQ349" s="40"/>
      <c r="BV349" s="40"/>
    </row>
    <row r="350" ht="14.25" customHeight="1">
      <c r="A350" s="203"/>
      <c r="B350" s="203"/>
      <c r="C350" s="203"/>
      <c r="D350" s="203"/>
      <c r="E350" s="203"/>
      <c r="F350" s="203"/>
      <c r="G350" s="203"/>
      <c r="H350" s="203"/>
      <c r="I350" s="203"/>
      <c r="J350" s="203"/>
      <c r="K350" s="203"/>
      <c r="L350" s="203"/>
      <c r="M350" s="203"/>
      <c r="N350" s="204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3"/>
      <c r="AD350" s="203"/>
      <c r="AE350" s="203"/>
      <c r="AF350" s="203"/>
      <c r="AG350" s="203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55"/>
      <c r="BJ350" s="55"/>
      <c r="BK350" s="205"/>
      <c r="BL350" s="55"/>
      <c r="BM350" s="55"/>
      <c r="BN350" s="55"/>
      <c r="BO350" s="205"/>
      <c r="BP350" s="55"/>
      <c r="BQ350" s="40"/>
      <c r="BV350" s="40"/>
    </row>
    <row r="351" ht="14.25" customHeight="1">
      <c r="A351" s="203"/>
      <c r="B351" s="203"/>
      <c r="C351" s="203"/>
      <c r="D351" s="203"/>
      <c r="E351" s="203"/>
      <c r="F351" s="203"/>
      <c r="G351" s="203"/>
      <c r="H351" s="203"/>
      <c r="I351" s="203"/>
      <c r="J351" s="203"/>
      <c r="K351" s="203"/>
      <c r="L351" s="203"/>
      <c r="M351" s="203"/>
      <c r="N351" s="204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3"/>
      <c r="AD351" s="203"/>
      <c r="AE351" s="203"/>
      <c r="AF351" s="203"/>
      <c r="AG351" s="203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55"/>
      <c r="BJ351" s="55"/>
      <c r="BK351" s="205"/>
      <c r="BL351" s="55"/>
      <c r="BM351" s="55"/>
      <c r="BN351" s="55"/>
      <c r="BO351" s="205"/>
      <c r="BP351" s="55"/>
      <c r="BQ351" s="40"/>
      <c r="BV351" s="40"/>
    </row>
    <row r="352" ht="14.25" customHeight="1">
      <c r="A352" s="203"/>
      <c r="B352" s="203"/>
      <c r="C352" s="203"/>
      <c r="D352" s="203"/>
      <c r="E352" s="203"/>
      <c r="F352" s="203"/>
      <c r="G352" s="203"/>
      <c r="H352" s="203"/>
      <c r="I352" s="203"/>
      <c r="J352" s="203"/>
      <c r="K352" s="203"/>
      <c r="L352" s="203"/>
      <c r="M352" s="203"/>
      <c r="N352" s="204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55"/>
      <c r="BJ352" s="55"/>
      <c r="BK352" s="205"/>
      <c r="BL352" s="55"/>
      <c r="BM352" s="55"/>
      <c r="BN352" s="55"/>
      <c r="BO352" s="205"/>
      <c r="BP352" s="55"/>
      <c r="BQ352" s="40"/>
      <c r="BV352" s="40"/>
    </row>
    <row r="353" ht="14.25" customHeight="1">
      <c r="A353" s="203"/>
      <c r="B353" s="203"/>
      <c r="C353" s="203"/>
      <c r="D353" s="203"/>
      <c r="E353" s="203"/>
      <c r="F353" s="203"/>
      <c r="G353" s="203"/>
      <c r="H353" s="203"/>
      <c r="I353" s="203"/>
      <c r="J353" s="203"/>
      <c r="K353" s="203"/>
      <c r="L353" s="203"/>
      <c r="M353" s="203"/>
      <c r="N353" s="204"/>
      <c r="O353" s="203"/>
      <c r="P353" s="203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3"/>
      <c r="AD353" s="203"/>
      <c r="AE353" s="203"/>
      <c r="AF353" s="203"/>
      <c r="AG353" s="203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55"/>
      <c r="BJ353" s="55"/>
      <c r="BK353" s="205"/>
      <c r="BL353" s="55"/>
      <c r="BM353" s="55"/>
      <c r="BN353" s="55"/>
      <c r="BO353" s="205"/>
      <c r="BP353" s="55"/>
      <c r="BQ353" s="40"/>
      <c r="BV353" s="40"/>
    </row>
    <row r="354" ht="14.25" customHeight="1">
      <c r="A354" s="203"/>
      <c r="B354" s="203"/>
      <c r="C354" s="203"/>
      <c r="D354" s="203"/>
      <c r="E354" s="203"/>
      <c r="F354" s="203"/>
      <c r="G354" s="203"/>
      <c r="H354" s="203"/>
      <c r="I354" s="203"/>
      <c r="J354" s="203"/>
      <c r="K354" s="203"/>
      <c r="L354" s="203"/>
      <c r="M354" s="203"/>
      <c r="N354" s="204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3"/>
      <c r="AD354" s="203"/>
      <c r="AE354" s="203"/>
      <c r="AF354" s="203"/>
      <c r="AG354" s="203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55"/>
      <c r="BJ354" s="55"/>
      <c r="BK354" s="205"/>
      <c r="BL354" s="55"/>
      <c r="BM354" s="55"/>
      <c r="BN354" s="55"/>
      <c r="BO354" s="205"/>
      <c r="BP354" s="55"/>
      <c r="BQ354" s="40"/>
      <c r="BV354" s="40"/>
    </row>
    <row r="355" ht="14.25" customHeight="1">
      <c r="A355" s="203"/>
      <c r="B355" s="203"/>
      <c r="C355" s="203"/>
      <c r="D355" s="203"/>
      <c r="E355" s="203"/>
      <c r="F355" s="203"/>
      <c r="G355" s="203"/>
      <c r="H355" s="203"/>
      <c r="I355" s="203"/>
      <c r="J355" s="203"/>
      <c r="K355" s="203"/>
      <c r="L355" s="203"/>
      <c r="M355" s="203"/>
      <c r="N355" s="204"/>
      <c r="O355" s="203"/>
      <c r="P355" s="203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  <c r="AB355" s="203"/>
      <c r="AC355" s="203"/>
      <c r="AD355" s="203"/>
      <c r="AE355" s="203"/>
      <c r="AF355" s="203"/>
      <c r="AG355" s="203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55"/>
      <c r="BJ355" s="55"/>
      <c r="BK355" s="205"/>
      <c r="BL355" s="55"/>
      <c r="BM355" s="55"/>
      <c r="BN355" s="55"/>
      <c r="BO355" s="205"/>
      <c r="BP355" s="55"/>
      <c r="BQ355" s="40"/>
      <c r="BV355" s="40"/>
    </row>
    <row r="356" ht="14.25" customHeight="1">
      <c r="A356" s="203"/>
      <c r="B356" s="203"/>
      <c r="C356" s="203"/>
      <c r="D356" s="203"/>
      <c r="E356" s="203"/>
      <c r="F356" s="203"/>
      <c r="G356" s="203"/>
      <c r="H356" s="203"/>
      <c r="I356" s="203"/>
      <c r="J356" s="203"/>
      <c r="K356" s="203"/>
      <c r="L356" s="203"/>
      <c r="M356" s="203"/>
      <c r="N356" s="204"/>
      <c r="O356" s="203"/>
      <c r="P356" s="203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55"/>
      <c r="BJ356" s="55"/>
      <c r="BK356" s="205"/>
      <c r="BL356" s="55"/>
      <c r="BM356" s="55"/>
      <c r="BN356" s="55"/>
      <c r="BO356" s="205"/>
      <c r="BP356" s="55"/>
      <c r="BQ356" s="40"/>
      <c r="BV356" s="40"/>
    </row>
    <row r="357" ht="14.25" customHeight="1">
      <c r="A357" s="203"/>
      <c r="B357" s="203"/>
      <c r="C357" s="203"/>
      <c r="D357" s="203"/>
      <c r="E357" s="203"/>
      <c r="F357" s="203"/>
      <c r="G357" s="203"/>
      <c r="H357" s="203"/>
      <c r="I357" s="203"/>
      <c r="J357" s="203"/>
      <c r="K357" s="203"/>
      <c r="L357" s="203"/>
      <c r="M357" s="203"/>
      <c r="N357" s="204"/>
      <c r="O357" s="203"/>
      <c r="P357" s="203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55"/>
      <c r="BJ357" s="55"/>
      <c r="BK357" s="205"/>
      <c r="BL357" s="55"/>
      <c r="BM357" s="55"/>
      <c r="BN357" s="55"/>
      <c r="BO357" s="205"/>
      <c r="BP357" s="55"/>
      <c r="BQ357" s="40"/>
      <c r="BV357" s="40"/>
    </row>
    <row r="358" ht="14.25" customHeight="1">
      <c r="A358" s="203"/>
      <c r="B358" s="203"/>
      <c r="C358" s="203"/>
      <c r="D358" s="203"/>
      <c r="E358" s="203"/>
      <c r="F358" s="203"/>
      <c r="G358" s="203"/>
      <c r="H358" s="203"/>
      <c r="I358" s="203"/>
      <c r="J358" s="203"/>
      <c r="K358" s="203"/>
      <c r="L358" s="203"/>
      <c r="M358" s="203"/>
      <c r="N358" s="204"/>
      <c r="O358" s="203"/>
      <c r="P358" s="203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55"/>
      <c r="BJ358" s="55"/>
      <c r="BK358" s="205"/>
      <c r="BL358" s="55"/>
      <c r="BM358" s="55"/>
      <c r="BN358" s="55"/>
      <c r="BO358" s="205"/>
      <c r="BP358" s="55"/>
      <c r="BQ358" s="40"/>
      <c r="BV358" s="40"/>
    </row>
    <row r="359" ht="14.25" customHeight="1">
      <c r="A359" s="203"/>
      <c r="B359" s="203"/>
      <c r="C359" s="203"/>
      <c r="D359" s="203"/>
      <c r="E359" s="203"/>
      <c r="F359" s="203"/>
      <c r="G359" s="203"/>
      <c r="H359" s="203"/>
      <c r="I359" s="203"/>
      <c r="J359" s="203"/>
      <c r="K359" s="203"/>
      <c r="L359" s="203"/>
      <c r="M359" s="203"/>
      <c r="N359" s="204"/>
      <c r="O359" s="203"/>
      <c r="P359" s="203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3"/>
      <c r="AD359" s="203"/>
      <c r="AE359" s="203"/>
      <c r="AF359" s="203"/>
      <c r="AG359" s="203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55"/>
      <c r="BJ359" s="55"/>
      <c r="BK359" s="205"/>
      <c r="BL359" s="55"/>
      <c r="BM359" s="55"/>
      <c r="BN359" s="55"/>
      <c r="BO359" s="205"/>
      <c r="BP359" s="55"/>
      <c r="BQ359" s="40"/>
      <c r="BV359" s="40"/>
    </row>
    <row r="360" ht="14.25" customHeight="1">
      <c r="A360" s="203"/>
      <c r="B360" s="203"/>
      <c r="C360" s="203"/>
      <c r="D360" s="203"/>
      <c r="E360" s="203"/>
      <c r="F360" s="203"/>
      <c r="G360" s="203"/>
      <c r="H360" s="203"/>
      <c r="I360" s="203"/>
      <c r="J360" s="203"/>
      <c r="K360" s="203"/>
      <c r="L360" s="203"/>
      <c r="M360" s="203"/>
      <c r="N360" s="204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3"/>
      <c r="AD360" s="203"/>
      <c r="AE360" s="203"/>
      <c r="AF360" s="203"/>
      <c r="AG360" s="203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55"/>
      <c r="BJ360" s="55"/>
      <c r="BK360" s="205"/>
      <c r="BL360" s="55"/>
      <c r="BM360" s="55"/>
      <c r="BN360" s="55"/>
      <c r="BO360" s="205"/>
      <c r="BP360" s="55"/>
      <c r="BQ360" s="40"/>
      <c r="BV360" s="40"/>
    </row>
    <row r="361" ht="14.25" customHeight="1">
      <c r="A361" s="203"/>
      <c r="B361" s="203"/>
      <c r="C361" s="203"/>
      <c r="D361" s="203"/>
      <c r="E361" s="203"/>
      <c r="F361" s="203"/>
      <c r="G361" s="203"/>
      <c r="H361" s="203"/>
      <c r="I361" s="203"/>
      <c r="J361" s="203"/>
      <c r="K361" s="203"/>
      <c r="L361" s="203"/>
      <c r="M361" s="203"/>
      <c r="N361" s="204"/>
      <c r="O361" s="203"/>
      <c r="P361" s="203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  <c r="AB361" s="203"/>
      <c r="AC361" s="203"/>
      <c r="AD361" s="203"/>
      <c r="AE361" s="203"/>
      <c r="AF361" s="203"/>
      <c r="AG361" s="203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55"/>
      <c r="BJ361" s="55"/>
      <c r="BK361" s="205"/>
      <c r="BL361" s="55"/>
      <c r="BM361" s="55"/>
      <c r="BN361" s="55"/>
      <c r="BO361" s="205"/>
      <c r="BP361" s="55"/>
      <c r="BQ361" s="40"/>
      <c r="BV361" s="40"/>
    </row>
    <row r="362" ht="14.25" customHeight="1">
      <c r="A362" s="203"/>
      <c r="B362" s="203"/>
      <c r="C362" s="203"/>
      <c r="D362" s="203"/>
      <c r="E362" s="203"/>
      <c r="F362" s="203"/>
      <c r="G362" s="203"/>
      <c r="H362" s="203"/>
      <c r="I362" s="203"/>
      <c r="J362" s="203"/>
      <c r="K362" s="203"/>
      <c r="L362" s="203"/>
      <c r="M362" s="203"/>
      <c r="N362" s="204"/>
      <c r="O362" s="203"/>
      <c r="P362" s="203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3"/>
      <c r="AB362" s="203"/>
      <c r="AC362" s="203"/>
      <c r="AD362" s="203"/>
      <c r="AE362" s="203"/>
      <c r="AF362" s="203"/>
      <c r="AG362" s="203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55"/>
      <c r="BJ362" s="55"/>
      <c r="BK362" s="205"/>
      <c r="BL362" s="55"/>
      <c r="BM362" s="55"/>
      <c r="BN362" s="55"/>
      <c r="BO362" s="205"/>
      <c r="BP362" s="55"/>
      <c r="BQ362" s="40"/>
      <c r="BV362" s="40"/>
    </row>
    <row r="363" ht="14.25" customHeight="1">
      <c r="A363" s="203"/>
      <c r="B363" s="203"/>
      <c r="C363" s="203"/>
      <c r="D363" s="203"/>
      <c r="E363" s="203"/>
      <c r="F363" s="203"/>
      <c r="G363" s="203"/>
      <c r="H363" s="203"/>
      <c r="I363" s="203"/>
      <c r="J363" s="203"/>
      <c r="K363" s="203"/>
      <c r="L363" s="203"/>
      <c r="M363" s="203"/>
      <c r="N363" s="204"/>
      <c r="O363" s="203"/>
      <c r="P363" s="203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  <c r="AA363" s="203"/>
      <c r="AB363" s="203"/>
      <c r="AC363" s="203"/>
      <c r="AD363" s="203"/>
      <c r="AE363" s="203"/>
      <c r="AF363" s="203"/>
      <c r="AG363" s="203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55"/>
      <c r="BJ363" s="55"/>
      <c r="BK363" s="205"/>
      <c r="BL363" s="55"/>
      <c r="BM363" s="55"/>
      <c r="BN363" s="55"/>
      <c r="BO363" s="205"/>
      <c r="BP363" s="55"/>
      <c r="BQ363" s="40"/>
      <c r="BV363" s="40"/>
    </row>
    <row r="364" ht="14.25" customHeight="1">
      <c r="A364" s="203"/>
      <c r="B364" s="203"/>
      <c r="C364" s="203"/>
      <c r="D364" s="203"/>
      <c r="E364" s="203"/>
      <c r="F364" s="203"/>
      <c r="G364" s="203"/>
      <c r="H364" s="203"/>
      <c r="I364" s="203"/>
      <c r="J364" s="203"/>
      <c r="K364" s="203"/>
      <c r="L364" s="203"/>
      <c r="M364" s="203"/>
      <c r="N364" s="204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3"/>
      <c r="AD364" s="203"/>
      <c r="AE364" s="203"/>
      <c r="AF364" s="203"/>
      <c r="AG364" s="203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55"/>
      <c r="BJ364" s="55"/>
      <c r="BK364" s="205"/>
      <c r="BL364" s="55"/>
      <c r="BM364" s="55"/>
      <c r="BN364" s="55"/>
      <c r="BO364" s="205"/>
      <c r="BP364" s="55"/>
      <c r="BQ364" s="40"/>
      <c r="BV364" s="40"/>
    </row>
    <row r="365" ht="14.25" customHeight="1">
      <c r="A365" s="203"/>
      <c r="B365" s="203"/>
      <c r="C365" s="203"/>
      <c r="D365" s="203"/>
      <c r="E365" s="203"/>
      <c r="F365" s="203"/>
      <c r="G365" s="203"/>
      <c r="H365" s="203"/>
      <c r="I365" s="203"/>
      <c r="J365" s="203"/>
      <c r="K365" s="203"/>
      <c r="L365" s="203"/>
      <c r="M365" s="203"/>
      <c r="N365" s="204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3"/>
      <c r="AD365" s="203"/>
      <c r="AE365" s="203"/>
      <c r="AF365" s="203"/>
      <c r="AG365" s="203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55"/>
      <c r="BJ365" s="55"/>
      <c r="BK365" s="205"/>
      <c r="BL365" s="55"/>
      <c r="BM365" s="55"/>
      <c r="BN365" s="55"/>
      <c r="BO365" s="205"/>
      <c r="BP365" s="55"/>
      <c r="BQ365" s="40"/>
      <c r="BV365" s="40"/>
    </row>
    <row r="366" ht="14.25" customHeight="1">
      <c r="A366" s="203"/>
      <c r="B366" s="203"/>
      <c r="C366" s="203"/>
      <c r="D366" s="203"/>
      <c r="E366" s="203"/>
      <c r="F366" s="203"/>
      <c r="G366" s="203"/>
      <c r="H366" s="203"/>
      <c r="I366" s="203"/>
      <c r="J366" s="203"/>
      <c r="K366" s="203"/>
      <c r="L366" s="203"/>
      <c r="M366" s="203"/>
      <c r="N366" s="204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3"/>
      <c r="AD366" s="203"/>
      <c r="AE366" s="203"/>
      <c r="AF366" s="203"/>
      <c r="AG366" s="203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55"/>
      <c r="BJ366" s="55"/>
      <c r="BK366" s="205"/>
      <c r="BL366" s="55"/>
      <c r="BM366" s="55"/>
      <c r="BN366" s="55"/>
      <c r="BO366" s="205"/>
      <c r="BP366" s="55"/>
      <c r="BQ366" s="40"/>
      <c r="BV366" s="40"/>
    </row>
    <row r="367" ht="14.25" customHeight="1">
      <c r="A367" s="203"/>
      <c r="B367" s="203"/>
      <c r="C367" s="203"/>
      <c r="D367" s="203"/>
      <c r="E367" s="203"/>
      <c r="F367" s="203"/>
      <c r="G367" s="203"/>
      <c r="H367" s="203"/>
      <c r="I367" s="203"/>
      <c r="J367" s="203"/>
      <c r="K367" s="203"/>
      <c r="L367" s="203"/>
      <c r="M367" s="203"/>
      <c r="N367" s="204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3"/>
      <c r="AD367" s="203"/>
      <c r="AE367" s="203"/>
      <c r="AF367" s="203"/>
      <c r="AG367" s="203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55"/>
      <c r="BJ367" s="55"/>
      <c r="BK367" s="205"/>
      <c r="BL367" s="55"/>
      <c r="BM367" s="55"/>
      <c r="BN367" s="55"/>
      <c r="BO367" s="205"/>
      <c r="BP367" s="55"/>
      <c r="BQ367" s="40"/>
      <c r="BV367" s="40"/>
    </row>
    <row r="368" ht="14.25" customHeight="1">
      <c r="A368" s="203"/>
      <c r="B368" s="203"/>
      <c r="C368" s="203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4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3"/>
      <c r="AD368" s="203"/>
      <c r="AE368" s="203"/>
      <c r="AF368" s="203"/>
      <c r="AG368" s="203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55"/>
      <c r="BJ368" s="55"/>
      <c r="BK368" s="205"/>
      <c r="BL368" s="55"/>
      <c r="BM368" s="55"/>
      <c r="BN368" s="55"/>
      <c r="BO368" s="205"/>
      <c r="BP368" s="55"/>
      <c r="BQ368" s="40"/>
      <c r="BV368" s="40"/>
    </row>
    <row r="369" ht="14.25" customHeight="1">
      <c r="A369" s="203"/>
      <c r="B369" s="203"/>
      <c r="C369" s="203"/>
      <c r="D369" s="203"/>
      <c r="E369" s="203"/>
      <c r="F369" s="203"/>
      <c r="G369" s="203"/>
      <c r="H369" s="203"/>
      <c r="I369" s="203"/>
      <c r="J369" s="203"/>
      <c r="K369" s="203"/>
      <c r="L369" s="203"/>
      <c r="M369" s="203"/>
      <c r="N369" s="204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3"/>
      <c r="AD369" s="203"/>
      <c r="AE369" s="203"/>
      <c r="AF369" s="203"/>
      <c r="AG369" s="203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55"/>
      <c r="BJ369" s="55"/>
      <c r="BK369" s="205"/>
      <c r="BL369" s="55"/>
      <c r="BM369" s="55"/>
      <c r="BN369" s="55"/>
      <c r="BO369" s="205"/>
      <c r="BP369" s="55"/>
      <c r="BQ369" s="40"/>
      <c r="BV369" s="40"/>
    </row>
    <row r="370" ht="14.25" customHeight="1">
      <c r="A370" s="203"/>
      <c r="B370" s="203"/>
      <c r="C370" s="203"/>
      <c r="D370" s="203"/>
      <c r="E370" s="203"/>
      <c r="F370" s="203"/>
      <c r="G370" s="203"/>
      <c r="H370" s="203"/>
      <c r="I370" s="203"/>
      <c r="J370" s="203"/>
      <c r="K370" s="203"/>
      <c r="L370" s="203"/>
      <c r="M370" s="203"/>
      <c r="N370" s="204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3"/>
      <c r="AD370" s="203"/>
      <c r="AE370" s="203"/>
      <c r="AF370" s="203"/>
      <c r="AG370" s="203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55"/>
      <c r="BJ370" s="55"/>
      <c r="BK370" s="205"/>
      <c r="BL370" s="55"/>
      <c r="BM370" s="55"/>
      <c r="BN370" s="55"/>
      <c r="BO370" s="205"/>
      <c r="BP370" s="55"/>
      <c r="BQ370" s="40"/>
      <c r="BV370" s="40"/>
    </row>
    <row r="371" ht="14.25" customHeight="1">
      <c r="A371" s="203"/>
      <c r="B371" s="203"/>
      <c r="C371" s="203"/>
      <c r="D371" s="203"/>
      <c r="E371" s="203"/>
      <c r="F371" s="203"/>
      <c r="G371" s="203"/>
      <c r="H371" s="203"/>
      <c r="I371" s="203"/>
      <c r="J371" s="203"/>
      <c r="K371" s="203"/>
      <c r="L371" s="203"/>
      <c r="M371" s="203"/>
      <c r="N371" s="204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3"/>
      <c r="AD371" s="203"/>
      <c r="AE371" s="203"/>
      <c r="AF371" s="203"/>
      <c r="AG371" s="203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55"/>
      <c r="BJ371" s="55"/>
      <c r="BK371" s="205"/>
      <c r="BL371" s="55"/>
      <c r="BM371" s="55"/>
      <c r="BN371" s="55"/>
      <c r="BO371" s="205"/>
      <c r="BP371" s="55"/>
      <c r="BQ371" s="40"/>
      <c r="BV371" s="40"/>
    </row>
    <row r="372" ht="14.25" customHeight="1">
      <c r="A372" s="203"/>
      <c r="B372" s="203"/>
      <c r="C372" s="203"/>
      <c r="D372" s="203"/>
      <c r="E372" s="203"/>
      <c r="F372" s="203"/>
      <c r="G372" s="203"/>
      <c r="H372" s="203"/>
      <c r="I372" s="203"/>
      <c r="J372" s="203"/>
      <c r="K372" s="203"/>
      <c r="L372" s="203"/>
      <c r="M372" s="203"/>
      <c r="N372" s="204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3"/>
      <c r="AD372" s="203"/>
      <c r="AE372" s="203"/>
      <c r="AF372" s="203"/>
      <c r="AG372" s="203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55"/>
      <c r="BJ372" s="55"/>
      <c r="BK372" s="205"/>
      <c r="BL372" s="55"/>
      <c r="BM372" s="55"/>
      <c r="BN372" s="55"/>
      <c r="BO372" s="205"/>
      <c r="BP372" s="55"/>
      <c r="BQ372" s="40"/>
      <c r="BV372" s="40"/>
    </row>
    <row r="373" ht="14.25" customHeight="1">
      <c r="A373" s="203"/>
      <c r="B373" s="203"/>
      <c r="C373" s="203"/>
      <c r="D373" s="20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4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3"/>
      <c r="AD373" s="203"/>
      <c r="AE373" s="203"/>
      <c r="AF373" s="203"/>
      <c r="AG373" s="203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55"/>
      <c r="BJ373" s="55"/>
      <c r="BK373" s="205"/>
      <c r="BL373" s="55"/>
      <c r="BM373" s="55"/>
      <c r="BN373" s="55"/>
      <c r="BO373" s="205"/>
      <c r="BP373" s="55"/>
      <c r="BQ373" s="40"/>
      <c r="BV373" s="40"/>
    </row>
    <row r="374" ht="14.25" customHeight="1">
      <c r="A374" s="203"/>
      <c r="B374" s="203"/>
      <c r="C374" s="203"/>
      <c r="D374" s="203"/>
      <c r="E374" s="203"/>
      <c r="F374" s="203"/>
      <c r="G374" s="203"/>
      <c r="H374" s="203"/>
      <c r="I374" s="203"/>
      <c r="J374" s="203"/>
      <c r="K374" s="203"/>
      <c r="L374" s="203"/>
      <c r="M374" s="203"/>
      <c r="N374" s="204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3"/>
      <c r="AD374" s="203"/>
      <c r="AE374" s="203"/>
      <c r="AF374" s="203"/>
      <c r="AG374" s="203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55"/>
      <c r="BJ374" s="55"/>
      <c r="BK374" s="205"/>
      <c r="BL374" s="55"/>
      <c r="BM374" s="55"/>
      <c r="BN374" s="55"/>
      <c r="BO374" s="205"/>
      <c r="BP374" s="55"/>
      <c r="BQ374" s="40"/>
      <c r="BV374" s="40"/>
    </row>
    <row r="375" ht="14.25" customHeight="1">
      <c r="A375" s="203"/>
      <c r="B375" s="203"/>
      <c r="C375" s="203"/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  <c r="N375" s="204"/>
      <c r="O375" s="203"/>
      <c r="P375" s="203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  <c r="AB375" s="203"/>
      <c r="AC375" s="203"/>
      <c r="AD375" s="203"/>
      <c r="AE375" s="203"/>
      <c r="AF375" s="203"/>
      <c r="AG375" s="203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55"/>
      <c r="BJ375" s="55"/>
      <c r="BK375" s="205"/>
      <c r="BL375" s="55"/>
      <c r="BM375" s="55"/>
      <c r="BN375" s="55"/>
      <c r="BO375" s="205"/>
      <c r="BP375" s="55"/>
      <c r="BQ375" s="40"/>
      <c r="BV375" s="40"/>
    </row>
    <row r="376" ht="14.25" customHeight="1">
      <c r="A376" s="203"/>
      <c r="B376" s="203"/>
      <c r="C376" s="203"/>
      <c r="D376" s="203"/>
      <c r="E376" s="203"/>
      <c r="F376" s="203"/>
      <c r="G376" s="203"/>
      <c r="H376" s="203"/>
      <c r="I376" s="203"/>
      <c r="J376" s="203"/>
      <c r="K376" s="203"/>
      <c r="L376" s="203"/>
      <c r="M376" s="203"/>
      <c r="N376" s="204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  <c r="AA376" s="203"/>
      <c r="AB376" s="203"/>
      <c r="AC376" s="203"/>
      <c r="AD376" s="203"/>
      <c r="AE376" s="203"/>
      <c r="AF376" s="203"/>
      <c r="AG376" s="203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55"/>
      <c r="BJ376" s="55"/>
      <c r="BK376" s="205"/>
      <c r="BL376" s="55"/>
      <c r="BM376" s="55"/>
      <c r="BN376" s="55"/>
      <c r="BO376" s="205"/>
      <c r="BP376" s="55"/>
      <c r="BQ376" s="40"/>
      <c r="BV376" s="40"/>
    </row>
    <row r="377" ht="14.25" customHeight="1">
      <c r="A377" s="203"/>
      <c r="B377" s="203"/>
      <c r="C377" s="203"/>
      <c r="D377" s="203"/>
      <c r="E377" s="203"/>
      <c r="F377" s="203"/>
      <c r="G377" s="203"/>
      <c r="H377" s="203"/>
      <c r="I377" s="203"/>
      <c r="J377" s="203"/>
      <c r="K377" s="203"/>
      <c r="L377" s="203"/>
      <c r="M377" s="203"/>
      <c r="N377" s="204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  <c r="AA377" s="203"/>
      <c r="AB377" s="203"/>
      <c r="AC377" s="203"/>
      <c r="AD377" s="203"/>
      <c r="AE377" s="203"/>
      <c r="AF377" s="203"/>
      <c r="AG377" s="203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55"/>
      <c r="BJ377" s="55"/>
      <c r="BK377" s="205"/>
      <c r="BL377" s="55"/>
      <c r="BM377" s="55"/>
      <c r="BN377" s="55"/>
      <c r="BO377" s="205"/>
      <c r="BP377" s="55"/>
      <c r="BQ377" s="40"/>
      <c r="BV377" s="40"/>
    </row>
    <row r="378" ht="14.25" customHeight="1">
      <c r="A378" s="203"/>
      <c r="B378" s="203"/>
      <c r="C378" s="203"/>
      <c r="D378" s="203"/>
      <c r="E378" s="203"/>
      <c r="F378" s="203"/>
      <c r="G378" s="203"/>
      <c r="H378" s="203"/>
      <c r="I378" s="203"/>
      <c r="J378" s="203"/>
      <c r="K378" s="203"/>
      <c r="L378" s="203"/>
      <c r="M378" s="203"/>
      <c r="N378" s="204"/>
      <c r="O378" s="203"/>
      <c r="P378" s="203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  <c r="AA378" s="203"/>
      <c r="AB378" s="203"/>
      <c r="AC378" s="203"/>
      <c r="AD378" s="203"/>
      <c r="AE378" s="203"/>
      <c r="AF378" s="203"/>
      <c r="AG378" s="203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55"/>
      <c r="BJ378" s="55"/>
      <c r="BK378" s="205"/>
      <c r="BL378" s="55"/>
      <c r="BM378" s="55"/>
      <c r="BN378" s="55"/>
      <c r="BO378" s="205"/>
      <c r="BP378" s="55"/>
      <c r="BQ378" s="40"/>
      <c r="BV378" s="40"/>
    </row>
    <row r="379" ht="14.25" customHeight="1">
      <c r="A379" s="203"/>
      <c r="B379" s="203"/>
      <c r="C379" s="203"/>
      <c r="D379" s="203"/>
      <c r="E379" s="203"/>
      <c r="F379" s="203"/>
      <c r="G379" s="203"/>
      <c r="H379" s="203"/>
      <c r="I379" s="203"/>
      <c r="J379" s="203"/>
      <c r="K379" s="203"/>
      <c r="L379" s="203"/>
      <c r="M379" s="203"/>
      <c r="N379" s="204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3"/>
      <c r="AD379" s="203"/>
      <c r="AE379" s="203"/>
      <c r="AF379" s="203"/>
      <c r="AG379" s="203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55"/>
      <c r="BJ379" s="55"/>
      <c r="BK379" s="205"/>
      <c r="BL379" s="55"/>
      <c r="BM379" s="55"/>
      <c r="BN379" s="55"/>
      <c r="BO379" s="205"/>
      <c r="BP379" s="55"/>
      <c r="BQ379" s="40"/>
      <c r="BV379" s="40"/>
    </row>
    <row r="380" ht="14.25" customHeight="1">
      <c r="A380" s="203"/>
      <c r="B380" s="203"/>
      <c r="C380" s="203"/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204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3"/>
      <c r="AD380" s="203"/>
      <c r="AE380" s="203"/>
      <c r="AF380" s="203"/>
      <c r="AG380" s="203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55"/>
      <c r="BJ380" s="55"/>
      <c r="BK380" s="205"/>
      <c r="BL380" s="55"/>
      <c r="BM380" s="55"/>
      <c r="BN380" s="55"/>
      <c r="BO380" s="205"/>
      <c r="BP380" s="55"/>
      <c r="BQ380" s="40"/>
      <c r="BV380" s="40"/>
    </row>
    <row r="381" ht="14.25" customHeight="1">
      <c r="A381" s="203"/>
      <c r="B381" s="203"/>
      <c r="C381" s="203"/>
      <c r="D381" s="203"/>
      <c r="E381" s="203"/>
      <c r="F381" s="203"/>
      <c r="G381" s="203"/>
      <c r="H381" s="203"/>
      <c r="I381" s="203"/>
      <c r="J381" s="203"/>
      <c r="K381" s="203"/>
      <c r="L381" s="203"/>
      <c r="M381" s="203"/>
      <c r="N381" s="204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3"/>
      <c r="AB381" s="203"/>
      <c r="AC381" s="203"/>
      <c r="AD381" s="203"/>
      <c r="AE381" s="203"/>
      <c r="AF381" s="203"/>
      <c r="AG381" s="203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55"/>
      <c r="BJ381" s="55"/>
      <c r="BK381" s="205"/>
      <c r="BL381" s="55"/>
      <c r="BM381" s="55"/>
      <c r="BN381" s="55"/>
      <c r="BO381" s="205"/>
      <c r="BP381" s="55"/>
      <c r="BQ381" s="40"/>
      <c r="BV381" s="40"/>
    </row>
    <row r="382" ht="14.25" customHeight="1">
      <c r="A382" s="203"/>
      <c r="B382" s="203"/>
      <c r="C382" s="203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4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  <c r="AA382" s="203"/>
      <c r="AB382" s="203"/>
      <c r="AC382" s="203"/>
      <c r="AD382" s="203"/>
      <c r="AE382" s="203"/>
      <c r="AF382" s="203"/>
      <c r="AG382" s="203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55"/>
      <c r="BJ382" s="55"/>
      <c r="BK382" s="205"/>
      <c r="BL382" s="55"/>
      <c r="BM382" s="55"/>
      <c r="BN382" s="55"/>
      <c r="BO382" s="205"/>
      <c r="BP382" s="55"/>
      <c r="BQ382" s="40"/>
      <c r="BV382" s="40"/>
    </row>
    <row r="383" ht="14.25" customHeight="1">
      <c r="A383" s="205"/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6"/>
      <c r="O383" s="205"/>
      <c r="P383" s="205"/>
      <c r="Q383" s="205"/>
      <c r="R383" s="205"/>
      <c r="S383" s="205"/>
      <c r="T383" s="20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55"/>
      <c r="BJ383" s="55"/>
      <c r="BK383" s="205"/>
      <c r="BL383" s="55"/>
      <c r="BM383" s="55"/>
      <c r="BN383" s="55"/>
      <c r="BO383" s="205"/>
      <c r="BP383" s="55"/>
      <c r="BQ383" s="40"/>
      <c r="BV383" s="40"/>
    </row>
    <row r="384" ht="14.25" customHeight="1">
      <c r="A384" s="205"/>
      <c r="B384" s="205"/>
      <c r="C384" s="205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6"/>
      <c r="O384" s="205"/>
      <c r="P384" s="205"/>
      <c r="Q384" s="205"/>
      <c r="R384" s="205"/>
      <c r="S384" s="205"/>
      <c r="T384" s="20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55"/>
      <c r="BJ384" s="55"/>
      <c r="BK384" s="205"/>
      <c r="BL384" s="55"/>
      <c r="BM384" s="55"/>
      <c r="BN384" s="55"/>
      <c r="BO384" s="205"/>
      <c r="BP384" s="55"/>
      <c r="BQ384" s="40"/>
      <c r="BV384" s="40"/>
    </row>
    <row r="385" ht="14.25" customHeight="1">
      <c r="A385" s="205"/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6"/>
      <c r="O385" s="205"/>
      <c r="P385" s="205"/>
      <c r="Q385" s="205"/>
      <c r="R385" s="205"/>
      <c r="S385" s="205"/>
      <c r="T385" s="20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55"/>
      <c r="BJ385" s="55"/>
      <c r="BK385" s="205"/>
      <c r="BL385" s="55"/>
      <c r="BM385" s="55"/>
      <c r="BN385" s="55"/>
      <c r="BO385" s="205"/>
      <c r="BP385" s="55"/>
      <c r="BQ385" s="40"/>
      <c r="BV385" s="40"/>
    </row>
    <row r="386" ht="14.25" customHeight="1">
      <c r="A386" s="205"/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6"/>
      <c r="O386" s="205"/>
      <c r="P386" s="205"/>
      <c r="Q386" s="205"/>
      <c r="R386" s="205"/>
      <c r="S386" s="205"/>
      <c r="T386" s="20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55"/>
      <c r="BJ386" s="55"/>
      <c r="BK386" s="205"/>
      <c r="BL386" s="55"/>
      <c r="BM386" s="55"/>
      <c r="BN386" s="55"/>
      <c r="BO386" s="205"/>
      <c r="BP386" s="55"/>
      <c r="BQ386" s="40"/>
      <c r="BV386" s="40"/>
    </row>
    <row r="387" ht="14.25" customHeight="1">
      <c r="A387" s="205"/>
      <c r="B387" s="205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6"/>
      <c r="O387" s="205"/>
      <c r="P387" s="205"/>
      <c r="Q387" s="205"/>
      <c r="R387" s="205"/>
      <c r="S387" s="205"/>
      <c r="T387" s="20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55"/>
      <c r="BJ387" s="55"/>
      <c r="BK387" s="205"/>
      <c r="BL387" s="55"/>
      <c r="BM387" s="55"/>
      <c r="BN387" s="55"/>
      <c r="BO387" s="205"/>
      <c r="BP387" s="55"/>
      <c r="BQ387" s="40"/>
      <c r="BV387" s="40"/>
    </row>
    <row r="388" ht="14.25" customHeight="1">
      <c r="A388" s="205"/>
      <c r="B388" s="205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6"/>
      <c r="O388" s="205"/>
      <c r="P388" s="205"/>
      <c r="Q388" s="205"/>
      <c r="R388" s="205"/>
      <c r="S388" s="205"/>
      <c r="T388" s="20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55"/>
      <c r="BJ388" s="55"/>
      <c r="BK388" s="205"/>
      <c r="BL388" s="55"/>
      <c r="BM388" s="55"/>
      <c r="BN388" s="55"/>
      <c r="BO388" s="205"/>
      <c r="BP388" s="55"/>
      <c r="BQ388" s="40"/>
      <c r="BV388" s="40"/>
    </row>
    <row r="389" ht="14.25" customHeight="1">
      <c r="A389" s="205"/>
      <c r="B389" s="205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6"/>
      <c r="O389" s="205"/>
      <c r="P389" s="205"/>
      <c r="Q389" s="205"/>
      <c r="R389" s="205"/>
      <c r="S389" s="205"/>
      <c r="T389" s="20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55"/>
      <c r="BJ389" s="55"/>
      <c r="BK389" s="205"/>
      <c r="BL389" s="55"/>
      <c r="BM389" s="55"/>
      <c r="BN389" s="55"/>
      <c r="BO389" s="205"/>
      <c r="BP389" s="55"/>
      <c r="BQ389" s="40"/>
      <c r="BV389" s="40"/>
    </row>
    <row r="390" ht="14.25" customHeight="1">
      <c r="A390" s="205"/>
      <c r="B390" s="205"/>
      <c r="C390" s="205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206"/>
      <c r="O390" s="205"/>
      <c r="P390" s="205"/>
      <c r="Q390" s="205"/>
      <c r="R390" s="205"/>
      <c r="S390" s="205"/>
      <c r="T390" s="20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55"/>
      <c r="BJ390" s="55"/>
      <c r="BK390" s="205"/>
      <c r="BL390" s="55"/>
      <c r="BM390" s="55"/>
      <c r="BN390" s="55"/>
      <c r="BO390" s="205"/>
      <c r="BP390" s="55"/>
      <c r="BQ390" s="40"/>
      <c r="BV390" s="40"/>
    </row>
    <row r="391" ht="14.25" customHeight="1">
      <c r="A391" s="205"/>
      <c r="B391" s="205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206"/>
      <c r="O391" s="205"/>
      <c r="P391" s="205"/>
      <c r="Q391" s="205"/>
      <c r="R391" s="205"/>
      <c r="S391" s="205"/>
      <c r="T391" s="20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55"/>
      <c r="BJ391" s="55"/>
      <c r="BK391" s="205"/>
      <c r="BL391" s="55"/>
      <c r="BM391" s="55"/>
      <c r="BN391" s="55"/>
      <c r="BO391" s="205"/>
      <c r="BP391" s="55"/>
      <c r="BQ391" s="40"/>
      <c r="BV391" s="40"/>
    </row>
    <row r="392" ht="14.25" customHeight="1">
      <c r="A392" s="205"/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6"/>
      <c r="O392" s="205"/>
      <c r="P392" s="205"/>
      <c r="Q392" s="205"/>
      <c r="R392" s="205"/>
      <c r="S392" s="205"/>
      <c r="T392" s="20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55"/>
      <c r="BJ392" s="55"/>
      <c r="BK392" s="205"/>
      <c r="BL392" s="55"/>
      <c r="BM392" s="55"/>
      <c r="BN392" s="55"/>
      <c r="BO392" s="205"/>
      <c r="BP392" s="55"/>
      <c r="BQ392" s="40"/>
      <c r="BV392" s="40"/>
    </row>
    <row r="393" ht="14.25" customHeight="1">
      <c r="A393" s="205"/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6"/>
      <c r="O393" s="205"/>
      <c r="P393" s="205"/>
      <c r="Q393" s="205"/>
      <c r="R393" s="205"/>
      <c r="S393" s="205"/>
      <c r="T393" s="20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55"/>
      <c r="BJ393" s="55"/>
      <c r="BK393" s="205"/>
      <c r="BL393" s="55"/>
      <c r="BM393" s="55"/>
      <c r="BN393" s="55"/>
      <c r="BO393" s="205"/>
      <c r="BP393" s="55"/>
      <c r="BQ393" s="40"/>
      <c r="BV393" s="40"/>
    </row>
  </sheetData>
  <mergeCells count="14">
    <mergeCell ref="A10:A11"/>
    <mergeCell ref="B10:B11"/>
    <mergeCell ref="C10:C11"/>
    <mergeCell ref="Y13:AL13"/>
    <mergeCell ref="AM13:BL13"/>
    <mergeCell ref="BN13:BO13"/>
    <mergeCell ref="BQ13:BS13"/>
    <mergeCell ref="B1:D2"/>
    <mergeCell ref="H1:P3"/>
    <mergeCell ref="A4:A6"/>
    <mergeCell ref="R4:S4"/>
    <mergeCell ref="B5:B6"/>
    <mergeCell ref="C5:C6"/>
    <mergeCell ref="D5:D6"/>
  </mergeCells>
  <dataValidations>
    <dataValidation type="list" allowBlank="1" showErrorMessage="1" sqref="C15:C17 C19:C32 C34:C58 C60:C64 C66:C93 C96:C102 C104:C140 C142:C149 C151:C170 C173:C189 C191:C199 C201:C231 C234:C241 C244:C245">
      <formula1>"0.0,1.0,2.0,3.0,4.0,5.0,6.0,7.0,8.0,9.0,10.0,11.0,12.0,13.0,14.0,15.0,16.0,17.0,18.0,19.0,20.0,21.0,22.0,23.0,24.0,25.0,26.0,27.0,28.0,29.0,30.0"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3.0" topLeftCell="A14" activePane="bottomLeft" state="frozen"/>
      <selection activeCell="B15" sqref="B15" pane="bottomLeft"/>
    </sheetView>
  </sheetViews>
  <sheetFormatPr customHeight="1" defaultColWidth="14.43" defaultRowHeight="15.0"/>
  <cols>
    <col customWidth="1" min="1" max="1" width="51.0"/>
    <col customWidth="1" min="2" max="2" width="17.0"/>
    <col customWidth="1" min="3" max="3" width="13.14"/>
    <col customWidth="1" min="4" max="4" width="14.29"/>
    <col customWidth="1" min="5" max="7" width="13.14"/>
    <col customWidth="1" min="8" max="15" width="11.14"/>
    <col customWidth="1" min="16" max="20" width="11.0"/>
    <col customWidth="1" min="21" max="21" width="90.0"/>
    <col customWidth="1" min="22" max="22" width="159.14"/>
    <col customWidth="1" min="23" max="23" width="14.86"/>
    <col customWidth="1" min="24" max="29" width="11.0"/>
    <col customWidth="1" min="30" max="30" width="16.43"/>
    <col customWidth="1" min="31" max="56" width="11.0"/>
    <col customWidth="1" min="57" max="58" width="21.71"/>
    <col customWidth="1" min="59" max="60" width="11.0"/>
    <col customWidth="1" min="61" max="61" width="18.43"/>
    <col customWidth="1" min="62" max="62" width="19.86"/>
    <col customWidth="1" min="63" max="63" width="10.71"/>
    <col customWidth="1" min="64" max="65" width="20.43"/>
    <col customWidth="1" min="66" max="69" width="10.71"/>
  </cols>
  <sheetData>
    <row r="1" ht="69.75" customHeight="1">
      <c r="A1" s="42"/>
      <c r="B1" s="292" t="s">
        <v>435</v>
      </c>
      <c r="C1" s="292"/>
      <c r="D1" s="292"/>
      <c r="E1" s="42"/>
      <c r="F1" s="42"/>
      <c r="G1" s="42"/>
      <c r="H1" s="40"/>
      <c r="BE1" s="40"/>
      <c r="BF1" s="40"/>
      <c r="BH1" s="40"/>
      <c r="BI1" s="40"/>
      <c r="BJ1" s="40"/>
      <c r="BL1" s="40"/>
      <c r="BM1" s="40"/>
    </row>
    <row r="2" ht="12.0" customHeight="1">
      <c r="A2" s="42"/>
      <c r="B2" s="292"/>
      <c r="C2" s="292"/>
      <c r="D2" s="292"/>
      <c r="E2" s="42"/>
      <c r="F2" s="42"/>
      <c r="G2" s="42"/>
      <c r="BE2" s="40"/>
      <c r="BF2" s="40"/>
      <c r="BH2" s="40"/>
      <c r="BI2" s="40"/>
      <c r="BJ2" s="40"/>
      <c r="BL2" s="40"/>
      <c r="BM2" s="40"/>
    </row>
    <row r="3" ht="15.0" hidden="1" customHeight="1">
      <c r="A3" s="42"/>
      <c r="B3" s="42"/>
      <c r="C3" s="42"/>
      <c r="D3" s="42"/>
      <c r="E3" s="42"/>
      <c r="F3" s="42"/>
      <c r="G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0"/>
      <c r="BM3" s="40"/>
      <c r="BN3" s="42"/>
      <c r="BO3" s="42"/>
    </row>
    <row r="4" ht="39.75" customHeight="1">
      <c r="A4" s="207" t="s">
        <v>12</v>
      </c>
      <c r="B4" s="293" t="s">
        <v>13</v>
      </c>
      <c r="C4" s="209"/>
      <c r="D4" s="211"/>
      <c r="F4" s="294" t="s">
        <v>15</v>
      </c>
      <c r="G4" s="217"/>
      <c r="H4" s="295"/>
      <c r="I4" s="296"/>
      <c r="J4" s="296"/>
      <c r="K4" s="296"/>
      <c r="L4" s="296"/>
      <c r="M4" s="4"/>
      <c r="N4" s="4"/>
      <c r="O4" s="4"/>
      <c r="P4" s="42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0"/>
      <c r="BF4" s="40"/>
      <c r="BG4" s="42"/>
      <c r="BH4" s="40"/>
      <c r="BI4" s="40"/>
      <c r="BJ4" s="40"/>
      <c r="BK4" s="42"/>
      <c r="BL4" s="55"/>
      <c r="BM4" s="40"/>
    </row>
    <row r="5" ht="39.75" customHeight="1">
      <c r="A5" s="227"/>
      <c r="B5" s="297">
        <f>G50</f>
        <v>0</v>
      </c>
      <c r="C5" s="220"/>
      <c r="D5" s="210"/>
      <c r="F5" s="64" t="s">
        <v>24</v>
      </c>
      <c r="G5" s="64">
        <f>SUM(AE15:AE49)</f>
        <v>0</v>
      </c>
      <c r="H5" s="298"/>
      <c r="I5" s="298"/>
      <c r="J5" s="298"/>
      <c r="K5" s="298"/>
      <c r="L5" s="298"/>
      <c r="M5" s="298"/>
      <c r="N5" s="298"/>
      <c r="O5" s="299"/>
      <c r="P5" s="42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0"/>
      <c r="BF5" s="40"/>
      <c r="BG5" s="42"/>
      <c r="BH5" s="40"/>
      <c r="BI5" s="40"/>
      <c r="BJ5" s="40"/>
      <c r="BK5" s="42"/>
      <c r="BL5" s="55"/>
      <c r="BM5" s="40"/>
    </row>
    <row r="6" ht="14.25" customHeight="1">
      <c r="A6" s="300"/>
      <c r="B6" s="300"/>
      <c r="C6" s="300"/>
      <c r="D6" s="197"/>
      <c r="E6" s="42"/>
      <c r="F6" s="42"/>
      <c r="G6" s="42"/>
      <c r="H6" s="301"/>
      <c r="I6" s="301"/>
      <c r="J6" s="301"/>
      <c r="K6" s="301"/>
      <c r="L6" s="301"/>
      <c r="M6" s="301"/>
      <c r="N6" s="301"/>
      <c r="O6" s="301"/>
      <c r="P6" s="42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0"/>
      <c r="BF6" s="40"/>
      <c r="BG6" s="42"/>
      <c r="BH6" s="40"/>
      <c r="BI6" s="40"/>
      <c r="BJ6" s="40"/>
      <c r="BK6" s="42"/>
      <c r="BL6" s="55"/>
      <c r="BM6" s="40"/>
    </row>
    <row r="7" ht="21.75" customHeight="1">
      <c r="A7" s="302" t="s">
        <v>26</v>
      </c>
      <c r="B7" s="303">
        <f>AG14</f>
        <v>0</v>
      </c>
      <c r="C7" s="304" t="s">
        <v>27</v>
      </c>
      <c r="D7" s="197"/>
      <c r="G7" s="69"/>
      <c r="H7" s="305"/>
      <c r="I7" s="305"/>
      <c r="J7" s="4"/>
      <c r="K7" s="4"/>
      <c r="L7" s="4"/>
      <c r="M7" s="4"/>
      <c r="N7" s="4"/>
      <c r="O7" s="4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0"/>
      <c r="BF7" s="40"/>
      <c r="BG7" s="42"/>
      <c r="BH7" s="40"/>
      <c r="BI7" s="40"/>
      <c r="BJ7" s="40"/>
      <c r="BK7" s="42"/>
      <c r="BL7" s="55"/>
      <c r="BM7" s="40"/>
    </row>
    <row r="8" ht="21.75" customHeight="1">
      <c r="A8" s="302" t="s">
        <v>29</v>
      </c>
      <c r="B8" s="306">
        <f>AE14</f>
        <v>0</v>
      </c>
      <c r="C8" s="307" t="s">
        <v>436</v>
      </c>
      <c r="D8" s="197"/>
      <c r="G8" s="69"/>
      <c r="H8" s="305"/>
      <c r="I8" s="305"/>
      <c r="J8" s="4"/>
      <c r="K8" s="4"/>
      <c r="L8" s="4"/>
      <c r="M8" s="4"/>
      <c r="N8" s="4"/>
      <c r="O8" s="4"/>
      <c r="P8" s="42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0"/>
      <c r="BF8" s="40"/>
      <c r="BG8" s="42"/>
      <c r="BH8" s="40"/>
      <c r="BI8" s="40"/>
      <c r="BJ8" s="40"/>
      <c r="BK8" s="42"/>
      <c r="BL8" s="55"/>
      <c r="BM8" s="40"/>
    </row>
    <row r="9" ht="14.25" customHeight="1">
      <c r="A9" s="308"/>
      <c r="B9" s="309"/>
      <c r="C9" s="82"/>
      <c r="D9" s="69"/>
      <c r="E9" s="42"/>
      <c r="F9" s="42"/>
      <c r="G9" s="42"/>
      <c r="H9" s="4"/>
      <c r="I9" s="4"/>
      <c r="J9" s="4"/>
      <c r="K9" s="4"/>
      <c r="L9" s="4"/>
      <c r="M9" s="4"/>
      <c r="N9" s="4"/>
      <c r="O9" s="4"/>
      <c r="Q9" s="40"/>
      <c r="T9" s="40"/>
      <c r="U9" s="40"/>
      <c r="V9" s="40"/>
      <c r="W9" s="310"/>
      <c r="X9" s="310"/>
      <c r="Y9" s="310"/>
      <c r="Z9" s="310"/>
      <c r="AA9" s="310"/>
      <c r="AB9" s="42"/>
      <c r="AC9" s="42"/>
      <c r="AD9" s="42"/>
      <c r="AE9" s="42"/>
      <c r="AF9" s="42"/>
      <c r="AG9" s="40"/>
      <c r="AH9" s="40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0"/>
      <c r="BF9" s="40"/>
      <c r="BG9" s="42"/>
      <c r="BH9" s="40"/>
      <c r="BI9" s="40"/>
      <c r="BJ9" s="40"/>
      <c r="BK9" s="42"/>
      <c r="BL9" s="55"/>
      <c r="BM9" s="40"/>
    </row>
    <row r="10" ht="14.25" customHeight="1">
      <c r="A10" s="82"/>
      <c r="B10" s="82"/>
      <c r="C10" s="82"/>
      <c r="D10" s="69"/>
      <c r="E10" s="42"/>
      <c r="F10" s="42"/>
      <c r="G10" s="42"/>
      <c r="H10" s="4"/>
      <c r="I10" s="4"/>
      <c r="J10" s="4"/>
      <c r="K10" s="4"/>
      <c r="L10" s="4"/>
      <c r="M10" s="4"/>
      <c r="N10" s="4"/>
      <c r="O10" s="4"/>
      <c r="Q10" s="40"/>
      <c r="T10" s="40"/>
      <c r="U10" s="40"/>
      <c r="V10" s="40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0"/>
      <c r="BF10" s="40"/>
      <c r="BG10" s="42"/>
      <c r="BH10" s="40"/>
      <c r="BI10" s="40"/>
      <c r="BJ10" s="40"/>
      <c r="BK10" s="42"/>
      <c r="BL10" s="55"/>
      <c r="BM10" s="40"/>
    </row>
    <row r="11" ht="14.25" customHeight="1">
      <c r="A11" s="82"/>
      <c r="B11" s="82"/>
      <c r="C11" s="82"/>
      <c r="D11" s="69"/>
      <c r="E11" s="69"/>
      <c r="F11" s="69"/>
      <c r="G11" s="69"/>
      <c r="H11" s="4"/>
      <c r="I11" s="4"/>
      <c r="J11" s="4"/>
      <c r="K11" s="4"/>
      <c r="L11" s="4"/>
      <c r="M11" s="4"/>
      <c r="N11" s="4"/>
      <c r="O11" s="4"/>
      <c r="Q11" s="40"/>
      <c r="R11" s="312"/>
      <c r="S11" s="40"/>
      <c r="T11" s="40"/>
      <c r="U11" s="40"/>
      <c r="V11" s="40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0"/>
      <c r="BF11" s="40"/>
      <c r="BG11" s="42"/>
      <c r="BH11" s="40"/>
      <c r="BI11" s="40"/>
      <c r="BJ11" s="40"/>
      <c r="BK11" s="42"/>
      <c r="BL11" s="55"/>
      <c r="BM11" s="40"/>
    </row>
    <row r="12" ht="14.25" customHeight="1">
      <c r="A12" s="42"/>
      <c r="B12" s="42"/>
      <c r="C12" s="42"/>
      <c r="D12" s="83"/>
      <c r="E12" s="83"/>
      <c r="F12" s="84"/>
      <c r="G12" s="85"/>
      <c r="H12" s="85"/>
      <c r="I12" s="85"/>
      <c r="J12" s="85"/>
      <c r="K12" s="85"/>
      <c r="L12" s="85"/>
      <c r="M12" s="85"/>
      <c r="N12" s="86"/>
      <c r="O12" s="85"/>
      <c r="P12" s="85"/>
      <c r="Q12" s="69"/>
      <c r="R12" s="69"/>
      <c r="S12" s="69"/>
      <c r="T12" s="69"/>
      <c r="U12" s="69"/>
      <c r="V12" s="69"/>
      <c r="W12" s="69"/>
      <c r="X12" s="40"/>
      <c r="Y12" s="40"/>
      <c r="Z12" s="40"/>
      <c r="AA12" s="40"/>
      <c r="AB12" s="40"/>
      <c r="AC12" s="40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0"/>
      <c r="BF12" s="40"/>
      <c r="BG12" s="42"/>
      <c r="BH12" s="40"/>
      <c r="BI12" s="40"/>
      <c r="BJ12" s="40"/>
      <c r="BK12" s="42"/>
      <c r="BL12" s="55"/>
      <c r="BM12" s="40"/>
    </row>
    <row r="13" ht="14.25" customHeight="1">
      <c r="A13" s="87" t="s">
        <v>44</v>
      </c>
      <c r="B13" s="88" t="s">
        <v>45</v>
      </c>
      <c r="C13" s="88" t="s">
        <v>46</v>
      </c>
      <c r="D13" s="88" t="s">
        <v>47</v>
      </c>
      <c r="E13" s="88" t="s">
        <v>48</v>
      </c>
      <c r="F13" s="88" t="s">
        <v>49</v>
      </c>
      <c r="G13" s="88" t="s">
        <v>50</v>
      </c>
      <c r="H13" s="89" t="s">
        <v>51</v>
      </c>
      <c r="I13" s="90" t="s">
        <v>52</v>
      </c>
      <c r="J13" s="91" t="s">
        <v>53</v>
      </c>
      <c r="K13" s="92" t="s">
        <v>54</v>
      </c>
      <c r="L13" s="93" t="s">
        <v>55</v>
      </c>
      <c r="M13" s="246" t="s">
        <v>257</v>
      </c>
      <c r="N13" s="94" t="s">
        <v>56</v>
      </c>
      <c r="O13" s="88" t="s">
        <v>57</v>
      </c>
      <c r="W13" s="314" t="s">
        <v>61</v>
      </c>
      <c r="X13" s="315"/>
      <c r="Y13" s="315"/>
      <c r="Z13" s="315"/>
      <c r="AA13" s="315"/>
      <c r="AB13" s="315"/>
      <c r="AC13" s="217"/>
      <c r="AD13" s="316"/>
      <c r="AE13" s="142"/>
      <c r="AF13" s="142"/>
      <c r="AG13" s="1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0"/>
      <c r="BF13" s="40"/>
      <c r="BG13" s="42"/>
      <c r="BH13" s="40"/>
      <c r="BI13" s="40"/>
      <c r="BJ13" s="40"/>
      <c r="BK13" s="42"/>
      <c r="BL13" s="55"/>
      <c r="BM13" s="40"/>
    </row>
    <row r="14" ht="39.75" customHeight="1">
      <c r="A14" s="317" t="s">
        <v>437</v>
      </c>
      <c r="B14" s="146"/>
      <c r="C14" s="147"/>
      <c r="D14" s="148"/>
      <c r="E14" s="147"/>
      <c r="F14" s="148"/>
      <c r="G14" s="147"/>
      <c r="H14" s="318"/>
      <c r="I14" s="147"/>
      <c r="J14" s="147"/>
      <c r="K14" s="147"/>
      <c r="L14" s="147"/>
      <c r="M14" s="147"/>
      <c r="N14" s="202"/>
      <c r="O14" s="147"/>
      <c r="W14" s="319"/>
      <c r="X14" s="320"/>
      <c r="Y14" s="320"/>
      <c r="Z14" s="321" t="s">
        <v>438</v>
      </c>
      <c r="AA14" s="320"/>
      <c r="AB14" s="320"/>
      <c r="AC14" s="322"/>
      <c r="AD14" s="165" t="s">
        <v>439</v>
      </c>
      <c r="AE14" s="165">
        <f>SUM(AE15:AE49)</f>
        <v>0</v>
      </c>
      <c r="AF14" s="165" t="s">
        <v>440</v>
      </c>
      <c r="AG14" s="165">
        <f>SUM(AG15:AG49)</f>
        <v>0</v>
      </c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42"/>
      <c r="BE14" s="323" t="s">
        <v>67</v>
      </c>
      <c r="BF14" s="323" t="s">
        <v>68</v>
      </c>
      <c r="BG14" s="42"/>
      <c r="BH14" s="324" t="s">
        <v>69</v>
      </c>
      <c r="BI14" s="324" t="s">
        <v>70</v>
      </c>
      <c r="BJ14" s="324" t="s">
        <v>71</v>
      </c>
      <c r="BK14" s="42"/>
      <c r="BL14" s="55" t="s">
        <v>441</v>
      </c>
      <c r="BM14" s="55" t="s">
        <v>442</v>
      </c>
    </row>
    <row r="15" ht="18.0" customHeight="1">
      <c r="A15" s="278" t="s">
        <v>443</v>
      </c>
      <c r="B15" s="124">
        <v>1.0</v>
      </c>
      <c r="C15" s="64">
        <f t="shared" ref="C15:C22" si="1">SUM(H15:O15)</f>
        <v>0</v>
      </c>
      <c r="D15" s="125">
        <v>201.4</v>
      </c>
      <c r="E15" s="64" t="str">
        <f t="shared" ref="E15:E22" si="2">$D$5</f>
        <v/>
      </c>
      <c r="F15" s="126">
        <f t="shared" ref="F15:F22" si="3">D15*((100-E15)/100)</f>
        <v>201.4</v>
      </c>
      <c r="G15" s="127">
        <f t="shared" ref="G15:G22" si="4">C15*F15</f>
        <v>0</v>
      </c>
      <c r="H15" s="272"/>
      <c r="I15" s="129"/>
      <c r="J15" s="130"/>
      <c r="K15" s="131"/>
      <c r="L15" s="178"/>
      <c r="M15" s="178"/>
      <c r="N15" s="256"/>
      <c r="O15" s="178"/>
      <c r="W15" s="325" t="s">
        <v>444</v>
      </c>
      <c r="X15" s="315"/>
      <c r="Y15" s="315"/>
      <c r="Z15" s="315"/>
      <c r="AA15" s="315"/>
      <c r="AB15" s="315"/>
      <c r="AC15" s="217"/>
      <c r="AD15" s="138">
        <v>7.0</v>
      </c>
      <c r="AE15" s="138">
        <f t="shared" ref="AE15:AE22" si="5">AD15*C15</f>
        <v>0</v>
      </c>
      <c r="AF15" s="138">
        <v>1.2</v>
      </c>
      <c r="AG15" s="138">
        <f t="shared" ref="AG15:AG22" si="6">AF15*C15</f>
        <v>0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2"/>
      <c r="BE15" s="326">
        <v>6.0</v>
      </c>
      <c r="BF15" s="327"/>
      <c r="BG15" s="42"/>
      <c r="BH15" s="327">
        <v>1.6</v>
      </c>
      <c r="BI15" s="327">
        <f t="shared" ref="BI15:BI22" si="7">C15</f>
        <v>0</v>
      </c>
      <c r="BJ15" s="327">
        <f t="shared" ref="BJ15:BJ22" si="8">BH15*BI15</f>
        <v>0</v>
      </c>
      <c r="BK15" s="42"/>
      <c r="BL15" s="55">
        <f t="shared" ref="BL15:BL22" si="9">C15*BE15</f>
        <v>0</v>
      </c>
      <c r="BM15" s="55">
        <f t="shared" ref="BM15:BM22" si="10">C15*BF15</f>
        <v>0</v>
      </c>
    </row>
    <row r="16" ht="18.0" customHeight="1">
      <c r="A16" s="278" t="s">
        <v>445</v>
      </c>
      <c r="B16" s="124">
        <v>1.0</v>
      </c>
      <c r="C16" s="64">
        <f t="shared" si="1"/>
        <v>0</v>
      </c>
      <c r="D16" s="125">
        <v>201.4</v>
      </c>
      <c r="E16" s="64" t="str">
        <f t="shared" si="2"/>
        <v/>
      </c>
      <c r="F16" s="126">
        <f t="shared" si="3"/>
        <v>201.4</v>
      </c>
      <c r="G16" s="127">
        <f t="shared" si="4"/>
        <v>0</v>
      </c>
      <c r="H16" s="272"/>
      <c r="I16" s="129"/>
      <c r="J16" s="130"/>
      <c r="K16" s="131"/>
      <c r="L16" s="178"/>
      <c r="M16" s="178"/>
      <c r="N16" s="256"/>
      <c r="O16" s="178"/>
      <c r="W16" s="325"/>
      <c r="X16" s="315"/>
      <c r="Y16" s="315"/>
      <c r="Z16" s="315"/>
      <c r="AA16" s="315"/>
      <c r="AB16" s="315"/>
      <c r="AC16" s="217"/>
      <c r="AD16" s="138">
        <v>6.0</v>
      </c>
      <c r="AE16" s="138">
        <f t="shared" si="5"/>
        <v>0</v>
      </c>
      <c r="AF16" s="138">
        <v>1.25</v>
      </c>
      <c r="AG16" s="138">
        <f t="shared" si="6"/>
        <v>0</v>
      </c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2"/>
      <c r="BE16" s="326">
        <v>6.0</v>
      </c>
      <c r="BF16" s="327"/>
      <c r="BG16" s="42"/>
      <c r="BH16" s="327">
        <v>1.6</v>
      </c>
      <c r="BI16" s="327">
        <f t="shared" si="7"/>
        <v>0</v>
      </c>
      <c r="BJ16" s="327">
        <f t="shared" si="8"/>
        <v>0</v>
      </c>
      <c r="BK16" s="42"/>
      <c r="BL16" s="55">
        <f t="shared" si="9"/>
        <v>0</v>
      </c>
      <c r="BM16" s="55">
        <f t="shared" si="10"/>
        <v>0</v>
      </c>
    </row>
    <row r="17" ht="18.0" customHeight="1">
      <c r="A17" s="278" t="s">
        <v>446</v>
      </c>
      <c r="B17" s="124">
        <v>1.0</v>
      </c>
      <c r="C17" s="64">
        <f t="shared" si="1"/>
        <v>0</v>
      </c>
      <c r="D17" s="125">
        <v>201.4</v>
      </c>
      <c r="E17" s="64" t="str">
        <f t="shared" si="2"/>
        <v/>
      </c>
      <c r="F17" s="126">
        <f t="shared" si="3"/>
        <v>201.4</v>
      </c>
      <c r="G17" s="127">
        <f t="shared" si="4"/>
        <v>0</v>
      </c>
      <c r="H17" s="272"/>
      <c r="I17" s="129"/>
      <c r="J17" s="130"/>
      <c r="K17" s="131"/>
      <c r="L17" s="178"/>
      <c r="M17" s="178"/>
      <c r="N17" s="256"/>
      <c r="O17" s="178"/>
      <c r="W17" s="325" t="s">
        <v>447</v>
      </c>
      <c r="X17" s="315"/>
      <c r="Y17" s="315"/>
      <c r="Z17" s="315"/>
      <c r="AA17" s="315"/>
      <c r="AB17" s="315"/>
      <c r="AC17" s="217"/>
      <c r="AD17" s="138">
        <v>7.0</v>
      </c>
      <c r="AE17" s="138">
        <f t="shared" si="5"/>
        <v>0</v>
      </c>
      <c r="AF17" s="138">
        <v>1.2</v>
      </c>
      <c r="AG17" s="138">
        <f t="shared" si="6"/>
        <v>0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2"/>
      <c r="BE17" s="326">
        <v>6.0</v>
      </c>
      <c r="BF17" s="327"/>
      <c r="BG17" s="42"/>
      <c r="BH17" s="327">
        <v>1.7</v>
      </c>
      <c r="BI17" s="327">
        <f t="shared" si="7"/>
        <v>0</v>
      </c>
      <c r="BJ17" s="327">
        <f t="shared" si="8"/>
        <v>0</v>
      </c>
      <c r="BK17" s="42"/>
      <c r="BL17" s="55">
        <f t="shared" si="9"/>
        <v>0</v>
      </c>
      <c r="BM17" s="55">
        <f t="shared" si="10"/>
        <v>0</v>
      </c>
    </row>
    <row r="18" ht="18.0" customHeight="1">
      <c r="A18" s="278" t="s">
        <v>448</v>
      </c>
      <c r="B18" s="124">
        <v>1.0</v>
      </c>
      <c r="C18" s="64">
        <f t="shared" si="1"/>
        <v>0</v>
      </c>
      <c r="D18" s="125">
        <v>201.4</v>
      </c>
      <c r="E18" s="64" t="str">
        <f t="shared" si="2"/>
        <v/>
      </c>
      <c r="F18" s="126">
        <f t="shared" si="3"/>
        <v>201.4</v>
      </c>
      <c r="G18" s="127">
        <f t="shared" si="4"/>
        <v>0</v>
      </c>
      <c r="H18" s="272"/>
      <c r="I18" s="129"/>
      <c r="J18" s="130"/>
      <c r="K18" s="131"/>
      <c r="L18" s="178"/>
      <c r="M18" s="178"/>
      <c r="N18" s="256"/>
      <c r="O18" s="178"/>
      <c r="W18" s="325" t="s">
        <v>449</v>
      </c>
      <c r="X18" s="315"/>
      <c r="Y18" s="315"/>
      <c r="Z18" s="315"/>
      <c r="AA18" s="315"/>
      <c r="AB18" s="315"/>
      <c r="AC18" s="217"/>
      <c r="AD18" s="138">
        <v>7.0</v>
      </c>
      <c r="AE18" s="138">
        <f t="shared" si="5"/>
        <v>0</v>
      </c>
      <c r="AF18" s="138">
        <v>1.25</v>
      </c>
      <c r="AG18" s="138">
        <f t="shared" si="6"/>
        <v>0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2"/>
      <c r="BE18" s="326">
        <v>6.0</v>
      </c>
      <c r="BF18" s="327"/>
      <c r="BG18" s="42"/>
      <c r="BH18" s="327">
        <v>2.2</v>
      </c>
      <c r="BI18" s="327">
        <f t="shared" si="7"/>
        <v>0</v>
      </c>
      <c r="BJ18" s="327">
        <f t="shared" si="8"/>
        <v>0</v>
      </c>
      <c r="BK18" s="42"/>
      <c r="BL18" s="55">
        <f t="shared" si="9"/>
        <v>0</v>
      </c>
      <c r="BM18" s="55">
        <f t="shared" si="10"/>
        <v>0</v>
      </c>
    </row>
    <row r="19" ht="18.0" customHeight="1">
      <c r="A19" s="278" t="s">
        <v>450</v>
      </c>
      <c r="B19" s="124">
        <v>1.0</v>
      </c>
      <c r="C19" s="64">
        <f t="shared" si="1"/>
        <v>0</v>
      </c>
      <c r="D19" s="125">
        <v>201.4</v>
      </c>
      <c r="E19" s="64" t="str">
        <f t="shared" si="2"/>
        <v/>
      </c>
      <c r="F19" s="126">
        <f t="shared" si="3"/>
        <v>201.4</v>
      </c>
      <c r="G19" s="127">
        <f t="shared" si="4"/>
        <v>0</v>
      </c>
      <c r="H19" s="272"/>
      <c r="I19" s="129"/>
      <c r="J19" s="130"/>
      <c r="K19" s="131"/>
      <c r="L19" s="178"/>
      <c r="M19" s="178"/>
      <c r="N19" s="256"/>
      <c r="O19" s="178"/>
      <c r="W19" s="325"/>
      <c r="X19" s="315"/>
      <c r="Y19" s="315"/>
      <c r="Z19" s="315"/>
      <c r="AA19" s="315"/>
      <c r="AB19" s="315"/>
      <c r="AC19" s="217"/>
      <c r="AD19" s="138">
        <v>7.0</v>
      </c>
      <c r="AE19" s="138">
        <f t="shared" si="5"/>
        <v>0</v>
      </c>
      <c r="AF19" s="138">
        <v>1.2</v>
      </c>
      <c r="AG19" s="138">
        <f t="shared" si="6"/>
        <v>0</v>
      </c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2"/>
      <c r="BE19" s="326">
        <v>6.0</v>
      </c>
      <c r="BF19" s="327"/>
      <c r="BG19" s="42"/>
      <c r="BH19" s="327">
        <v>2.95</v>
      </c>
      <c r="BI19" s="327">
        <f t="shared" si="7"/>
        <v>0</v>
      </c>
      <c r="BJ19" s="327">
        <f t="shared" si="8"/>
        <v>0</v>
      </c>
      <c r="BK19" s="42"/>
      <c r="BL19" s="55">
        <f t="shared" si="9"/>
        <v>0</v>
      </c>
      <c r="BM19" s="55">
        <f t="shared" si="10"/>
        <v>0</v>
      </c>
    </row>
    <row r="20" ht="18.0" customHeight="1">
      <c r="A20" s="278" t="s">
        <v>451</v>
      </c>
      <c r="B20" s="124">
        <v>1.0</v>
      </c>
      <c r="C20" s="64">
        <f t="shared" si="1"/>
        <v>0</v>
      </c>
      <c r="D20" s="125">
        <v>212.0</v>
      </c>
      <c r="E20" s="64" t="str">
        <f t="shared" si="2"/>
        <v/>
      </c>
      <c r="F20" s="126">
        <f t="shared" si="3"/>
        <v>212</v>
      </c>
      <c r="G20" s="127">
        <f t="shared" si="4"/>
        <v>0</v>
      </c>
      <c r="H20" s="272"/>
      <c r="I20" s="129"/>
      <c r="J20" s="130"/>
      <c r="K20" s="131"/>
      <c r="L20" s="178"/>
      <c r="M20" s="178"/>
      <c r="N20" s="256"/>
      <c r="O20" s="178"/>
      <c r="W20" s="325"/>
      <c r="X20" s="315"/>
      <c r="Y20" s="315"/>
      <c r="Z20" s="315"/>
      <c r="AA20" s="315"/>
      <c r="AB20" s="315"/>
      <c r="AC20" s="217"/>
      <c r="AD20" s="138">
        <v>7.0</v>
      </c>
      <c r="AE20" s="138">
        <f t="shared" si="5"/>
        <v>0</v>
      </c>
      <c r="AF20" s="138">
        <v>1.45</v>
      </c>
      <c r="AG20" s="138">
        <f t="shared" si="6"/>
        <v>0</v>
      </c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2"/>
      <c r="BE20" s="326">
        <v>6.0</v>
      </c>
      <c r="BF20" s="327"/>
      <c r="BG20" s="42"/>
      <c r="BH20" s="327">
        <v>3.05</v>
      </c>
      <c r="BI20" s="327">
        <f t="shared" si="7"/>
        <v>0</v>
      </c>
      <c r="BJ20" s="327">
        <f t="shared" si="8"/>
        <v>0</v>
      </c>
      <c r="BK20" s="42"/>
      <c r="BL20" s="55">
        <f t="shared" si="9"/>
        <v>0</v>
      </c>
      <c r="BM20" s="55">
        <f t="shared" si="10"/>
        <v>0</v>
      </c>
    </row>
    <row r="21" ht="18.0" customHeight="1">
      <c r="A21" s="278" t="s">
        <v>452</v>
      </c>
      <c r="B21" s="124">
        <v>1.0</v>
      </c>
      <c r="C21" s="64">
        <f t="shared" si="1"/>
        <v>0</v>
      </c>
      <c r="D21" s="125">
        <v>212.0</v>
      </c>
      <c r="E21" s="64" t="str">
        <f t="shared" si="2"/>
        <v/>
      </c>
      <c r="F21" s="126">
        <f t="shared" si="3"/>
        <v>212</v>
      </c>
      <c r="G21" s="127">
        <f t="shared" si="4"/>
        <v>0</v>
      </c>
      <c r="H21" s="272"/>
      <c r="I21" s="129"/>
      <c r="J21" s="130"/>
      <c r="K21" s="131"/>
      <c r="L21" s="178"/>
      <c r="M21" s="178"/>
      <c r="N21" s="256"/>
      <c r="O21" s="178"/>
      <c r="W21" s="325" t="s">
        <v>453</v>
      </c>
      <c r="X21" s="315"/>
      <c r="Y21" s="315"/>
      <c r="Z21" s="315"/>
      <c r="AA21" s="315"/>
      <c r="AB21" s="315"/>
      <c r="AC21" s="217"/>
      <c r="AD21" s="138">
        <v>7.0</v>
      </c>
      <c r="AE21" s="138">
        <f t="shared" si="5"/>
        <v>0</v>
      </c>
      <c r="AF21" s="138">
        <v>1.3</v>
      </c>
      <c r="AG21" s="138">
        <f t="shared" si="6"/>
        <v>0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2"/>
      <c r="BE21" s="326">
        <v>8.0</v>
      </c>
      <c r="BF21" s="327"/>
      <c r="BG21" s="42"/>
      <c r="BH21" s="327">
        <v>3.15</v>
      </c>
      <c r="BI21" s="327">
        <f t="shared" si="7"/>
        <v>0</v>
      </c>
      <c r="BJ21" s="327">
        <f t="shared" si="8"/>
        <v>0</v>
      </c>
      <c r="BK21" s="42"/>
      <c r="BL21" s="55">
        <f t="shared" si="9"/>
        <v>0</v>
      </c>
      <c r="BM21" s="55">
        <f t="shared" si="10"/>
        <v>0</v>
      </c>
    </row>
    <row r="22" ht="18.0" customHeight="1">
      <c r="A22" s="278" t="s">
        <v>454</v>
      </c>
      <c r="B22" s="184">
        <v>1.0</v>
      </c>
      <c r="C22" s="193">
        <f t="shared" si="1"/>
        <v>0</v>
      </c>
      <c r="D22" s="328">
        <v>222.6</v>
      </c>
      <c r="E22" s="193" t="str">
        <f t="shared" si="2"/>
        <v/>
      </c>
      <c r="F22" s="199">
        <f t="shared" si="3"/>
        <v>222.6</v>
      </c>
      <c r="G22" s="329">
        <f t="shared" si="4"/>
        <v>0</v>
      </c>
      <c r="H22" s="330"/>
      <c r="I22" s="180"/>
      <c r="J22" s="181"/>
      <c r="K22" s="182"/>
      <c r="L22" s="191"/>
      <c r="M22" s="191"/>
      <c r="N22" s="256"/>
      <c r="O22" s="191"/>
      <c r="W22" s="331"/>
      <c r="X22" s="332"/>
      <c r="Y22" s="332"/>
      <c r="Z22" s="332"/>
      <c r="AA22" s="332"/>
      <c r="AB22" s="332"/>
      <c r="AC22" s="333"/>
      <c r="AD22" s="334">
        <v>7.0</v>
      </c>
      <c r="AE22" s="334">
        <f t="shared" si="5"/>
        <v>0</v>
      </c>
      <c r="AF22" s="334">
        <v>1.6</v>
      </c>
      <c r="AG22" s="334">
        <f t="shared" si="6"/>
        <v>0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2"/>
      <c r="BE22" s="326">
        <v>6.0</v>
      </c>
      <c r="BF22" s="327"/>
      <c r="BG22" s="42"/>
      <c r="BH22" s="327">
        <v>2.3</v>
      </c>
      <c r="BI22" s="327">
        <f t="shared" si="7"/>
        <v>0</v>
      </c>
      <c r="BJ22" s="327">
        <f t="shared" si="8"/>
        <v>0</v>
      </c>
      <c r="BK22" s="42"/>
      <c r="BL22" s="55">
        <f t="shared" si="9"/>
        <v>0</v>
      </c>
      <c r="BM22" s="55">
        <f t="shared" si="10"/>
        <v>0</v>
      </c>
    </row>
    <row r="23" ht="39.75" customHeight="1">
      <c r="A23" s="335" t="s">
        <v>455</v>
      </c>
      <c r="B23" s="336"/>
      <c r="C23" s="271"/>
      <c r="D23" s="269"/>
      <c r="E23" s="271"/>
      <c r="F23" s="269"/>
      <c r="G23" s="271"/>
      <c r="H23" s="337"/>
      <c r="I23" s="271"/>
      <c r="J23" s="271"/>
      <c r="K23" s="271"/>
      <c r="L23" s="271"/>
      <c r="M23" s="271"/>
      <c r="N23" s="271"/>
      <c r="O23" s="271"/>
      <c r="W23" s="338"/>
      <c r="X23" s="315"/>
      <c r="Y23" s="315"/>
      <c r="Z23" s="315"/>
      <c r="AA23" s="315"/>
      <c r="AB23" s="315"/>
      <c r="AC23" s="339"/>
      <c r="AD23" s="340"/>
      <c r="AE23" s="341"/>
      <c r="AF23" s="340"/>
      <c r="AG23" s="341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42"/>
      <c r="BE23" s="323" t="s">
        <v>67</v>
      </c>
      <c r="BF23" s="323" t="s">
        <v>68</v>
      </c>
      <c r="BG23" s="42"/>
      <c r="BH23" s="324" t="s">
        <v>69</v>
      </c>
      <c r="BI23" s="324" t="s">
        <v>70</v>
      </c>
      <c r="BJ23" s="324" t="s">
        <v>71</v>
      </c>
      <c r="BK23" s="42"/>
      <c r="BL23" s="55" t="s">
        <v>441</v>
      </c>
      <c r="BM23" s="55" t="s">
        <v>442</v>
      </c>
    </row>
    <row r="24" ht="18.0" customHeight="1">
      <c r="A24" s="153" t="s">
        <v>456</v>
      </c>
      <c r="B24" s="342">
        <v>1.0</v>
      </c>
      <c r="C24" s="343">
        <f t="shared" ref="C24:C33" si="11">SUM(H24:O24)</f>
        <v>0</v>
      </c>
      <c r="D24" s="344">
        <v>275.6</v>
      </c>
      <c r="E24" s="343" t="str">
        <f t="shared" ref="E24:E33" si="12">$D$5</f>
        <v/>
      </c>
      <c r="F24" s="345">
        <f t="shared" ref="F24:F33" si="13">D24*((100-E24)/100)</f>
        <v>275.6</v>
      </c>
      <c r="G24" s="346">
        <f t="shared" ref="G24:G33" si="14">C24*F24</f>
        <v>0</v>
      </c>
      <c r="H24" s="347"/>
      <c r="I24" s="348"/>
      <c r="J24" s="349"/>
      <c r="K24" s="350"/>
      <c r="L24" s="351"/>
      <c r="M24" s="351"/>
      <c r="N24" s="256"/>
      <c r="O24" s="351"/>
      <c r="W24" s="352" t="s">
        <v>457</v>
      </c>
      <c r="X24" s="353"/>
      <c r="Y24" s="353"/>
      <c r="Z24" s="353"/>
      <c r="AA24" s="353"/>
      <c r="AB24" s="353"/>
      <c r="AC24" s="241"/>
      <c r="AD24" s="141">
        <v>6.0</v>
      </c>
      <c r="AE24" s="141">
        <f t="shared" ref="AE24:AE33" si="15">AD24*C24</f>
        <v>0</v>
      </c>
      <c r="AF24" s="141">
        <v>3.0</v>
      </c>
      <c r="AG24" s="141">
        <f t="shared" ref="AG24:AG33" si="16">AF24*C24</f>
        <v>0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2"/>
      <c r="BE24" s="326">
        <v>6.0</v>
      </c>
      <c r="BF24" s="327"/>
      <c r="BG24" s="42"/>
      <c r="BH24" s="327">
        <v>1.6</v>
      </c>
      <c r="BI24" s="327">
        <f t="shared" ref="BI24:BI33" si="17">C24</f>
        <v>0</v>
      </c>
      <c r="BJ24" s="327">
        <f t="shared" ref="BJ24:BJ33" si="18">BH24*BI24</f>
        <v>0</v>
      </c>
      <c r="BK24" s="42"/>
      <c r="BL24" s="55">
        <f t="shared" ref="BL24:BL33" si="19">C24*BE24</f>
        <v>0</v>
      </c>
      <c r="BM24" s="55">
        <f t="shared" ref="BM24:BM33" si="20">C24*BF24</f>
        <v>0</v>
      </c>
    </row>
    <row r="25" ht="18.0" customHeight="1">
      <c r="A25" s="153" t="s">
        <v>458</v>
      </c>
      <c r="B25" s="124">
        <v>1.0</v>
      </c>
      <c r="C25" s="64">
        <f t="shared" si="11"/>
        <v>0</v>
      </c>
      <c r="D25" s="125">
        <v>265.0</v>
      </c>
      <c r="E25" s="64" t="str">
        <f t="shared" si="12"/>
        <v/>
      </c>
      <c r="F25" s="126">
        <f t="shared" si="13"/>
        <v>265</v>
      </c>
      <c r="G25" s="127">
        <f t="shared" si="14"/>
        <v>0</v>
      </c>
      <c r="H25" s="272"/>
      <c r="I25" s="129"/>
      <c r="J25" s="130"/>
      <c r="K25" s="131"/>
      <c r="L25" s="178"/>
      <c r="M25" s="178"/>
      <c r="N25" s="256"/>
      <c r="O25" s="178"/>
      <c r="W25" s="325" t="s">
        <v>459</v>
      </c>
      <c r="X25" s="315"/>
      <c r="Y25" s="315"/>
      <c r="Z25" s="315"/>
      <c r="AA25" s="315"/>
      <c r="AB25" s="315"/>
      <c r="AC25" s="217"/>
      <c r="AD25" s="138">
        <v>6.0</v>
      </c>
      <c r="AE25" s="138">
        <f t="shared" si="15"/>
        <v>0</v>
      </c>
      <c r="AF25" s="138">
        <v>2.35</v>
      </c>
      <c r="AG25" s="138">
        <f t="shared" si="16"/>
        <v>0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2"/>
      <c r="BE25" s="326">
        <v>6.0</v>
      </c>
      <c r="BF25" s="327"/>
      <c r="BG25" s="42"/>
      <c r="BH25" s="327">
        <v>1.6</v>
      </c>
      <c r="BI25" s="327">
        <f t="shared" si="17"/>
        <v>0</v>
      </c>
      <c r="BJ25" s="327">
        <f t="shared" si="18"/>
        <v>0</v>
      </c>
      <c r="BK25" s="42"/>
      <c r="BL25" s="55">
        <f t="shared" si="19"/>
        <v>0</v>
      </c>
      <c r="BM25" s="55">
        <f t="shared" si="20"/>
        <v>0</v>
      </c>
    </row>
    <row r="26" ht="18.0" customHeight="1">
      <c r="A26" s="153" t="s">
        <v>460</v>
      </c>
      <c r="B26" s="124">
        <v>1.0</v>
      </c>
      <c r="C26" s="64">
        <f t="shared" si="11"/>
        <v>0</v>
      </c>
      <c r="D26" s="125">
        <v>275.6</v>
      </c>
      <c r="E26" s="64" t="str">
        <f t="shared" si="12"/>
        <v/>
      </c>
      <c r="F26" s="126">
        <f t="shared" si="13"/>
        <v>275.6</v>
      </c>
      <c r="G26" s="127">
        <f t="shared" si="14"/>
        <v>0</v>
      </c>
      <c r="H26" s="272"/>
      <c r="I26" s="129"/>
      <c r="J26" s="130"/>
      <c r="K26" s="131"/>
      <c r="L26" s="178"/>
      <c r="M26" s="178"/>
      <c r="N26" s="256"/>
      <c r="O26" s="178"/>
      <c r="W26" s="325" t="s">
        <v>461</v>
      </c>
      <c r="X26" s="315"/>
      <c r="Y26" s="315"/>
      <c r="Z26" s="315"/>
      <c r="AA26" s="315"/>
      <c r="AB26" s="315"/>
      <c r="AC26" s="217"/>
      <c r="AD26" s="138">
        <v>7.0</v>
      </c>
      <c r="AE26" s="138">
        <f t="shared" si="15"/>
        <v>0</v>
      </c>
      <c r="AF26" s="138">
        <v>2.4</v>
      </c>
      <c r="AG26" s="138">
        <f t="shared" si="16"/>
        <v>0</v>
      </c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2"/>
      <c r="BE26" s="326">
        <v>6.0</v>
      </c>
      <c r="BF26" s="327"/>
      <c r="BG26" s="42"/>
      <c r="BH26" s="327">
        <v>1.7</v>
      </c>
      <c r="BI26" s="327">
        <f t="shared" si="17"/>
        <v>0</v>
      </c>
      <c r="BJ26" s="327">
        <f t="shared" si="18"/>
        <v>0</v>
      </c>
      <c r="BK26" s="42"/>
      <c r="BL26" s="55">
        <f t="shared" si="19"/>
        <v>0</v>
      </c>
      <c r="BM26" s="55">
        <f t="shared" si="20"/>
        <v>0</v>
      </c>
    </row>
    <row r="27" ht="18.0" customHeight="1">
      <c r="A27" s="153" t="s">
        <v>462</v>
      </c>
      <c r="B27" s="124">
        <v>1.0</v>
      </c>
      <c r="C27" s="64">
        <f t="shared" si="11"/>
        <v>0</v>
      </c>
      <c r="D27" s="125">
        <v>318.0</v>
      </c>
      <c r="E27" s="64" t="str">
        <f t="shared" si="12"/>
        <v/>
      </c>
      <c r="F27" s="126">
        <f t="shared" si="13"/>
        <v>318</v>
      </c>
      <c r="G27" s="127">
        <f t="shared" si="14"/>
        <v>0</v>
      </c>
      <c r="H27" s="272"/>
      <c r="I27" s="129"/>
      <c r="J27" s="130"/>
      <c r="K27" s="131"/>
      <c r="L27" s="178"/>
      <c r="M27" s="178"/>
      <c r="N27" s="256"/>
      <c r="O27" s="178"/>
      <c r="W27" s="325" t="s">
        <v>463</v>
      </c>
      <c r="X27" s="315"/>
      <c r="Y27" s="315"/>
      <c r="Z27" s="315"/>
      <c r="AA27" s="315"/>
      <c r="AB27" s="315"/>
      <c r="AC27" s="217"/>
      <c r="AD27" s="138">
        <v>7.0</v>
      </c>
      <c r="AE27" s="138">
        <f t="shared" si="15"/>
        <v>0</v>
      </c>
      <c r="AF27" s="138">
        <v>2.35</v>
      </c>
      <c r="AG27" s="138">
        <f t="shared" si="16"/>
        <v>0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2"/>
      <c r="BE27" s="326">
        <v>6.0</v>
      </c>
      <c r="BF27" s="327"/>
      <c r="BG27" s="42"/>
      <c r="BH27" s="327">
        <v>2.2</v>
      </c>
      <c r="BI27" s="327">
        <f t="shared" si="17"/>
        <v>0</v>
      </c>
      <c r="BJ27" s="327">
        <f t="shared" si="18"/>
        <v>0</v>
      </c>
      <c r="BK27" s="42"/>
      <c r="BL27" s="55">
        <f t="shared" si="19"/>
        <v>0</v>
      </c>
      <c r="BM27" s="55">
        <f t="shared" si="20"/>
        <v>0</v>
      </c>
    </row>
    <row r="28" ht="18.0" customHeight="1">
      <c r="A28" s="153" t="s">
        <v>464</v>
      </c>
      <c r="B28" s="124">
        <v>1.0</v>
      </c>
      <c r="C28" s="64">
        <f t="shared" si="11"/>
        <v>0</v>
      </c>
      <c r="D28" s="125">
        <v>318.0</v>
      </c>
      <c r="E28" s="64" t="str">
        <f t="shared" si="12"/>
        <v/>
      </c>
      <c r="F28" s="126">
        <f t="shared" si="13"/>
        <v>318</v>
      </c>
      <c r="G28" s="127">
        <f t="shared" si="14"/>
        <v>0</v>
      </c>
      <c r="H28" s="272"/>
      <c r="I28" s="129"/>
      <c r="J28" s="130"/>
      <c r="K28" s="131"/>
      <c r="L28" s="178"/>
      <c r="M28" s="178"/>
      <c r="N28" s="256"/>
      <c r="O28" s="178"/>
      <c r="W28" s="325" t="s">
        <v>465</v>
      </c>
      <c r="X28" s="315"/>
      <c r="Y28" s="315"/>
      <c r="Z28" s="315"/>
      <c r="AA28" s="315"/>
      <c r="AB28" s="315"/>
      <c r="AC28" s="217"/>
      <c r="AD28" s="138">
        <v>8.0</v>
      </c>
      <c r="AE28" s="138">
        <f t="shared" si="15"/>
        <v>0</v>
      </c>
      <c r="AF28" s="138">
        <v>3.12</v>
      </c>
      <c r="AG28" s="138">
        <f t="shared" si="16"/>
        <v>0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2"/>
      <c r="BE28" s="326">
        <v>6.0</v>
      </c>
      <c r="BF28" s="327"/>
      <c r="BG28" s="42"/>
      <c r="BH28" s="327">
        <v>2.95</v>
      </c>
      <c r="BI28" s="327">
        <f t="shared" si="17"/>
        <v>0</v>
      </c>
      <c r="BJ28" s="327">
        <f t="shared" si="18"/>
        <v>0</v>
      </c>
      <c r="BK28" s="42"/>
      <c r="BL28" s="55">
        <f t="shared" si="19"/>
        <v>0</v>
      </c>
      <c r="BM28" s="55">
        <f t="shared" si="20"/>
        <v>0</v>
      </c>
    </row>
    <row r="29" ht="18.0" customHeight="1">
      <c r="A29" s="153" t="s">
        <v>466</v>
      </c>
      <c r="B29" s="124">
        <v>1.0</v>
      </c>
      <c r="C29" s="64">
        <f t="shared" si="11"/>
        <v>0</v>
      </c>
      <c r="D29" s="125">
        <v>318.0</v>
      </c>
      <c r="E29" s="64" t="str">
        <f t="shared" si="12"/>
        <v/>
      </c>
      <c r="F29" s="126">
        <f t="shared" si="13"/>
        <v>318</v>
      </c>
      <c r="G29" s="127">
        <f t="shared" si="14"/>
        <v>0</v>
      </c>
      <c r="H29" s="272"/>
      <c r="I29" s="129"/>
      <c r="J29" s="130"/>
      <c r="K29" s="131"/>
      <c r="L29" s="178"/>
      <c r="M29" s="178"/>
      <c r="N29" s="256"/>
      <c r="O29" s="178"/>
      <c r="W29" s="325" t="s">
        <v>467</v>
      </c>
      <c r="X29" s="315"/>
      <c r="Y29" s="315"/>
      <c r="Z29" s="315"/>
      <c r="AA29" s="315"/>
      <c r="AB29" s="315"/>
      <c r="AC29" s="217"/>
      <c r="AD29" s="138">
        <v>6.0</v>
      </c>
      <c r="AE29" s="138">
        <f t="shared" si="15"/>
        <v>0</v>
      </c>
      <c r="AF29" s="138">
        <v>1.8</v>
      </c>
      <c r="AG29" s="138">
        <f t="shared" si="16"/>
        <v>0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2"/>
      <c r="BE29" s="326">
        <v>6.0</v>
      </c>
      <c r="BF29" s="327"/>
      <c r="BG29" s="42"/>
      <c r="BH29" s="327">
        <v>3.05</v>
      </c>
      <c r="BI29" s="327">
        <f t="shared" si="17"/>
        <v>0</v>
      </c>
      <c r="BJ29" s="327">
        <f t="shared" si="18"/>
        <v>0</v>
      </c>
      <c r="BK29" s="42"/>
      <c r="BL29" s="55">
        <f t="shared" si="19"/>
        <v>0</v>
      </c>
      <c r="BM29" s="55">
        <f t="shared" si="20"/>
        <v>0</v>
      </c>
    </row>
    <row r="30" ht="18.0" customHeight="1">
      <c r="A30" s="153" t="s">
        <v>468</v>
      </c>
      <c r="B30" s="124">
        <v>1.0</v>
      </c>
      <c r="C30" s="64">
        <f t="shared" si="11"/>
        <v>0</v>
      </c>
      <c r="D30" s="125">
        <v>254.4</v>
      </c>
      <c r="E30" s="64" t="str">
        <f t="shared" si="12"/>
        <v/>
      </c>
      <c r="F30" s="126">
        <f t="shared" si="13"/>
        <v>254.4</v>
      </c>
      <c r="G30" s="127">
        <f t="shared" si="14"/>
        <v>0</v>
      </c>
      <c r="H30" s="272"/>
      <c r="I30" s="129"/>
      <c r="J30" s="130"/>
      <c r="K30" s="131"/>
      <c r="L30" s="178"/>
      <c r="M30" s="178"/>
      <c r="N30" s="256"/>
      <c r="O30" s="178"/>
      <c r="W30" s="325" t="s">
        <v>469</v>
      </c>
      <c r="X30" s="315"/>
      <c r="Y30" s="315"/>
      <c r="Z30" s="315"/>
      <c r="AA30" s="315"/>
      <c r="AB30" s="315"/>
      <c r="AC30" s="217"/>
      <c r="AD30" s="138">
        <v>10.0</v>
      </c>
      <c r="AE30" s="138">
        <f t="shared" si="15"/>
        <v>0</v>
      </c>
      <c r="AF30" s="138">
        <v>3.15</v>
      </c>
      <c r="AG30" s="138">
        <f t="shared" si="16"/>
        <v>0</v>
      </c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2"/>
      <c r="BE30" s="326">
        <v>8.0</v>
      </c>
      <c r="BF30" s="327"/>
      <c r="BG30" s="42"/>
      <c r="BH30" s="327">
        <v>3.15</v>
      </c>
      <c r="BI30" s="327">
        <f t="shared" si="17"/>
        <v>0</v>
      </c>
      <c r="BJ30" s="327">
        <f t="shared" si="18"/>
        <v>0</v>
      </c>
      <c r="BK30" s="42"/>
      <c r="BL30" s="55">
        <f t="shared" si="19"/>
        <v>0</v>
      </c>
      <c r="BM30" s="55">
        <f t="shared" si="20"/>
        <v>0</v>
      </c>
    </row>
    <row r="31" ht="18.0" customHeight="1">
      <c r="A31" s="153" t="s">
        <v>470</v>
      </c>
      <c r="B31" s="124">
        <v>1.0</v>
      </c>
      <c r="C31" s="64">
        <f t="shared" si="11"/>
        <v>0</v>
      </c>
      <c r="D31" s="125">
        <v>212.0</v>
      </c>
      <c r="E31" s="64" t="str">
        <f t="shared" si="12"/>
        <v/>
      </c>
      <c r="F31" s="126">
        <f t="shared" si="13"/>
        <v>212</v>
      </c>
      <c r="G31" s="127">
        <f t="shared" si="14"/>
        <v>0</v>
      </c>
      <c r="H31" s="272"/>
      <c r="I31" s="129"/>
      <c r="J31" s="130"/>
      <c r="K31" s="131"/>
      <c r="L31" s="178"/>
      <c r="M31" s="178"/>
      <c r="N31" s="256"/>
      <c r="O31" s="178"/>
      <c r="W31" s="325" t="s">
        <v>471</v>
      </c>
      <c r="X31" s="315"/>
      <c r="Y31" s="315"/>
      <c r="Z31" s="315"/>
      <c r="AA31" s="315"/>
      <c r="AB31" s="315"/>
      <c r="AC31" s="217"/>
      <c r="AD31" s="138">
        <v>6.0</v>
      </c>
      <c r="AE31" s="138">
        <f t="shared" si="15"/>
        <v>0</v>
      </c>
      <c r="AF31" s="138">
        <v>2.3</v>
      </c>
      <c r="AG31" s="138">
        <f t="shared" si="16"/>
        <v>0</v>
      </c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2"/>
      <c r="BE31" s="326">
        <v>6.0</v>
      </c>
      <c r="BF31" s="327"/>
      <c r="BG31" s="42"/>
      <c r="BH31" s="327">
        <v>2.3</v>
      </c>
      <c r="BI31" s="327">
        <f t="shared" si="17"/>
        <v>0</v>
      </c>
      <c r="BJ31" s="327">
        <f t="shared" si="18"/>
        <v>0</v>
      </c>
      <c r="BK31" s="42"/>
      <c r="BL31" s="55">
        <f t="shared" si="19"/>
        <v>0</v>
      </c>
      <c r="BM31" s="55">
        <f t="shared" si="20"/>
        <v>0</v>
      </c>
    </row>
    <row r="32" ht="18.0" customHeight="1">
      <c r="A32" s="153" t="s">
        <v>472</v>
      </c>
      <c r="B32" s="124">
        <v>1.0</v>
      </c>
      <c r="C32" s="64">
        <f t="shared" si="11"/>
        <v>0</v>
      </c>
      <c r="D32" s="125">
        <v>254.4</v>
      </c>
      <c r="E32" s="64" t="str">
        <f t="shared" si="12"/>
        <v/>
      </c>
      <c r="F32" s="126">
        <f t="shared" si="13"/>
        <v>254.4</v>
      </c>
      <c r="G32" s="127">
        <f t="shared" si="14"/>
        <v>0</v>
      </c>
      <c r="H32" s="272"/>
      <c r="I32" s="129"/>
      <c r="J32" s="130"/>
      <c r="K32" s="131"/>
      <c r="L32" s="178"/>
      <c r="M32" s="178"/>
      <c r="N32" s="256"/>
      <c r="O32" s="178"/>
      <c r="W32" s="325" t="s">
        <v>473</v>
      </c>
      <c r="X32" s="315"/>
      <c r="Y32" s="315"/>
      <c r="Z32" s="315"/>
      <c r="AA32" s="315"/>
      <c r="AB32" s="315"/>
      <c r="AC32" s="217"/>
      <c r="AD32" s="138">
        <v>6.0</v>
      </c>
      <c r="AE32" s="138">
        <f t="shared" si="15"/>
        <v>0</v>
      </c>
      <c r="AF32" s="138">
        <v>2.9</v>
      </c>
      <c r="AG32" s="138">
        <f t="shared" si="16"/>
        <v>0</v>
      </c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2"/>
      <c r="BE32" s="326">
        <v>6.0</v>
      </c>
      <c r="BF32" s="327"/>
      <c r="BG32" s="42"/>
      <c r="BH32" s="327">
        <v>2.9</v>
      </c>
      <c r="BI32" s="327">
        <f t="shared" si="17"/>
        <v>0</v>
      </c>
      <c r="BJ32" s="327">
        <f t="shared" si="18"/>
        <v>0</v>
      </c>
      <c r="BK32" s="42"/>
      <c r="BL32" s="55">
        <f t="shared" si="19"/>
        <v>0</v>
      </c>
      <c r="BM32" s="55">
        <f t="shared" si="20"/>
        <v>0</v>
      </c>
    </row>
    <row r="33" ht="18.0" customHeight="1">
      <c r="A33" s="153" t="s">
        <v>474</v>
      </c>
      <c r="B33" s="184">
        <v>1.0</v>
      </c>
      <c r="C33" s="193">
        <f t="shared" si="11"/>
        <v>0</v>
      </c>
      <c r="D33" s="328">
        <v>254.4</v>
      </c>
      <c r="E33" s="193" t="str">
        <f t="shared" si="12"/>
        <v/>
      </c>
      <c r="F33" s="199">
        <f t="shared" si="13"/>
        <v>254.4</v>
      </c>
      <c r="G33" s="329">
        <f t="shared" si="14"/>
        <v>0</v>
      </c>
      <c r="H33" s="330"/>
      <c r="I33" s="180"/>
      <c r="J33" s="181"/>
      <c r="K33" s="182"/>
      <c r="L33" s="191"/>
      <c r="M33" s="191"/>
      <c r="N33" s="256"/>
      <c r="O33" s="191"/>
      <c r="W33" s="331" t="s">
        <v>475</v>
      </c>
      <c r="X33" s="332"/>
      <c r="Y33" s="332"/>
      <c r="Z33" s="332"/>
      <c r="AA33" s="332"/>
      <c r="AB33" s="332"/>
      <c r="AC33" s="333"/>
      <c r="AD33" s="334">
        <v>7.0</v>
      </c>
      <c r="AE33" s="334">
        <f t="shared" si="15"/>
        <v>0</v>
      </c>
      <c r="AF33" s="334">
        <v>4.7</v>
      </c>
      <c r="AG33" s="334">
        <f t="shared" si="16"/>
        <v>0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2"/>
      <c r="BE33" s="326">
        <v>8.0</v>
      </c>
      <c r="BF33" s="327"/>
      <c r="BG33" s="42"/>
      <c r="BH33" s="327">
        <v>4.7</v>
      </c>
      <c r="BI33" s="327">
        <f t="shared" si="17"/>
        <v>0</v>
      </c>
      <c r="BJ33" s="327">
        <f t="shared" si="18"/>
        <v>0</v>
      </c>
      <c r="BK33" s="42"/>
      <c r="BL33" s="55">
        <f t="shared" si="19"/>
        <v>0</v>
      </c>
      <c r="BM33" s="55">
        <f t="shared" si="20"/>
        <v>0</v>
      </c>
    </row>
    <row r="34" ht="39.75" customHeight="1">
      <c r="A34" s="335" t="s">
        <v>476</v>
      </c>
      <c r="B34" s="200"/>
      <c r="C34" s="271"/>
      <c r="D34" s="354"/>
      <c r="E34" s="271"/>
      <c r="F34" s="354"/>
      <c r="G34" s="355"/>
      <c r="H34" s="271"/>
      <c r="I34" s="271"/>
      <c r="J34" s="271"/>
      <c r="K34" s="271"/>
      <c r="L34" s="271"/>
      <c r="M34" s="271"/>
      <c r="N34" s="271"/>
      <c r="O34" s="271"/>
      <c r="W34" s="356"/>
      <c r="X34" s="315"/>
      <c r="Y34" s="315"/>
      <c r="Z34" s="315"/>
      <c r="AA34" s="315"/>
      <c r="AB34" s="315"/>
      <c r="AC34" s="315"/>
      <c r="AD34" s="356"/>
      <c r="AE34" s="356"/>
      <c r="AF34" s="356"/>
      <c r="AG34" s="356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2"/>
      <c r="BE34" s="326"/>
      <c r="BF34" s="327"/>
      <c r="BG34" s="42"/>
      <c r="BH34" s="327"/>
      <c r="BI34" s="327"/>
      <c r="BJ34" s="327"/>
      <c r="BK34" s="42"/>
      <c r="BL34" s="55"/>
      <c r="BM34" s="55"/>
    </row>
    <row r="35" ht="18.0" customHeight="1">
      <c r="A35" s="153" t="s">
        <v>477</v>
      </c>
      <c r="B35" s="342">
        <v>1.0</v>
      </c>
      <c r="C35" s="343">
        <f t="shared" ref="C35:C49" si="21">SUM(H35:O35)</f>
        <v>0</v>
      </c>
      <c r="D35" s="344">
        <v>148.4</v>
      </c>
      <c r="E35" s="343" t="str">
        <f t="shared" ref="E35:E49" si="22">$D$5</f>
        <v/>
      </c>
      <c r="F35" s="345">
        <f t="shared" ref="F35:F49" si="23">D35*((100-E35)/100)</f>
        <v>148.4</v>
      </c>
      <c r="G35" s="346">
        <f t="shared" ref="G35:G49" si="24">C35*F35</f>
        <v>0</v>
      </c>
      <c r="H35" s="347"/>
      <c r="I35" s="348"/>
      <c r="J35" s="349"/>
      <c r="K35" s="350"/>
      <c r="L35" s="351"/>
      <c r="M35" s="351"/>
      <c r="N35" s="256"/>
      <c r="O35" s="351"/>
      <c r="W35" s="352" t="s">
        <v>478</v>
      </c>
      <c r="X35" s="353"/>
      <c r="Y35" s="353"/>
      <c r="Z35" s="353"/>
      <c r="AA35" s="353"/>
      <c r="AB35" s="353"/>
      <c r="AC35" s="241"/>
      <c r="AD35" s="141">
        <v>5.0</v>
      </c>
      <c r="AE35" s="141">
        <f t="shared" ref="AE35:AE49" si="25">AD35*C35</f>
        <v>0</v>
      </c>
      <c r="AF35" s="141">
        <v>2.0</v>
      </c>
      <c r="AG35" s="141">
        <f t="shared" ref="AG35:AG49" si="26">AF35*C35</f>
        <v>0</v>
      </c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2"/>
      <c r="BE35" s="326">
        <v>6.0</v>
      </c>
      <c r="BF35" s="327"/>
      <c r="BG35" s="42"/>
      <c r="BH35" s="327">
        <v>2.35</v>
      </c>
      <c r="BI35" s="327">
        <f t="shared" ref="BI35:BI49" si="27">C35</f>
        <v>0</v>
      </c>
      <c r="BJ35" s="327">
        <f t="shared" ref="BJ35:BJ49" si="28">BH35*BI35</f>
        <v>0</v>
      </c>
      <c r="BK35" s="42"/>
      <c r="BL35" s="55">
        <f t="shared" ref="BL35:BL50" si="29">C35*BE35</f>
        <v>0</v>
      </c>
      <c r="BM35" s="55">
        <f t="shared" ref="BM35:BM50" si="30">C35*BF35</f>
        <v>0</v>
      </c>
    </row>
    <row r="36" ht="18.0" customHeight="1">
      <c r="A36" s="153" t="s">
        <v>479</v>
      </c>
      <c r="B36" s="124">
        <v>1.0</v>
      </c>
      <c r="C36" s="64">
        <f t="shared" si="21"/>
        <v>0</v>
      </c>
      <c r="D36" s="125">
        <v>148.4</v>
      </c>
      <c r="E36" s="64" t="str">
        <f t="shared" si="22"/>
        <v/>
      </c>
      <c r="F36" s="126">
        <f t="shared" si="23"/>
        <v>148.4</v>
      </c>
      <c r="G36" s="127">
        <f t="shared" si="24"/>
        <v>0</v>
      </c>
      <c r="H36" s="272"/>
      <c r="I36" s="129"/>
      <c r="J36" s="130"/>
      <c r="K36" s="131"/>
      <c r="L36" s="178"/>
      <c r="M36" s="178"/>
      <c r="N36" s="256"/>
      <c r="O36" s="178"/>
      <c r="W36" s="325" t="s">
        <v>480</v>
      </c>
      <c r="X36" s="315"/>
      <c r="Y36" s="315"/>
      <c r="Z36" s="315"/>
      <c r="AA36" s="315"/>
      <c r="AB36" s="315"/>
      <c r="AC36" s="217"/>
      <c r="AD36" s="138">
        <v>5.0</v>
      </c>
      <c r="AE36" s="138">
        <f t="shared" si="25"/>
        <v>0</v>
      </c>
      <c r="AF36" s="138">
        <v>2.5</v>
      </c>
      <c r="AG36" s="138">
        <f t="shared" si="26"/>
        <v>0</v>
      </c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2"/>
      <c r="BE36" s="326">
        <v>6.0</v>
      </c>
      <c r="BF36" s="327"/>
      <c r="BG36" s="42"/>
      <c r="BH36" s="327">
        <v>2.4</v>
      </c>
      <c r="BI36" s="327">
        <f t="shared" si="27"/>
        <v>0</v>
      </c>
      <c r="BJ36" s="327">
        <f t="shared" si="28"/>
        <v>0</v>
      </c>
      <c r="BK36" s="42"/>
      <c r="BL36" s="55">
        <f t="shared" si="29"/>
        <v>0</v>
      </c>
      <c r="BM36" s="55">
        <f t="shared" si="30"/>
        <v>0</v>
      </c>
    </row>
    <row r="37" ht="18.0" customHeight="1">
      <c r="A37" s="153" t="s">
        <v>481</v>
      </c>
      <c r="B37" s="124">
        <v>1.0</v>
      </c>
      <c r="C37" s="64">
        <f t="shared" si="21"/>
        <v>0</v>
      </c>
      <c r="D37" s="125">
        <v>148.4</v>
      </c>
      <c r="E37" s="64" t="str">
        <f t="shared" si="22"/>
        <v/>
      </c>
      <c r="F37" s="126">
        <f t="shared" si="23"/>
        <v>148.4</v>
      </c>
      <c r="G37" s="127">
        <f t="shared" si="24"/>
        <v>0</v>
      </c>
      <c r="H37" s="272"/>
      <c r="I37" s="129"/>
      <c r="J37" s="130"/>
      <c r="K37" s="131"/>
      <c r="L37" s="178"/>
      <c r="M37" s="178"/>
      <c r="N37" s="256"/>
      <c r="O37" s="178"/>
      <c r="W37" s="325" t="s">
        <v>482</v>
      </c>
      <c r="X37" s="315"/>
      <c r="Y37" s="315"/>
      <c r="Z37" s="315"/>
      <c r="AA37" s="315"/>
      <c r="AB37" s="315"/>
      <c r="AC37" s="217"/>
      <c r="AD37" s="138">
        <v>6.0</v>
      </c>
      <c r="AE37" s="138">
        <f t="shared" si="25"/>
        <v>0</v>
      </c>
      <c r="AF37" s="138">
        <v>2.2</v>
      </c>
      <c r="AG37" s="138">
        <f t="shared" si="26"/>
        <v>0</v>
      </c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2"/>
      <c r="BE37" s="326">
        <v>6.0</v>
      </c>
      <c r="BF37" s="327"/>
      <c r="BG37" s="42"/>
      <c r="BH37" s="327">
        <v>2.35</v>
      </c>
      <c r="BI37" s="327">
        <f t="shared" si="27"/>
        <v>0</v>
      </c>
      <c r="BJ37" s="327">
        <f t="shared" si="28"/>
        <v>0</v>
      </c>
      <c r="BK37" s="42"/>
      <c r="BL37" s="55">
        <f t="shared" si="29"/>
        <v>0</v>
      </c>
      <c r="BM37" s="55">
        <f t="shared" si="30"/>
        <v>0</v>
      </c>
    </row>
    <row r="38" ht="18.0" customHeight="1">
      <c r="A38" s="153" t="s">
        <v>483</v>
      </c>
      <c r="B38" s="124">
        <v>1.0</v>
      </c>
      <c r="C38" s="64">
        <f t="shared" si="21"/>
        <v>0</v>
      </c>
      <c r="D38" s="125">
        <v>148.4</v>
      </c>
      <c r="E38" s="64" t="str">
        <f t="shared" si="22"/>
        <v/>
      </c>
      <c r="F38" s="126">
        <f t="shared" si="23"/>
        <v>148.4</v>
      </c>
      <c r="G38" s="127">
        <f t="shared" si="24"/>
        <v>0</v>
      </c>
      <c r="H38" s="272"/>
      <c r="I38" s="129"/>
      <c r="J38" s="130"/>
      <c r="K38" s="131"/>
      <c r="L38" s="178"/>
      <c r="M38" s="178"/>
      <c r="N38" s="256"/>
      <c r="O38" s="178"/>
      <c r="W38" s="325" t="s">
        <v>484</v>
      </c>
      <c r="X38" s="315"/>
      <c r="Y38" s="315"/>
      <c r="Z38" s="315"/>
      <c r="AA38" s="315"/>
      <c r="AB38" s="315"/>
      <c r="AC38" s="217"/>
      <c r="AD38" s="138">
        <v>6.0</v>
      </c>
      <c r="AE38" s="138">
        <f t="shared" si="25"/>
        <v>0</v>
      </c>
      <c r="AF38" s="138">
        <v>2.1</v>
      </c>
      <c r="AG38" s="138">
        <f t="shared" si="26"/>
        <v>0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2"/>
      <c r="BE38" s="326">
        <v>6.0</v>
      </c>
      <c r="BF38" s="327"/>
      <c r="BG38" s="42"/>
      <c r="BH38" s="327">
        <v>3.12</v>
      </c>
      <c r="BI38" s="327">
        <f t="shared" si="27"/>
        <v>0</v>
      </c>
      <c r="BJ38" s="327">
        <f t="shared" si="28"/>
        <v>0</v>
      </c>
      <c r="BK38" s="42"/>
      <c r="BL38" s="55">
        <f t="shared" si="29"/>
        <v>0</v>
      </c>
      <c r="BM38" s="55">
        <f t="shared" si="30"/>
        <v>0</v>
      </c>
    </row>
    <row r="39" ht="18.0" customHeight="1">
      <c r="A39" s="153" t="s">
        <v>485</v>
      </c>
      <c r="B39" s="124">
        <v>1.0</v>
      </c>
      <c r="C39" s="64">
        <f t="shared" si="21"/>
        <v>0</v>
      </c>
      <c r="D39" s="125">
        <v>137.8</v>
      </c>
      <c r="E39" s="64" t="str">
        <f t="shared" si="22"/>
        <v/>
      </c>
      <c r="F39" s="126">
        <f t="shared" si="23"/>
        <v>137.8</v>
      </c>
      <c r="G39" s="127">
        <f t="shared" si="24"/>
        <v>0</v>
      </c>
      <c r="H39" s="272"/>
      <c r="I39" s="129"/>
      <c r="J39" s="130"/>
      <c r="K39" s="131"/>
      <c r="L39" s="178"/>
      <c r="M39" s="178"/>
      <c r="N39" s="256"/>
      <c r="O39" s="178"/>
      <c r="W39" s="325" t="s">
        <v>486</v>
      </c>
      <c r="X39" s="315"/>
      <c r="Y39" s="315"/>
      <c r="Z39" s="315"/>
      <c r="AA39" s="315"/>
      <c r="AB39" s="315"/>
      <c r="AC39" s="217"/>
      <c r="AD39" s="138">
        <v>6.0</v>
      </c>
      <c r="AE39" s="138">
        <f t="shared" si="25"/>
        <v>0</v>
      </c>
      <c r="AF39" s="138">
        <v>1.9</v>
      </c>
      <c r="AG39" s="138">
        <f t="shared" si="26"/>
        <v>0</v>
      </c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2"/>
      <c r="BE39" s="326">
        <v>6.0</v>
      </c>
      <c r="BF39" s="327"/>
      <c r="BG39" s="42"/>
      <c r="BH39" s="327">
        <v>1.8</v>
      </c>
      <c r="BI39" s="327">
        <f t="shared" si="27"/>
        <v>0</v>
      </c>
      <c r="BJ39" s="327">
        <f t="shared" si="28"/>
        <v>0</v>
      </c>
      <c r="BK39" s="42"/>
      <c r="BL39" s="55">
        <f t="shared" si="29"/>
        <v>0</v>
      </c>
      <c r="BM39" s="55">
        <f t="shared" si="30"/>
        <v>0</v>
      </c>
    </row>
    <row r="40" ht="18.0" customHeight="1">
      <c r="A40" s="153" t="s">
        <v>487</v>
      </c>
      <c r="B40" s="124">
        <v>1.0</v>
      </c>
      <c r="C40" s="64">
        <f t="shared" si="21"/>
        <v>0</v>
      </c>
      <c r="D40" s="125">
        <v>243.8</v>
      </c>
      <c r="E40" s="64" t="str">
        <f t="shared" si="22"/>
        <v/>
      </c>
      <c r="F40" s="126">
        <f t="shared" si="23"/>
        <v>243.8</v>
      </c>
      <c r="G40" s="127">
        <f t="shared" si="24"/>
        <v>0</v>
      </c>
      <c r="H40" s="272"/>
      <c r="I40" s="129"/>
      <c r="J40" s="130"/>
      <c r="K40" s="131"/>
      <c r="L40" s="178"/>
      <c r="M40" s="178"/>
      <c r="N40" s="256"/>
      <c r="O40" s="178"/>
      <c r="W40" s="325" t="s">
        <v>488</v>
      </c>
      <c r="X40" s="315"/>
      <c r="Y40" s="315"/>
      <c r="Z40" s="315"/>
      <c r="AA40" s="315"/>
      <c r="AB40" s="315"/>
      <c r="AC40" s="217"/>
      <c r="AD40" s="138">
        <v>6.0</v>
      </c>
      <c r="AE40" s="138">
        <f t="shared" si="25"/>
        <v>0</v>
      </c>
      <c r="AF40" s="138">
        <v>1.8</v>
      </c>
      <c r="AG40" s="138">
        <f t="shared" si="26"/>
        <v>0</v>
      </c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2"/>
      <c r="BE40" s="326">
        <v>6.0</v>
      </c>
      <c r="BF40" s="327"/>
      <c r="BG40" s="42"/>
      <c r="BH40" s="327">
        <v>2.5</v>
      </c>
      <c r="BI40" s="327">
        <f t="shared" si="27"/>
        <v>0</v>
      </c>
      <c r="BJ40" s="327">
        <f t="shared" si="28"/>
        <v>0</v>
      </c>
      <c r="BK40" s="42"/>
      <c r="BL40" s="55">
        <f t="shared" si="29"/>
        <v>0</v>
      </c>
      <c r="BM40" s="55">
        <f t="shared" si="30"/>
        <v>0</v>
      </c>
    </row>
    <row r="41" ht="18.0" customHeight="1">
      <c r="A41" s="153" t="s">
        <v>489</v>
      </c>
      <c r="B41" s="124">
        <v>1.0</v>
      </c>
      <c r="C41" s="64">
        <f t="shared" si="21"/>
        <v>0</v>
      </c>
      <c r="D41" s="125">
        <v>254.4</v>
      </c>
      <c r="E41" s="64" t="str">
        <f t="shared" si="22"/>
        <v/>
      </c>
      <c r="F41" s="126">
        <f t="shared" si="23"/>
        <v>254.4</v>
      </c>
      <c r="G41" s="127">
        <f t="shared" si="24"/>
        <v>0</v>
      </c>
      <c r="H41" s="272"/>
      <c r="I41" s="129"/>
      <c r="J41" s="130"/>
      <c r="K41" s="131"/>
      <c r="L41" s="178"/>
      <c r="M41" s="178"/>
      <c r="N41" s="256"/>
      <c r="O41" s="178"/>
      <c r="W41" s="325" t="s">
        <v>490</v>
      </c>
      <c r="X41" s="315"/>
      <c r="Y41" s="315"/>
      <c r="Z41" s="315"/>
      <c r="AA41" s="315"/>
      <c r="AB41" s="315"/>
      <c r="AC41" s="217"/>
      <c r="AD41" s="138">
        <v>6.0</v>
      </c>
      <c r="AE41" s="138">
        <f t="shared" si="25"/>
        <v>0</v>
      </c>
      <c r="AF41" s="138">
        <v>1.8</v>
      </c>
      <c r="AG41" s="138">
        <f t="shared" si="26"/>
        <v>0</v>
      </c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2"/>
      <c r="BE41" s="326">
        <v>6.0</v>
      </c>
      <c r="BF41" s="327"/>
      <c r="BG41" s="42"/>
      <c r="BH41" s="327">
        <v>3.7</v>
      </c>
      <c r="BI41" s="327">
        <f t="shared" si="27"/>
        <v>0</v>
      </c>
      <c r="BJ41" s="327">
        <f t="shared" si="28"/>
        <v>0</v>
      </c>
      <c r="BK41" s="42"/>
      <c r="BL41" s="55">
        <f t="shared" si="29"/>
        <v>0</v>
      </c>
      <c r="BM41" s="55">
        <f t="shared" si="30"/>
        <v>0</v>
      </c>
    </row>
    <row r="42" ht="18.0" customHeight="1">
      <c r="A42" s="153" t="s">
        <v>491</v>
      </c>
      <c r="B42" s="124">
        <v>1.0</v>
      </c>
      <c r="C42" s="64">
        <f t="shared" si="21"/>
        <v>0</v>
      </c>
      <c r="D42" s="125">
        <v>254.4</v>
      </c>
      <c r="E42" s="64" t="str">
        <f t="shared" si="22"/>
        <v/>
      </c>
      <c r="F42" s="126">
        <f t="shared" si="23"/>
        <v>254.4</v>
      </c>
      <c r="G42" s="127">
        <f t="shared" si="24"/>
        <v>0</v>
      </c>
      <c r="H42" s="272"/>
      <c r="I42" s="129"/>
      <c r="J42" s="130"/>
      <c r="K42" s="131"/>
      <c r="L42" s="178"/>
      <c r="M42" s="178"/>
      <c r="N42" s="256"/>
      <c r="O42" s="178"/>
      <c r="W42" s="325" t="s">
        <v>492</v>
      </c>
      <c r="X42" s="315"/>
      <c r="Y42" s="315"/>
      <c r="Z42" s="315"/>
      <c r="AA42" s="315"/>
      <c r="AB42" s="315"/>
      <c r="AC42" s="217"/>
      <c r="AD42" s="138">
        <v>6.0</v>
      </c>
      <c r="AE42" s="138">
        <f t="shared" si="25"/>
        <v>0</v>
      </c>
      <c r="AF42" s="138">
        <v>1.8</v>
      </c>
      <c r="AG42" s="138">
        <f t="shared" si="26"/>
        <v>0</v>
      </c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2"/>
      <c r="BE42" s="326">
        <v>6.0</v>
      </c>
      <c r="BF42" s="327"/>
      <c r="BG42" s="42"/>
      <c r="BH42" s="327">
        <v>4.1</v>
      </c>
      <c r="BI42" s="327">
        <f t="shared" si="27"/>
        <v>0</v>
      </c>
      <c r="BJ42" s="327">
        <f t="shared" si="28"/>
        <v>0</v>
      </c>
      <c r="BK42" s="42"/>
      <c r="BL42" s="55">
        <f t="shared" si="29"/>
        <v>0</v>
      </c>
      <c r="BM42" s="55">
        <f t="shared" si="30"/>
        <v>0</v>
      </c>
    </row>
    <row r="43" ht="18.0" customHeight="1">
      <c r="A43" s="153" t="s">
        <v>493</v>
      </c>
      <c r="B43" s="124">
        <v>1.0</v>
      </c>
      <c r="C43" s="64">
        <f t="shared" si="21"/>
        <v>0</v>
      </c>
      <c r="D43" s="125">
        <v>243.8</v>
      </c>
      <c r="E43" s="64" t="str">
        <f t="shared" si="22"/>
        <v/>
      </c>
      <c r="F43" s="126">
        <f t="shared" si="23"/>
        <v>243.8</v>
      </c>
      <c r="G43" s="127">
        <f t="shared" si="24"/>
        <v>0</v>
      </c>
      <c r="H43" s="272"/>
      <c r="I43" s="129"/>
      <c r="J43" s="130"/>
      <c r="K43" s="131"/>
      <c r="L43" s="178"/>
      <c r="M43" s="178"/>
      <c r="N43" s="256"/>
      <c r="O43" s="178"/>
      <c r="W43" s="325" t="s">
        <v>494</v>
      </c>
      <c r="X43" s="315"/>
      <c r="Y43" s="315"/>
      <c r="Z43" s="315"/>
      <c r="AA43" s="315"/>
      <c r="AB43" s="315"/>
      <c r="AC43" s="217"/>
      <c r="AD43" s="138">
        <v>6.0</v>
      </c>
      <c r="AE43" s="138">
        <f t="shared" si="25"/>
        <v>0</v>
      </c>
      <c r="AF43" s="138">
        <v>1.8</v>
      </c>
      <c r="AG43" s="138">
        <f t="shared" si="26"/>
        <v>0</v>
      </c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2"/>
      <c r="BE43" s="326">
        <v>6.0</v>
      </c>
      <c r="BF43" s="327"/>
      <c r="BG43" s="42"/>
      <c r="BH43" s="327">
        <v>2.7</v>
      </c>
      <c r="BI43" s="327">
        <f t="shared" si="27"/>
        <v>0</v>
      </c>
      <c r="BJ43" s="327">
        <f t="shared" si="28"/>
        <v>0</v>
      </c>
      <c r="BK43" s="42"/>
      <c r="BL43" s="55">
        <f t="shared" si="29"/>
        <v>0</v>
      </c>
      <c r="BM43" s="55">
        <f t="shared" si="30"/>
        <v>0</v>
      </c>
    </row>
    <row r="44" ht="18.0" customHeight="1">
      <c r="A44" s="153" t="s">
        <v>495</v>
      </c>
      <c r="B44" s="124">
        <v>1.0</v>
      </c>
      <c r="C44" s="64">
        <f t="shared" si="21"/>
        <v>0</v>
      </c>
      <c r="D44" s="125">
        <v>243.8</v>
      </c>
      <c r="E44" s="64" t="str">
        <f t="shared" si="22"/>
        <v/>
      </c>
      <c r="F44" s="126">
        <f t="shared" si="23"/>
        <v>243.8</v>
      </c>
      <c r="G44" s="127">
        <f t="shared" si="24"/>
        <v>0</v>
      </c>
      <c r="H44" s="272"/>
      <c r="I44" s="129"/>
      <c r="J44" s="130"/>
      <c r="K44" s="131"/>
      <c r="L44" s="178"/>
      <c r="M44" s="178"/>
      <c r="N44" s="256"/>
      <c r="O44" s="178"/>
      <c r="W44" s="325" t="s">
        <v>496</v>
      </c>
      <c r="X44" s="315"/>
      <c r="Y44" s="315"/>
      <c r="Z44" s="315"/>
      <c r="AA44" s="315"/>
      <c r="AB44" s="315"/>
      <c r="AC44" s="217"/>
      <c r="AD44" s="138">
        <v>6.0</v>
      </c>
      <c r="AE44" s="138">
        <f t="shared" si="25"/>
        <v>0</v>
      </c>
      <c r="AF44" s="138">
        <v>1.8</v>
      </c>
      <c r="AG44" s="138">
        <f t="shared" si="26"/>
        <v>0</v>
      </c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2"/>
      <c r="BE44" s="326">
        <v>6.0</v>
      </c>
      <c r="BF44" s="327"/>
      <c r="BG44" s="42"/>
      <c r="BH44" s="327">
        <v>2.9</v>
      </c>
      <c r="BI44" s="327">
        <f t="shared" si="27"/>
        <v>0</v>
      </c>
      <c r="BJ44" s="327">
        <f t="shared" si="28"/>
        <v>0</v>
      </c>
      <c r="BK44" s="42"/>
      <c r="BL44" s="55">
        <f t="shared" si="29"/>
        <v>0</v>
      </c>
      <c r="BM44" s="55">
        <f t="shared" si="30"/>
        <v>0</v>
      </c>
    </row>
    <row r="45" ht="18.0" customHeight="1">
      <c r="A45" s="153" t="s">
        <v>497</v>
      </c>
      <c r="B45" s="124">
        <v>1.0</v>
      </c>
      <c r="C45" s="64">
        <f t="shared" si="21"/>
        <v>0</v>
      </c>
      <c r="D45" s="125">
        <v>286.2</v>
      </c>
      <c r="E45" s="64" t="str">
        <f t="shared" si="22"/>
        <v/>
      </c>
      <c r="F45" s="126">
        <f t="shared" si="23"/>
        <v>286.2</v>
      </c>
      <c r="G45" s="127">
        <f t="shared" si="24"/>
        <v>0</v>
      </c>
      <c r="H45" s="272"/>
      <c r="I45" s="129"/>
      <c r="J45" s="130"/>
      <c r="K45" s="131"/>
      <c r="L45" s="178"/>
      <c r="M45" s="178"/>
      <c r="N45" s="256"/>
      <c r="O45" s="178"/>
      <c r="W45" s="325" t="s">
        <v>498</v>
      </c>
      <c r="X45" s="315"/>
      <c r="Y45" s="315"/>
      <c r="Z45" s="315"/>
      <c r="AA45" s="315"/>
      <c r="AB45" s="315"/>
      <c r="AC45" s="217"/>
      <c r="AD45" s="138">
        <v>6.0</v>
      </c>
      <c r="AE45" s="138">
        <f t="shared" si="25"/>
        <v>0</v>
      </c>
      <c r="AF45" s="138">
        <v>1.8</v>
      </c>
      <c r="AG45" s="138">
        <f t="shared" si="26"/>
        <v>0</v>
      </c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2"/>
      <c r="BE45" s="326">
        <v>6.0</v>
      </c>
      <c r="BF45" s="327"/>
      <c r="BG45" s="42"/>
      <c r="BH45" s="327">
        <v>4.2</v>
      </c>
      <c r="BI45" s="327">
        <f t="shared" si="27"/>
        <v>0</v>
      </c>
      <c r="BJ45" s="327">
        <f t="shared" si="28"/>
        <v>0</v>
      </c>
      <c r="BK45" s="42"/>
      <c r="BL45" s="55">
        <f t="shared" si="29"/>
        <v>0</v>
      </c>
      <c r="BM45" s="55">
        <f t="shared" si="30"/>
        <v>0</v>
      </c>
    </row>
    <row r="46" ht="18.0" customHeight="1">
      <c r="A46" s="153" t="s">
        <v>499</v>
      </c>
      <c r="B46" s="124">
        <v>1.0</v>
      </c>
      <c r="C46" s="64">
        <f t="shared" si="21"/>
        <v>0</v>
      </c>
      <c r="D46" s="125">
        <v>265.0</v>
      </c>
      <c r="E46" s="64" t="str">
        <f t="shared" si="22"/>
        <v/>
      </c>
      <c r="F46" s="126">
        <f t="shared" si="23"/>
        <v>265</v>
      </c>
      <c r="G46" s="127">
        <f t="shared" si="24"/>
        <v>0</v>
      </c>
      <c r="H46" s="272"/>
      <c r="I46" s="129"/>
      <c r="J46" s="130"/>
      <c r="K46" s="131"/>
      <c r="L46" s="178"/>
      <c r="M46" s="178"/>
      <c r="N46" s="256"/>
      <c r="O46" s="178"/>
      <c r="W46" s="325" t="s">
        <v>500</v>
      </c>
      <c r="X46" s="315"/>
      <c r="Y46" s="315"/>
      <c r="Z46" s="315"/>
      <c r="AA46" s="315"/>
      <c r="AB46" s="315"/>
      <c r="AC46" s="217"/>
      <c r="AD46" s="138">
        <v>6.0</v>
      </c>
      <c r="AE46" s="138">
        <f t="shared" si="25"/>
        <v>0</v>
      </c>
      <c r="AF46" s="138">
        <v>2.05</v>
      </c>
      <c r="AG46" s="138">
        <f t="shared" si="26"/>
        <v>0</v>
      </c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2"/>
      <c r="BE46" s="326">
        <v>6.0</v>
      </c>
      <c r="BF46" s="327"/>
      <c r="BG46" s="42"/>
      <c r="BH46" s="327">
        <v>2.05</v>
      </c>
      <c r="BI46" s="327">
        <f t="shared" si="27"/>
        <v>0</v>
      </c>
      <c r="BJ46" s="327">
        <f t="shared" si="28"/>
        <v>0</v>
      </c>
      <c r="BK46" s="42"/>
      <c r="BL46" s="55">
        <f t="shared" si="29"/>
        <v>0</v>
      </c>
      <c r="BM46" s="55">
        <f t="shared" si="30"/>
        <v>0</v>
      </c>
    </row>
    <row r="47" ht="18.0" customHeight="1">
      <c r="A47" s="153" t="s">
        <v>501</v>
      </c>
      <c r="B47" s="124">
        <v>1.0</v>
      </c>
      <c r="C47" s="64">
        <f t="shared" si="21"/>
        <v>0</v>
      </c>
      <c r="D47" s="125">
        <v>190.8</v>
      </c>
      <c r="E47" s="64" t="str">
        <f t="shared" si="22"/>
        <v/>
      </c>
      <c r="F47" s="126">
        <f t="shared" si="23"/>
        <v>190.8</v>
      </c>
      <c r="G47" s="127">
        <f t="shared" si="24"/>
        <v>0</v>
      </c>
      <c r="H47" s="272"/>
      <c r="I47" s="129"/>
      <c r="J47" s="130"/>
      <c r="K47" s="131"/>
      <c r="L47" s="178"/>
      <c r="M47" s="178"/>
      <c r="N47" s="256"/>
      <c r="O47" s="178"/>
      <c r="W47" s="325" t="s">
        <v>502</v>
      </c>
      <c r="X47" s="315"/>
      <c r="Y47" s="315"/>
      <c r="Z47" s="315"/>
      <c r="AA47" s="315"/>
      <c r="AB47" s="315"/>
      <c r="AC47" s="217"/>
      <c r="AD47" s="138">
        <v>6.0</v>
      </c>
      <c r="AE47" s="138">
        <f t="shared" si="25"/>
        <v>0</v>
      </c>
      <c r="AF47" s="138">
        <v>2.15</v>
      </c>
      <c r="AG47" s="138">
        <f t="shared" si="26"/>
        <v>0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2"/>
      <c r="BE47" s="326">
        <v>6.0</v>
      </c>
      <c r="BF47" s="327"/>
      <c r="BG47" s="42"/>
      <c r="BH47" s="327">
        <v>2.15</v>
      </c>
      <c r="BI47" s="327">
        <f t="shared" si="27"/>
        <v>0</v>
      </c>
      <c r="BJ47" s="327">
        <f t="shared" si="28"/>
        <v>0</v>
      </c>
      <c r="BK47" s="42"/>
      <c r="BL47" s="55">
        <f t="shared" si="29"/>
        <v>0</v>
      </c>
      <c r="BM47" s="55">
        <f t="shared" si="30"/>
        <v>0</v>
      </c>
    </row>
    <row r="48" ht="18.0" customHeight="1">
      <c r="A48" s="153" t="s">
        <v>503</v>
      </c>
      <c r="B48" s="124">
        <v>1.0</v>
      </c>
      <c r="C48" s="64">
        <f t="shared" si="21"/>
        <v>0</v>
      </c>
      <c r="D48" s="125">
        <v>190.8</v>
      </c>
      <c r="E48" s="64" t="str">
        <f t="shared" si="22"/>
        <v/>
      </c>
      <c r="F48" s="126">
        <f t="shared" si="23"/>
        <v>190.8</v>
      </c>
      <c r="G48" s="127">
        <f t="shared" si="24"/>
        <v>0</v>
      </c>
      <c r="H48" s="272"/>
      <c r="I48" s="129"/>
      <c r="J48" s="130"/>
      <c r="K48" s="131"/>
      <c r="L48" s="178"/>
      <c r="M48" s="178"/>
      <c r="N48" s="256"/>
      <c r="O48" s="178"/>
      <c r="W48" s="325" t="s">
        <v>504</v>
      </c>
      <c r="X48" s="315"/>
      <c r="Y48" s="315"/>
      <c r="Z48" s="315"/>
      <c r="AA48" s="315"/>
      <c r="AB48" s="315"/>
      <c r="AC48" s="217"/>
      <c r="AD48" s="138">
        <v>6.0</v>
      </c>
      <c r="AE48" s="138">
        <f t="shared" si="25"/>
        <v>0</v>
      </c>
      <c r="AF48" s="138">
        <v>1.75</v>
      </c>
      <c r="AG48" s="138">
        <f t="shared" si="26"/>
        <v>0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2"/>
      <c r="BE48" s="326">
        <v>5.0</v>
      </c>
      <c r="BF48" s="327"/>
      <c r="BG48" s="42"/>
      <c r="BH48" s="327">
        <v>1.75</v>
      </c>
      <c r="BI48" s="327">
        <f t="shared" si="27"/>
        <v>0</v>
      </c>
      <c r="BJ48" s="327">
        <f t="shared" si="28"/>
        <v>0</v>
      </c>
      <c r="BK48" s="42"/>
      <c r="BL48" s="55">
        <f t="shared" si="29"/>
        <v>0</v>
      </c>
      <c r="BM48" s="55">
        <f t="shared" si="30"/>
        <v>0</v>
      </c>
    </row>
    <row r="49" ht="18.0" customHeight="1">
      <c r="A49" s="153" t="s">
        <v>505</v>
      </c>
      <c r="B49" s="124">
        <v>1.0</v>
      </c>
      <c r="C49" s="64">
        <f t="shared" si="21"/>
        <v>0</v>
      </c>
      <c r="D49" s="125">
        <v>190.8</v>
      </c>
      <c r="E49" s="64" t="str">
        <f t="shared" si="22"/>
        <v/>
      </c>
      <c r="F49" s="126">
        <f t="shared" si="23"/>
        <v>190.8</v>
      </c>
      <c r="G49" s="127">
        <f t="shared" si="24"/>
        <v>0</v>
      </c>
      <c r="H49" s="272"/>
      <c r="I49" s="129"/>
      <c r="J49" s="130"/>
      <c r="K49" s="131"/>
      <c r="L49" s="178"/>
      <c r="M49" s="178"/>
      <c r="N49" s="256"/>
      <c r="O49" s="178"/>
      <c r="W49" s="331" t="s">
        <v>506</v>
      </c>
      <c r="X49" s="332"/>
      <c r="Y49" s="332"/>
      <c r="Z49" s="332"/>
      <c r="AA49" s="332"/>
      <c r="AB49" s="332"/>
      <c r="AC49" s="333"/>
      <c r="AD49" s="334">
        <v>6.0</v>
      </c>
      <c r="AE49" s="334">
        <f t="shared" si="25"/>
        <v>0</v>
      </c>
      <c r="AF49" s="334">
        <v>2.35</v>
      </c>
      <c r="AG49" s="334">
        <f t="shared" si="26"/>
        <v>0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2"/>
      <c r="BE49" s="326">
        <v>6.0</v>
      </c>
      <c r="BF49" s="327"/>
      <c r="BG49" s="42"/>
      <c r="BH49" s="327">
        <v>2.35</v>
      </c>
      <c r="BI49" s="327">
        <f t="shared" si="27"/>
        <v>0</v>
      </c>
      <c r="BJ49" s="327">
        <f t="shared" si="28"/>
        <v>0</v>
      </c>
      <c r="BK49" s="42"/>
      <c r="BL49" s="55">
        <f t="shared" si="29"/>
        <v>0</v>
      </c>
      <c r="BM49" s="55">
        <f t="shared" si="30"/>
        <v>0</v>
      </c>
    </row>
    <row r="50" ht="14.25" customHeight="1">
      <c r="A50" s="158"/>
      <c r="B50" s="147"/>
      <c r="C50" s="147"/>
      <c r="D50" s="148"/>
      <c r="E50" s="147"/>
      <c r="F50" s="148"/>
      <c r="G50" s="159">
        <f>SUM(G15:G49)</f>
        <v>0</v>
      </c>
      <c r="H50" s="160">
        <f t="shared" ref="H50:O50" si="31">SUM(H24:H49)</f>
        <v>0</v>
      </c>
      <c r="I50" s="160">
        <f t="shared" si="31"/>
        <v>0</v>
      </c>
      <c r="J50" s="160">
        <f t="shared" si="31"/>
        <v>0</v>
      </c>
      <c r="K50" s="160">
        <f t="shared" si="31"/>
        <v>0</v>
      </c>
      <c r="L50" s="160">
        <f t="shared" si="31"/>
        <v>0</v>
      </c>
      <c r="M50" s="160">
        <f t="shared" si="31"/>
        <v>0</v>
      </c>
      <c r="N50" s="160">
        <f t="shared" si="31"/>
        <v>0</v>
      </c>
      <c r="O50" s="160">
        <f t="shared" si="31"/>
        <v>0</v>
      </c>
      <c r="W50" s="357"/>
      <c r="X50" s="332"/>
      <c r="Y50" s="332"/>
      <c r="Z50" s="332"/>
      <c r="AA50" s="332"/>
      <c r="AB50" s="332"/>
      <c r="AC50" s="332"/>
      <c r="AD50" s="358"/>
      <c r="AE50" s="358"/>
      <c r="AF50" s="358"/>
      <c r="AG50" s="358"/>
      <c r="AH50" s="109"/>
      <c r="AI50" s="109"/>
      <c r="AJ50" s="109"/>
      <c r="AK50" s="109"/>
      <c r="AL50" s="109"/>
      <c r="AM50" s="109"/>
      <c r="AN50" s="109"/>
      <c r="AO50" s="109"/>
      <c r="AP50" s="10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42"/>
      <c r="BE50" s="327"/>
      <c r="BF50" s="327"/>
      <c r="BG50" s="42"/>
      <c r="BH50" s="327"/>
      <c r="BI50" s="327"/>
      <c r="BJ50" s="327"/>
      <c r="BK50" s="42"/>
      <c r="BL50" s="55">
        <f t="shared" si="29"/>
        <v>0</v>
      </c>
      <c r="BM50" s="55">
        <f t="shared" si="30"/>
        <v>0</v>
      </c>
    </row>
    <row r="51" ht="14.25" customHeigh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4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55"/>
      <c r="BF51" s="55"/>
      <c r="BG51" s="205"/>
      <c r="BH51" s="55"/>
      <c r="BI51" s="55"/>
      <c r="BJ51" s="55"/>
      <c r="BK51" s="205"/>
      <c r="BL51" s="55"/>
      <c r="BM51" s="40"/>
    </row>
    <row r="52" ht="14.2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4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55"/>
      <c r="BF52" s="55"/>
      <c r="BG52" s="205"/>
      <c r="BH52" s="55"/>
      <c r="BI52" s="55"/>
      <c r="BJ52" s="55"/>
      <c r="BK52" s="205"/>
      <c r="BL52" s="55"/>
      <c r="BM52" s="40"/>
    </row>
    <row r="53" ht="14.25" customHeigh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4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55"/>
      <c r="BF53" s="55"/>
      <c r="BG53" s="205"/>
      <c r="BH53" s="55"/>
      <c r="BI53" s="55"/>
      <c r="BJ53" s="55"/>
      <c r="BK53" s="205"/>
      <c r="BL53" s="55"/>
      <c r="BM53" s="40"/>
    </row>
    <row r="54" ht="14.25" customHeigh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55"/>
      <c r="BF54" s="55"/>
      <c r="BG54" s="205"/>
      <c r="BH54" s="55"/>
      <c r="BI54" s="55"/>
      <c r="BJ54" s="55"/>
      <c r="BK54" s="205"/>
      <c r="BL54" s="55"/>
      <c r="BM54" s="40"/>
    </row>
    <row r="55" ht="14.25" customHeigh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4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55"/>
      <c r="BF55" s="55"/>
      <c r="BG55" s="205"/>
      <c r="BH55" s="55"/>
      <c r="BI55" s="55"/>
      <c r="BJ55" s="55"/>
      <c r="BK55" s="205"/>
      <c r="BL55" s="55"/>
      <c r="BM55" s="40"/>
    </row>
    <row r="56" ht="14.25" customHeigh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4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55"/>
      <c r="BF56" s="55"/>
      <c r="BG56" s="205"/>
      <c r="BH56" s="55"/>
      <c r="BI56" s="55"/>
      <c r="BJ56" s="55"/>
      <c r="BK56" s="205"/>
      <c r="BL56" s="55"/>
      <c r="BM56" s="40"/>
    </row>
    <row r="57" ht="14.25" customHeigh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4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55"/>
      <c r="BF57" s="55"/>
      <c r="BG57" s="205"/>
      <c r="BH57" s="55"/>
      <c r="BI57" s="55"/>
      <c r="BJ57" s="55"/>
      <c r="BK57" s="205"/>
      <c r="BL57" s="55"/>
      <c r="BM57" s="40"/>
    </row>
    <row r="58" ht="14.2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4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55"/>
      <c r="BF58" s="55"/>
      <c r="BG58" s="205"/>
      <c r="BH58" s="55"/>
      <c r="BI58" s="55"/>
      <c r="BJ58" s="55"/>
      <c r="BK58" s="205"/>
      <c r="BL58" s="55"/>
      <c r="BM58" s="40"/>
    </row>
    <row r="59" ht="14.25" customHeight="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4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55"/>
      <c r="BF59" s="55"/>
      <c r="BG59" s="205"/>
      <c r="BH59" s="55"/>
      <c r="BI59" s="55"/>
      <c r="BJ59" s="55"/>
      <c r="BK59" s="205"/>
      <c r="BL59" s="55"/>
      <c r="BM59" s="40"/>
    </row>
    <row r="60" ht="14.25" customHeight="1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4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55"/>
      <c r="BF60" s="55"/>
      <c r="BG60" s="205"/>
      <c r="BH60" s="55"/>
      <c r="BI60" s="55"/>
      <c r="BJ60" s="55"/>
      <c r="BK60" s="205"/>
      <c r="BL60" s="55"/>
      <c r="BM60" s="40"/>
    </row>
    <row r="61" ht="14.25" customHeigh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4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55"/>
      <c r="BF61" s="55"/>
      <c r="BG61" s="205"/>
      <c r="BH61" s="55"/>
      <c r="BI61" s="55"/>
      <c r="BJ61" s="55"/>
      <c r="BK61" s="205"/>
      <c r="BL61" s="55"/>
      <c r="BM61" s="40"/>
    </row>
    <row r="62" ht="14.25" customHeigh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4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55"/>
      <c r="BF62" s="55"/>
      <c r="BG62" s="205"/>
      <c r="BH62" s="55"/>
      <c r="BI62" s="55"/>
      <c r="BJ62" s="55"/>
      <c r="BK62" s="205"/>
      <c r="BL62" s="55"/>
      <c r="BM62" s="40"/>
    </row>
    <row r="63" ht="14.25" customHeigh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4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55"/>
      <c r="BF63" s="55"/>
      <c r="BG63" s="205"/>
      <c r="BH63" s="55"/>
      <c r="BI63" s="55"/>
      <c r="BJ63" s="55"/>
      <c r="BK63" s="205"/>
      <c r="BL63" s="55"/>
      <c r="BM63" s="40"/>
    </row>
    <row r="64" ht="14.25" customHeigh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4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55"/>
      <c r="BF64" s="55"/>
      <c r="BG64" s="205"/>
      <c r="BH64" s="55"/>
      <c r="BI64" s="55"/>
      <c r="BJ64" s="55"/>
      <c r="BK64" s="205"/>
      <c r="BL64" s="55"/>
      <c r="BM64" s="40"/>
    </row>
    <row r="65" ht="14.25" customHeight="1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4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55"/>
      <c r="BF65" s="55"/>
      <c r="BG65" s="205"/>
      <c r="BH65" s="55"/>
      <c r="BI65" s="55"/>
      <c r="BJ65" s="55"/>
      <c r="BK65" s="205"/>
      <c r="BL65" s="55"/>
      <c r="BM65" s="40"/>
    </row>
    <row r="66" ht="14.25" customHeight="1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4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55"/>
      <c r="BF66" s="55"/>
      <c r="BG66" s="205"/>
      <c r="BH66" s="55"/>
      <c r="BI66" s="55"/>
      <c r="BJ66" s="55"/>
      <c r="BK66" s="205"/>
      <c r="BL66" s="55"/>
      <c r="BM66" s="40"/>
    </row>
    <row r="67" ht="14.25" customHeigh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4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55"/>
      <c r="BF67" s="55"/>
      <c r="BG67" s="205"/>
      <c r="BH67" s="55"/>
      <c r="BI67" s="55"/>
      <c r="BJ67" s="55"/>
      <c r="BK67" s="205"/>
      <c r="BL67" s="55"/>
      <c r="BM67" s="40"/>
    </row>
    <row r="68" ht="14.25" customHeigh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4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55"/>
      <c r="BF68" s="55"/>
      <c r="BG68" s="205"/>
      <c r="BH68" s="55"/>
      <c r="BI68" s="55"/>
      <c r="BJ68" s="55"/>
      <c r="BK68" s="205"/>
      <c r="BL68" s="55"/>
      <c r="BM68" s="40"/>
    </row>
    <row r="69" ht="14.25" customHeigh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55"/>
      <c r="BF69" s="55"/>
      <c r="BG69" s="205"/>
      <c r="BH69" s="55"/>
      <c r="BI69" s="55"/>
      <c r="BJ69" s="55"/>
      <c r="BK69" s="205"/>
      <c r="BL69" s="55"/>
      <c r="BM69" s="40"/>
    </row>
    <row r="70" ht="14.25" customHeigh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4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55"/>
      <c r="BF70" s="55"/>
      <c r="BG70" s="205"/>
      <c r="BH70" s="55"/>
      <c r="BI70" s="55"/>
      <c r="BJ70" s="55"/>
      <c r="BK70" s="205"/>
      <c r="BL70" s="55"/>
      <c r="BM70" s="40"/>
    </row>
    <row r="71" ht="14.25" customHeigh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4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55"/>
      <c r="BF71" s="55"/>
      <c r="BG71" s="205"/>
      <c r="BH71" s="55"/>
      <c r="BI71" s="55"/>
      <c r="BJ71" s="55"/>
      <c r="BK71" s="205"/>
      <c r="BL71" s="55"/>
      <c r="BM71" s="40"/>
    </row>
    <row r="72" ht="14.25" customHeight="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4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55"/>
      <c r="BF72" s="55"/>
      <c r="BG72" s="205"/>
      <c r="BH72" s="55"/>
      <c r="BI72" s="55"/>
      <c r="BJ72" s="55"/>
      <c r="BK72" s="205"/>
      <c r="BL72" s="55"/>
      <c r="BM72" s="40"/>
    </row>
    <row r="73" ht="14.25" customHeigh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4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55"/>
      <c r="BF73" s="55"/>
      <c r="BG73" s="205"/>
      <c r="BH73" s="55"/>
      <c r="BI73" s="55"/>
      <c r="BJ73" s="55"/>
      <c r="BK73" s="205"/>
      <c r="BL73" s="55"/>
      <c r="BM73" s="40"/>
    </row>
    <row r="74" ht="14.25" customHeight="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4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55"/>
      <c r="BF74" s="55"/>
      <c r="BG74" s="205"/>
      <c r="BH74" s="55"/>
      <c r="BI74" s="55"/>
      <c r="BJ74" s="55"/>
      <c r="BK74" s="205"/>
      <c r="BL74" s="55"/>
      <c r="BM74" s="40"/>
    </row>
    <row r="75" ht="14.25" customHeight="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4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55"/>
      <c r="BF75" s="55"/>
      <c r="BG75" s="205"/>
      <c r="BH75" s="55"/>
      <c r="BI75" s="55"/>
      <c r="BJ75" s="55"/>
      <c r="BK75" s="205"/>
      <c r="BL75" s="55"/>
      <c r="BM75" s="40"/>
    </row>
    <row r="76" ht="14.25" customHeight="1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4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55"/>
      <c r="BF76" s="55"/>
      <c r="BG76" s="205"/>
      <c r="BH76" s="55"/>
      <c r="BI76" s="55"/>
      <c r="BJ76" s="55"/>
      <c r="BK76" s="205"/>
      <c r="BL76" s="55"/>
      <c r="BM76" s="40"/>
    </row>
    <row r="77" ht="14.25" customHeight="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4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55"/>
      <c r="BF77" s="55"/>
      <c r="BG77" s="205"/>
      <c r="BH77" s="55"/>
      <c r="BI77" s="55"/>
      <c r="BJ77" s="55"/>
      <c r="BK77" s="205"/>
      <c r="BL77" s="55"/>
      <c r="BM77" s="40"/>
    </row>
    <row r="78" ht="14.25" customHeight="1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4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55"/>
      <c r="BF78" s="55"/>
      <c r="BG78" s="205"/>
      <c r="BH78" s="55"/>
      <c r="BI78" s="55"/>
      <c r="BJ78" s="55"/>
      <c r="BK78" s="205"/>
      <c r="BL78" s="55"/>
      <c r="BM78" s="40"/>
    </row>
    <row r="79" ht="14.25" customHeigh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4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55"/>
      <c r="BF79" s="55"/>
      <c r="BG79" s="205"/>
      <c r="BH79" s="55"/>
      <c r="BI79" s="55"/>
      <c r="BJ79" s="55"/>
      <c r="BK79" s="205"/>
      <c r="BL79" s="55"/>
      <c r="BM79" s="40"/>
    </row>
    <row r="80" ht="14.25" customHeight="1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4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55"/>
      <c r="BF80" s="55"/>
      <c r="BG80" s="205"/>
      <c r="BH80" s="55"/>
      <c r="BI80" s="55"/>
      <c r="BJ80" s="55"/>
      <c r="BK80" s="205"/>
      <c r="BL80" s="55"/>
      <c r="BM80" s="40"/>
    </row>
    <row r="81" ht="14.25" customHeight="1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4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55"/>
      <c r="BF81" s="55"/>
      <c r="BG81" s="205"/>
      <c r="BH81" s="55"/>
      <c r="BI81" s="55"/>
      <c r="BJ81" s="55"/>
      <c r="BK81" s="205"/>
      <c r="BL81" s="55"/>
      <c r="BM81" s="40"/>
    </row>
    <row r="82" ht="14.25" customHeight="1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4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55"/>
      <c r="BF82" s="55"/>
      <c r="BG82" s="205"/>
      <c r="BH82" s="55"/>
      <c r="BI82" s="55"/>
      <c r="BJ82" s="55"/>
      <c r="BK82" s="205"/>
      <c r="BL82" s="55"/>
      <c r="BM82" s="40"/>
    </row>
    <row r="83" ht="14.25" customHeight="1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4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55"/>
      <c r="BF83" s="55"/>
      <c r="BG83" s="205"/>
      <c r="BH83" s="55"/>
      <c r="BI83" s="55"/>
      <c r="BJ83" s="55"/>
      <c r="BK83" s="205"/>
      <c r="BL83" s="55"/>
      <c r="BM83" s="40"/>
    </row>
    <row r="84" ht="14.25" customHeight="1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4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55"/>
      <c r="BF84" s="55"/>
      <c r="BG84" s="205"/>
      <c r="BH84" s="55"/>
      <c r="BI84" s="55"/>
      <c r="BJ84" s="55"/>
      <c r="BK84" s="205"/>
      <c r="BL84" s="55"/>
      <c r="BM84" s="40"/>
    </row>
    <row r="85" ht="14.25" customHeight="1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4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55"/>
      <c r="BF85" s="55"/>
      <c r="BG85" s="205"/>
      <c r="BH85" s="55"/>
      <c r="BI85" s="55"/>
      <c r="BJ85" s="55"/>
      <c r="BK85" s="205"/>
      <c r="BL85" s="55"/>
      <c r="BM85" s="40"/>
    </row>
    <row r="86" ht="14.25" customHeight="1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4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55"/>
      <c r="BF86" s="55"/>
      <c r="BG86" s="205"/>
      <c r="BH86" s="55"/>
      <c r="BI86" s="55"/>
      <c r="BJ86" s="55"/>
      <c r="BK86" s="205"/>
      <c r="BL86" s="55"/>
      <c r="BM86" s="40"/>
    </row>
    <row r="87" ht="14.25" customHeight="1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4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55"/>
      <c r="BF87" s="55"/>
      <c r="BG87" s="205"/>
      <c r="BH87" s="55"/>
      <c r="BI87" s="55"/>
      <c r="BJ87" s="55"/>
      <c r="BK87" s="205"/>
      <c r="BL87" s="55"/>
      <c r="BM87" s="40"/>
    </row>
    <row r="88" ht="14.25" customHeight="1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4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55"/>
      <c r="BF88" s="55"/>
      <c r="BG88" s="205"/>
      <c r="BH88" s="55"/>
      <c r="BI88" s="55"/>
      <c r="BJ88" s="55"/>
      <c r="BK88" s="205"/>
      <c r="BL88" s="55"/>
      <c r="BM88" s="40"/>
    </row>
    <row r="89" ht="14.25" customHeight="1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4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55"/>
      <c r="BF89" s="55"/>
      <c r="BG89" s="205"/>
      <c r="BH89" s="55"/>
      <c r="BI89" s="55"/>
      <c r="BJ89" s="55"/>
      <c r="BK89" s="205"/>
      <c r="BL89" s="55"/>
      <c r="BM89" s="40"/>
    </row>
    <row r="90" ht="14.25" customHeight="1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4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55"/>
      <c r="BF90" s="55"/>
      <c r="BG90" s="205"/>
      <c r="BH90" s="55"/>
      <c r="BI90" s="55"/>
      <c r="BJ90" s="55"/>
      <c r="BK90" s="205"/>
      <c r="BL90" s="55"/>
      <c r="BM90" s="40"/>
    </row>
    <row r="91" ht="14.25" customHeight="1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4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55"/>
      <c r="BF91" s="55"/>
      <c r="BG91" s="205"/>
      <c r="BH91" s="55"/>
      <c r="BI91" s="55"/>
      <c r="BJ91" s="55"/>
      <c r="BK91" s="205"/>
      <c r="BL91" s="55"/>
      <c r="BM91" s="40"/>
    </row>
    <row r="92" ht="14.25" customHeight="1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4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55"/>
      <c r="BF92" s="55"/>
      <c r="BG92" s="205"/>
      <c r="BH92" s="55"/>
      <c r="BI92" s="55"/>
      <c r="BJ92" s="55"/>
      <c r="BK92" s="205"/>
      <c r="BL92" s="55"/>
      <c r="BM92" s="40"/>
    </row>
    <row r="93" ht="14.25" customHeight="1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4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55"/>
      <c r="BF93" s="55"/>
      <c r="BG93" s="205"/>
      <c r="BH93" s="55"/>
      <c r="BI93" s="55"/>
      <c r="BJ93" s="55"/>
      <c r="BK93" s="205"/>
      <c r="BL93" s="55"/>
      <c r="BM93" s="40"/>
    </row>
    <row r="94" ht="14.25" customHeight="1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4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55"/>
      <c r="BF94" s="55"/>
      <c r="BG94" s="205"/>
      <c r="BH94" s="55"/>
      <c r="BI94" s="55"/>
      <c r="BJ94" s="55"/>
      <c r="BK94" s="205"/>
      <c r="BL94" s="55"/>
      <c r="BM94" s="40"/>
    </row>
    <row r="95" ht="14.25" customHeight="1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4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55"/>
      <c r="BF95" s="55"/>
      <c r="BG95" s="205"/>
      <c r="BH95" s="55"/>
      <c r="BI95" s="55"/>
      <c r="BJ95" s="55"/>
      <c r="BK95" s="205"/>
      <c r="BL95" s="55"/>
      <c r="BM95" s="40"/>
    </row>
    <row r="96" ht="14.25" customHeight="1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4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55"/>
      <c r="BF96" s="55"/>
      <c r="BG96" s="205"/>
      <c r="BH96" s="55"/>
      <c r="BI96" s="55"/>
      <c r="BJ96" s="55"/>
      <c r="BK96" s="205"/>
      <c r="BL96" s="55"/>
      <c r="BM96" s="40"/>
    </row>
    <row r="97" ht="14.25" customHeight="1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4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55"/>
      <c r="BF97" s="55"/>
      <c r="BG97" s="205"/>
      <c r="BH97" s="55"/>
      <c r="BI97" s="55"/>
      <c r="BJ97" s="55"/>
      <c r="BK97" s="205"/>
      <c r="BL97" s="55"/>
      <c r="BM97" s="40"/>
    </row>
    <row r="98" ht="14.25" customHeight="1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4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55"/>
      <c r="BF98" s="55"/>
      <c r="BG98" s="205"/>
      <c r="BH98" s="55"/>
      <c r="BI98" s="55"/>
      <c r="BJ98" s="55"/>
      <c r="BK98" s="205"/>
      <c r="BL98" s="55"/>
      <c r="BM98" s="40"/>
    </row>
    <row r="99" ht="14.25" customHeight="1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4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55"/>
      <c r="BF99" s="55"/>
      <c r="BG99" s="205"/>
      <c r="BH99" s="55"/>
      <c r="BI99" s="55"/>
      <c r="BJ99" s="55"/>
      <c r="BK99" s="205"/>
      <c r="BL99" s="55"/>
      <c r="BM99" s="40"/>
    </row>
    <row r="100" ht="14.25" customHeight="1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4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55"/>
      <c r="BF100" s="55"/>
      <c r="BG100" s="205"/>
      <c r="BH100" s="55"/>
      <c r="BI100" s="55"/>
      <c r="BJ100" s="55"/>
      <c r="BK100" s="205"/>
      <c r="BL100" s="55"/>
      <c r="BM100" s="40"/>
    </row>
    <row r="101" ht="14.25" customHeight="1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4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55"/>
      <c r="BF101" s="55"/>
      <c r="BG101" s="205"/>
      <c r="BH101" s="55"/>
      <c r="BI101" s="55"/>
      <c r="BJ101" s="55"/>
      <c r="BK101" s="205"/>
      <c r="BL101" s="55"/>
      <c r="BM101" s="40"/>
    </row>
    <row r="102" ht="14.25" customHeight="1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4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55"/>
      <c r="BF102" s="55"/>
      <c r="BG102" s="205"/>
      <c r="BH102" s="55"/>
      <c r="BI102" s="55"/>
      <c r="BJ102" s="55"/>
      <c r="BK102" s="205"/>
      <c r="BL102" s="55"/>
      <c r="BM102" s="40"/>
    </row>
    <row r="103" ht="14.25" customHeight="1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4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55"/>
      <c r="BF103" s="55"/>
      <c r="BG103" s="205"/>
      <c r="BH103" s="55"/>
      <c r="BI103" s="55"/>
      <c r="BJ103" s="55"/>
      <c r="BK103" s="205"/>
      <c r="BL103" s="55"/>
      <c r="BM103" s="40"/>
    </row>
    <row r="104" ht="14.25" customHeight="1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4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55"/>
      <c r="BF104" s="55"/>
      <c r="BG104" s="205"/>
      <c r="BH104" s="55"/>
      <c r="BI104" s="55"/>
      <c r="BJ104" s="55"/>
      <c r="BK104" s="205"/>
      <c r="BL104" s="55"/>
      <c r="BM104" s="40"/>
    </row>
    <row r="105" ht="14.25" customHeight="1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4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55"/>
      <c r="BF105" s="55"/>
      <c r="BG105" s="205"/>
      <c r="BH105" s="55"/>
      <c r="BI105" s="55"/>
      <c r="BJ105" s="55"/>
      <c r="BK105" s="205"/>
      <c r="BL105" s="55"/>
      <c r="BM105" s="40"/>
    </row>
    <row r="106" ht="14.25" customHeight="1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4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55"/>
      <c r="BF106" s="55"/>
      <c r="BG106" s="205"/>
      <c r="BH106" s="55"/>
      <c r="BI106" s="55"/>
      <c r="BJ106" s="55"/>
      <c r="BK106" s="205"/>
      <c r="BL106" s="55"/>
      <c r="BM106" s="40"/>
    </row>
    <row r="107" ht="14.25" customHeight="1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4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55"/>
      <c r="BF107" s="55"/>
      <c r="BG107" s="205"/>
      <c r="BH107" s="55"/>
      <c r="BI107" s="55"/>
      <c r="BJ107" s="55"/>
      <c r="BK107" s="205"/>
      <c r="BL107" s="55"/>
      <c r="BM107" s="40"/>
    </row>
    <row r="108" ht="14.25" customHeight="1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4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55"/>
      <c r="BF108" s="55"/>
      <c r="BG108" s="205"/>
      <c r="BH108" s="55"/>
      <c r="BI108" s="55"/>
      <c r="BJ108" s="55"/>
      <c r="BK108" s="205"/>
      <c r="BL108" s="55"/>
      <c r="BM108" s="40"/>
    </row>
    <row r="109" ht="14.25" customHeight="1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4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55"/>
      <c r="BF109" s="55"/>
      <c r="BG109" s="205"/>
      <c r="BH109" s="55"/>
      <c r="BI109" s="55"/>
      <c r="BJ109" s="55"/>
      <c r="BK109" s="205"/>
      <c r="BL109" s="55"/>
      <c r="BM109" s="40"/>
    </row>
    <row r="110" ht="14.25" customHeight="1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4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55"/>
      <c r="BF110" s="55"/>
      <c r="BG110" s="205"/>
      <c r="BH110" s="55"/>
      <c r="BI110" s="55"/>
      <c r="BJ110" s="55"/>
      <c r="BK110" s="205"/>
      <c r="BL110" s="55"/>
      <c r="BM110" s="40"/>
    </row>
    <row r="111" ht="14.25" customHeight="1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4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55"/>
      <c r="BF111" s="55"/>
      <c r="BG111" s="205"/>
      <c r="BH111" s="55"/>
      <c r="BI111" s="55"/>
      <c r="BJ111" s="55"/>
      <c r="BK111" s="205"/>
      <c r="BL111" s="55"/>
      <c r="BM111" s="40"/>
    </row>
    <row r="112" ht="14.25" customHeight="1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4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55"/>
      <c r="BF112" s="55"/>
      <c r="BG112" s="205"/>
      <c r="BH112" s="55"/>
      <c r="BI112" s="55"/>
      <c r="BJ112" s="55"/>
      <c r="BK112" s="205"/>
      <c r="BL112" s="55"/>
      <c r="BM112" s="40"/>
    </row>
    <row r="113" ht="14.25" customHeight="1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4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55"/>
      <c r="BF113" s="55"/>
      <c r="BG113" s="205"/>
      <c r="BH113" s="55"/>
      <c r="BI113" s="55"/>
      <c r="BJ113" s="55"/>
      <c r="BK113" s="205"/>
      <c r="BL113" s="55"/>
      <c r="BM113" s="40"/>
    </row>
    <row r="114" ht="14.25" customHeight="1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4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55"/>
      <c r="BF114" s="55"/>
      <c r="BG114" s="205"/>
      <c r="BH114" s="55"/>
      <c r="BI114" s="55"/>
      <c r="BJ114" s="55"/>
      <c r="BK114" s="205"/>
      <c r="BL114" s="55"/>
      <c r="BM114" s="40"/>
    </row>
    <row r="115" ht="14.25" customHeight="1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4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55"/>
      <c r="BF115" s="55"/>
      <c r="BG115" s="205"/>
      <c r="BH115" s="55"/>
      <c r="BI115" s="55"/>
      <c r="BJ115" s="55"/>
      <c r="BK115" s="205"/>
      <c r="BL115" s="55"/>
      <c r="BM115" s="40"/>
    </row>
    <row r="116" ht="14.25" customHeight="1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4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55"/>
      <c r="BF116" s="55"/>
      <c r="BG116" s="205"/>
      <c r="BH116" s="55"/>
      <c r="BI116" s="55"/>
      <c r="BJ116" s="55"/>
      <c r="BK116" s="205"/>
      <c r="BL116" s="55"/>
      <c r="BM116" s="40"/>
    </row>
    <row r="117" ht="14.25" customHeight="1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4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55"/>
      <c r="BF117" s="55"/>
      <c r="BG117" s="205"/>
      <c r="BH117" s="55"/>
      <c r="BI117" s="55"/>
      <c r="BJ117" s="55"/>
      <c r="BK117" s="205"/>
      <c r="BL117" s="55"/>
      <c r="BM117" s="40"/>
    </row>
    <row r="118" ht="14.25" customHeight="1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4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55"/>
      <c r="BF118" s="55"/>
      <c r="BG118" s="205"/>
      <c r="BH118" s="55"/>
      <c r="BI118" s="55"/>
      <c r="BJ118" s="55"/>
      <c r="BK118" s="205"/>
      <c r="BL118" s="55"/>
      <c r="BM118" s="40"/>
    </row>
    <row r="119" ht="14.25" customHeight="1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4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55"/>
      <c r="BF119" s="55"/>
      <c r="BG119" s="205"/>
      <c r="BH119" s="55"/>
      <c r="BI119" s="55"/>
      <c r="BJ119" s="55"/>
      <c r="BK119" s="205"/>
      <c r="BL119" s="55"/>
      <c r="BM119" s="40"/>
    </row>
    <row r="120" ht="14.25" customHeight="1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4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55"/>
      <c r="BF120" s="55"/>
      <c r="BG120" s="205"/>
      <c r="BH120" s="55"/>
      <c r="BI120" s="55"/>
      <c r="BJ120" s="55"/>
      <c r="BK120" s="205"/>
      <c r="BL120" s="55"/>
      <c r="BM120" s="40"/>
    </row>
    <row r="121" ht="14.25" customHeight="1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4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55"/>
      <c r="BF121" s="55"/>
      <c r="BG121" s="205"/>
      <c r="BH121" s="55"/>
      <c r="BI121" s="55"/>
      <c r="BJ121" s="55"/>
      <c r="BK121" s="205"/>
      <c r="BL121" s="55"/>
      <c r="BM121" s="40"/>
    </row>
    <row r="122" ht="14.25" customHeight="1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4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55"/>
      <c r="BF122" s="55"/>
      <c r="BG122" s="205"/>
      <c r="BH122" s="55"/>
      <c r="BI122" s="55"/>
      <c r="BJ122" s="55"/>
      <c r="BK122" s="205"/>
      <c r="BL122" s="55"/>
      <c r="BM122" s="40"/>
    </row>
    <row r="123" ht="14.25" customHeight="1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4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55"/>
      <c r="BF123" s="55"/>
      <c r="BG123" s="205"/>
      <c r="BH123" s="55"/>
      <c r="BI123" s="55"/>
      <c r="BJ123" s="55"/>
      <c r="BK123" s="205"/>
      <c r="BL123" s="55"/>
      <c r="BM123" s="40"/>
    </row>
    <row r="124" ht="14.25" customHeight="1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4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55"/>
      <c r="BF124" s="55"/>
      <c r="BG124" s="205"/>
      <c r="BH124" s="55"/>
      <c r="BI124" s="55"/>
      <c r="BJ124" s="55"/>
      <c r="BK124" s="205"/>
      <c r="BL124" s="55"/>
      <c r="BM124" s="40"/>
    </row>
    <row r="125" ht="14.25" customHeight="1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4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55"/>
      <c r="BF125" s="55"/>
      <c r="BG125" s="205"/>
      <c r="BH125" s="55"/>
      <c r="BI125" s="55"/>
      <c r="BJ125" s="55"/>
      <c r="BK125" s="205"/>
      <c r="BL125" s="55"/>
      <c r="BM125" s="40"/>
    </row>
    <row r="126" ht="14.25" customHeight="1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4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55"/>
      <c r="BF126" s="55"/>
      <c r="BG126" s="205"/>
      <c r="BH126" s="55"/>
      <c r="BI126" s="55"/>
      <c r="BJ126" s="55"/>
      <c r="BK126" s="205"/>
      <c r="BL126" s="55"/>
      <c r="BM126" s="40"/>
    </row>
    <row r="127" ht="14.25" customHeight="1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4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55"/>
      <c r="BF127" s="55"/>
      <c r="BG127" s="205"/>
      <c r="BH127" s="55"/>
      <c r="BI127" s="55"/>
      <c r="BJ127" s="55"/>
      <c r="BK127" s="205"/>
      <c r="BL127" s="55"/>
      <c r="BM127" s="40"/>
    </row>
    <row r="128" ht="14.25" customHeight="1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55"/>
      <c r="BF128" s="55"/>
      <c r="BG128" s="205"/>
      <c r="BH128" s="55"/>
      <c r="BI128" s="55"/>
      <c r="BJ128" s="55"/>
      <c r="BK128" s="205"/>
      <c r="BL128" s="55"/>
      <c r="BM128" s="40"/>
    </row>
    <row r="129" ht="14.25" customHeight="1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55"/>
      <c r="BF129" s="55"/>
      <c r="BG129" s="205"/>
      <c r="BH129" s="55"/>
      <c r="BI129" s="55"/>
      <c r="BJ129" s="55"/>
      <c r="BK129" s="205"/>
      <c r="BL129" s="55"/>
      <c r="BM129" s="40"/>
    </row>
    <row r="130" ht="14.25" customHeight="1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4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55"/>
      <c r="BF130" s="55"/>
      <c r="BG130" s="205"/>
      <c r="BH130" s="55"/>
      <c r="BI130" s="55"/>
      <c r="BJ130" s="55"/>
      <c r="BK130" s="205"/>
      <c r="BL130" s="55"/>
      <c r="BM130" s="40"/>
    </row>
    <row r="131" ht="14.25" customHeight="1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4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55"/>
      <c r="BF131" s="55"/>
      <c r="BG131" s="205"/>
      <c r="BH131" s="55"/>
      <c r="BI131" s="55"/>
      <c r="BJ131" s="55"/>
      <c r="BK131" s="205"/>
      <c r="BL131" s="55"/>
      <c r="BM131" s="40"/>
    </row>
    <row r="132" ht="14.25" customHeight="1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4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55"/>
      <c r="BF132" s="55"/>
      <c r="BG132" s="205"/>
      <c r="BH132" s="55"/>
      <c r="BI132" s="55"/>
      <c r="BJ132" s="55"/>
      <c r="BK132" s="205"/>
      <c r="BL132" s="55"/>
      <c r="BM132" s="40"/>
    </row>
    <row r="133" ht="14.25" customHeight="1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4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55"/>
      <c r="BF133" s="55"/>
      <c r="BG133" s="205"/>
      <c r="BH133" s="55"/>
      <c r="BI133" s="55"/>
      <c r="BJ133" s="55"/>
      <c r="BK133" s="205"/>
      <c r="BL133" s="55"/>
      <c r="BM133" s="40"/>
    </row>
    <row r="134" ht="14.25" customHeight="1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4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55"/>
      <c r="BF134" s="55"/>
      <c r="BG134" s="205"/>
      <c r="BH134" s="55"/>
      <c r="BI134" s="55"/>
      <c r="BJ134" s="55"/>
      <c r="BK134" s="205"/>
      <c r="BL134" s="55"/>
      <c r="BM134" s="40"/>
    </row>
    <row r="135" ht="14.25" customHeight="1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4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55"/>
      <c r="BF135" s="55"/>
      <c r="BG135" s="205"/>
      <c r="BH135" s="55"/>
      <c r="BI135" s="55"/>
      <c r="BJ135" s="55"/>
      <c r="BK135" s="205"/>
      <c r="BL135" s="55"/>
      <c r="BM135" s="40"/>
    </row>
    <row r="136" ht="14.25" customHeight="1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4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55"/>
      <c r="BF136" s="55"/>
      <c r="BG136" s="205"/>
      <c r="BH136" s="55"/>
      <c r="BI136" s="55"/>
      <c r="BJ136" s="55"/>
      <c r="BK136" s="205"/>
      <c r="BL136" s="55"/>
      <c r="BM136" s="40"/>
    </row>
    <row r="137" ht="14.25" customHeight="1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4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55"/>
      <c r="BF137" s="55"/>
      <c r="BG137" s="205"/>
      <c r="BH137" s="55"/>
      <c r="BI137" s="55"/>
      <c r="BJ137" s="55"/>
      <c r="BK137" s="205"/>
      <c r="BL137" s="55"/>
      <c r="BM137" s="40"/>
    </row>
    <row r="138" ht="14.25" customHeight="1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4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55"/>
      <c r="BF138" s="55"/>
      <c r="BG138" s="205"/>
      <c r="BH138" s="55"/>
      <c r="BI138" s="55"/>
      <c r="BJ138" s="55"/>
      <c r="BK138" s="205"/>
      <c r="BL138" s="55"/>
      <c r="BM138" s="40"/>
    </row>
    <row r="139" ht="14.25" customHeight="1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4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55"/>
      <c r="BF139" s="55"/>
      <c r="BG139" s="205"/>
      <c r="BH139" s="55"/>
      <c r="BI139" s="55"/>
      <c r="BJ139" s="55"/>
      <c r="BK139" s="205"/>
      <c r="BL139" s="55"/>
      <c r="BM139" s="40"/>
    </row>
    <row r="140" ht="14.25" customHeight="1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4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55"/>
      <c r="BF140" s="55"/>
      <c r="BG140" s="205"/>
      <c r="BH140" s="55"/>
      <c r="BI140" s="55"/>
      <c r="BJ140" s="55"/>
      <c r="BK140" s="205"/>
      <c r="BL140" s="55"/>
      <c r="BM140" s="40"/>
    </row>
    <row r="141" ht="14.25" customHeight="1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4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55"/>
      <c r="BF141" s="55"/>
      <c r="BG141" s="205"/>
      <c r="BH141" s="55"/>
      <c r="BI141" s="55"/>
      <c r="BJ141" s="55"/>
      <c r="BK141" s="205"/>
      <c r="BL141" s="55"/>
      <c r="BM141" s="40"/>
    </row>
    <row r="142" ht="14.25" customHeight="1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4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55"/>
      <c r="BF142" s="55"/>
      <c r="BG142" s="205"/>
      <c r="BH142" s="55"/>
      <c r="BI142" s="55"/>
      <c r="BJ142" s="55"/>
      <c r="BK142" s="205"/>
      <c r="BL142" s="55"/>
      <c r="BM142" s="40"/>
    </row>
    <row r="143" ht="14.25" customHeight="1">
      <c r="A143" s="205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6"/>
      <c r="O143" s="205"/>
      <c r="P143" s="20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55"/>
      <c r="BF143" s="55"/>
      <c r="BG143" s="205"/>
      <c r="BH143" s="55"/>
      <c r="BI143" s="55"/>
      <c r="BJ143" s="55"/>
      <c r="BK143" s="205"/>
      <c r="BL143" s="55"/>
      <c r="BM143" s="40"/>
    </row>
    <row r="144" ht="14.25" customHeight="1">
      <c r="A144" s="205" t="s">
        <v>507</v>
      </c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6"/>
      <c r="O144" s="205"/>
      <c r="P144" s="20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55"/>
      <c r="BF144" s="55"/>
      <c r="BG144" s="205"/>
      <c r="BH144" s="55"/>
      <c r="BI144" s="55"/>
      <c r="BJ144" s="55"/>
      <c r="BK144" s="205"/>
      <c r="BL144" s="55"/>
      <c r="BM144" s="40"/>
    </row>
    <row r="145" ht="14.25" customHeight="1">
      <c r="A145" s="205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6"/>
      <c r="O145" s="205"/>
      <c r="P145" s="20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55"/>
      <c r="BF145" s="55"/>
      <c r="BG145" s="205"/>
      <c r="BH145" s="55"/>
      <c r="BI145" s="55"/>
      <c r="BJ145" s="55"/>
      <c r="BK145" s="205"/>
      <c r="BL145" s="55"/>
      <c r="BM145" s="40"/>
    </row>
    <row r="146" ht="14.25" customHeight="1">
      <c r="A146" s="205"/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6"/>
      <c r="O146" s="205"/>
      <c r="P146" s="20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55"/>
      <c r="BF146" s="55"/>
      <c r="BG146" s="205"/>
      <c r="BH146" s="55"/>
      <c r="BI146" s="55"/>
      <c r="BJ146" s="55"/>
      <c r="BK146" s="205"/>
      <c r="BL146" s="55"/>
      <c r="BM146" s="40"/>
    </row>
    <row r="147" ht="14.25" customHeight="1">
      <c r="A147" s="205"/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6"/>
      <c r="O147" s="205"/>
      <c r="P147" s="20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55"/>
      <c r="BF147" s="55"/>
      <c r="BG147" s="205"/>
      <c r="BH147" s="55"/>
      <c r="BI147" s="55"/>
      <c r="BJ147" s="55"/>
      <c r="BK147" s="205"/>
      <c r="BL147" s="55"/>
      <c r="BM147" s="40"/>
    </row>
    <row r="148" ht="14.25" customHeight="1">
      <c r="A148" s="205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6"/>
      <c r="O148" s="205"/>
      <c r="P148" s="20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55"/>
      <c r="BF148" s="55"/>
      <c r="BG148" s="205"/>
      <c r="BH148" s="55"/>
      <c r="BI148" s="55"/>
      <c r="BJ148" s="55"/>
      <c r="BK148" s="205"/>
      <c r="BL148" s="55"/>
      <c r="BM148" s="40"/>
    </row>
    <row r="149" ht="14.25" customHeight="1">
      <c r="A149" s="205"/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6"/>
      <c r="O149" s="205"/>
      <c r="P149" s="20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55"/>
      <c r="BF149" s="55"/>
      <c r="BG149" s="205"/>
      <c r="BH149" s="55"/>
      <c r="BI149" s="55"/>
      <c r="BJ149" s="55"/>
      <c r="BK149" s="205"/>
      <c r="BL149" s="55"/>
      <c r="BM149" s="40"/>
    </row>
    <row r="150" ht="14.25" customHeight="1">
      <c r="A150" s="205"/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6"/>
      <c r="O150" s="205"/>
      <c r="P150" s="20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55"/>
      <c r="BF150" s="55"/>
      <c r="BG150" s="205"/>
      <c r="BH150" s="55"/>
      <c r="BI150" s="55"/>
      <c r="BJ150" s="55"/>
      <c r="BK150" s="205"/>
      <c r="BL150" s="55"/>
      <c r="BM150" s="40"/>
    </row>
    <row r="151" ht="14.25" customHeight="1">
      <c r="A151" s="205"/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6"/>
      <c r="O151" s="205"/>
      <c r="P151" s="20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55"/>
      <c r="BF151" s="55"/>
      <c r="BG151" s="205"/>
      <c r="BH151" s="55"/>
      <c r="BI151" s="55"/>
      <c r="BJ151" s="55"/>
      <c r="BK151" s="205"/>
      <c r="BL151" s="55"/>
      <c r="BM151" s="40"/>
    </row>
    <row r="152" ht="14.25" customHeight="1">
      <c r="A152" s="205"/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6"/>
      <c r="O152" s="205"/>
      <c r="P152" s="20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55"/>
      <c r="BF152" s="55"/>
      <c r="BG152" s="205"/>
      <c r="BH152" s="55"/>
      <c r="BI152" s="55"/>
      <c r="BJ152" s="55"/>
      <c r="BK152" s="205"/>
      <c r="BL152" s="55"/>
      <c r="BM152" s="40"/>
    </row>
    <row r="153" ht="14.25" customHeight="1">
      <c r="A153" s="205"/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6"/>
      <c r="O153" s="205"/>
      <c r="P153" s="20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55"/>
      <c r="BF153" s="55"/>
      <c r="BG153" s="205"/>
      <c r="BH153" s="55"/>
      <c r="BI153" s="55"/>
      <c r="BJ153" s="55"/>
      <c r="BK153" s="205"/>
      <c r="BL153" s="55"/>
      <c r="BM153" s="40"/>
    </row>
    <row r="154" ht="14.25" customHeight="1">
      <c r="BE154" s="40"/>
      <c r="BF154" s="40"/>
      <c r="BH154" s="40"/>
      <c r="BI154" s="40"/>
      <c r="BJ154" s="40"/>
      <c r="BL154" s="40"/>
      <c r="BM154" s="40"/>
    </row>
    <row r="155" ht="14.25" customHeight="1">
      <c r="BE155" s="40"/>
      <c r="BF155" s="40"/>
      <c r="BH155" s="40"/>
      <c r="BI155" s="40"/>
      <c r="BJ155" s="40"/>
      <c r="BL155" s="40"/>
      <c r="BM155" s="40"/>
    </row>
    <row r="156" ht="14.25" customHeight="1">
      <c r="BE156" s="40"/>
      <c r="BF156" s="40"/>
      <c r="BH156" s="40"/>
      <c r="BI156" s="40"/>
      <c r="BJ156" s="40"/>
      <c r="BL156" s="40"/>
      <c r="BM156" s="40"/>
    </row>
    <row r="157" ht="14.25" customHeight="1">
      <c r="BE157" s="40"/>
      <c r="BF157" s="40"/>
      <c r="BH157" s="40"/>
      <c r="BI157" s="40"/>
      <c r="BJ157" s="40"/>
      <c r="BL157" s="40"/>
      <c r="BM157" s="40"/>
    </row>
    <row r="158" ht="14.25" customHeight="1">
      <c r="BE158" s="40"/>
      <c r="BF158" s="40"/>
      <c r="BH158" s="40"/>
      <c r="BI158" s="40"/>
      <c r="BJ158" s="40"/>
      <c r="BL158" s="40"/>
      <c r="BM158" s="40"/>
    </row>
    <row r="159" ht="14.25" customHeight="1">
      <c r="BE159" s="40"/>
      <c r="BF159" s="40"/>
      <c r="BH159" s="40"/>
      <c r="BI159" s="40"/>
      <c r="BJ159" s="40"/>
      <c r="BL159" s="40"/>
      <c r="BM159" s="40"/>
    </row>
    <row r="160" ht="14.25" customHeight="1">
      <c r="BE160" s="40"/>
      <c r="BF160" s="40"/>
      <c r="BH160" s="40"/>
      <c r="BI160" s="40"/>
      <c r="BJ160" s="40"/>
      <c r="BL160" s="40"/>
      <c r="BM160" s="40"/>
    </row>
    <row r="161" ht="14.25" customHeight="1">
      <c r="BE161" s="40"/>
      <c r="BF161" s="40"/>
      <c r="BH161" s="40"/>
      <c r="BI161" s="40"/>
      <c r="BJ161" s="40"/>
      <c r="BL161" s="40"/>
      <c r="BM161" s="40"/>
    </row>
    <row r="162" ht="14.25" customHeight="1">
      <c r="BE162" s="40"/>
      <c r="BF162" s="40"/>
      <c r="BH162" s="40"/>
      <c r="BI162" s="40"/>
      <c r="BJ162" s="40"/>
      <c r="BL162" s="40"/>
      <c r="BM162" s="40"/>
    </row>
    <row r="163" ht="14.25" customHeight="1">
      <c r="BE163" s="40"/>
      <c r="BF163" s="40"/>
      <c r="BH163" s="40"/>
      <c r="BI163" s="40"/>
      <c r="BJ163" s="40"/>
      <c r="BL163" s="40"/>
      <c r="BM163" s="40"/>
    </row>
    <row r="164" ht="14.25" customHeight="1">
      <c r="BE164" s="40"/>
      <c r="BF164" s="40"/>
      <c r="BH164" s="40"/>
      <c r="BI164" s="40"/>
      <c r="BJ164" s="40"/>
      <c r="BL164" s="40"/>
      <c r="BM164" s="40"/>
    </row>
    <row r="165" ht="14.25" customHeight="1">
      <c r="BE165" s="40"/>
      <c r="BF165" s="40"/>
      <c r="BH165" s="40"/>
      <c r="BI165" s="40"/>
      <c r="BJ165" s="40"/>
      <c r="BL165" s="40"/>
      <c r="BM165" s="40"/>
    </row>
    <row r="166" ht="14.25" customHeight="1">
      <c r="BE166" s="40"/>
      <c r="BF166" s="40"/>
      <c r="BH166" s="40"/>
      <c r="BI166" s="40"/>
      <c r="BJ166" s="40"/>
      <c r="BL166" s="40"/>
      <c r="BM166" s="40"/>
    </row>
    <row r="167" ht="14.25" customHeight="1">
      <c r="BE167" s="40"/>
      <c r="BF167" s="40"/>
      <c r="BH167" s="40"/>
      <c r="BI167" s="40"/>
      <c r="BJ167" s="40"/>
      <c r="BL167" s="40"/>
      <c r="BM167" s="40"/>
    </row>
    <row r="168" ht="14.25" customHeight="1">
      <c r="BE168" s="40"/>
      <c r="BF168" s="40"/>
      <c r="BH168" s="40"/>
      <c r="BI168" s="40"/>
      <c r="BJ168" s="40"/>
      <c r="BL168" s="40"/>
      <c r="BM168" s="40"/>
    </row>
    <row r="169" ht="14.25" customHeight="1">
      <c r="BE169" s="40"/>
      <c r="BF169" s="40"/>
      <c r="BH169" s="40"/>
      <c r="BI169" s="40"/>
      <c r="BJ169" s="40"/>
      <c r="BL169" s="40"/>
      <c r="BM169" s="40"/>
    </row>
    <row r="170" ht="14.25" customHeight="1">
      <c r="BE170" s="40"/>
      <c r="BF170" s="40"/>
      <c r="BH170" s="40"/>
      <c r="BI170" s="40"/>
      <c r="BJ170" s="40"/>
      <c r="BL170" s="40"/>
      <c r="BM170" s="40"/>
    </row>
    <row r="171" ht="14.25" customHeight="1">
      <c r="BE171" s="40"/>
      <c r="BF171" s="40"/>
      <c r="BH171" s="40"/>
      <c r="BI171" s="40"/>
      <c r="BJ171" s="40"/>
      <c r="BL171" s="40"/>
      <c r="BM171" s="40"/>
    </row>
    <row r="172" ht="14.25" customHeight="1">
      <c r="BE172" s="40"/>
      <c r="BF172" s="40"/>
      <c r="BH172" s="40"/>
      <c r="BI172" s="40"/>
      <c r="BJ172" s="40"/>
      <c r="BL172" s="40"/>
      <c r="BM172" s="40"/>
    </row>
    <row r="173" ht="14.25" customHeight="1">
      <c r="BE173" s="40"/>
      <c r="BF173" s="40"/>
      <c r="BH173" s="40"/>
      <c r="BI173" s="40"/>
      <c r="BJ173" s="40"/>
      <c r="BL173" s="40"/>
      <c r="BM173" s="40"/>
    </row>
    <row r="174" ht="14.25" customHeight="1">
      <c r="BE174" s="40"/>
      <c r="BF174" s="40"/>
      <c r="BH174" s="40"/>
      <c r="BI174" s="40"/>
      <c r="BJ174" s="40"/>
      <c r="BL174" s="40"/>
      <c r="BM174" s="40"/>
    </row>
    <row r="175" ht="14.25" customHeight="1">
      <c r="BE175" s="40"/>
      <c r="BF175" s="40"/>
      <c r="BH175" s="40"/>
      <c r="BI175" s="40"/>
      <c r="BJ175" s="40"/>
      <c r="BL175" s="40"/>
      <c r="BM175" s="40"/>
    </row>
    <row r="176" ht="14.25" customHeight="1">
      <c r="BE176" s="40"/>
      <c r="BF176" s="40"/>
      <c r="BH176" s="40"/>
      <c r="BI176" s="40"/>
      <c r="BJ176" s="40"/>
      <c r="BL176" s="40"/>
      <c r="BM176" s="40"/>
    </row>
    <row r="177" ht="14.25" customHeight="1">
      <c r="BE177" s="40"/>
      <c r="BF177" s="40"/>
      <c r="BH177" s="40"/>
      <c r="BI177" s="40"/>
      <c r="BJ177" s="40"/>
      <c r="BL177" s="40"/>
      <c r="BM177" s="40"/>
    </row>
    <row r="178" ht="14.25" customHeight="1">
      <c r="BE178" s="40"/>
      <c r="BF178" s="40"/>
      <c r="BH178" s="40"/>
      <c r="BI178" s="40"/>
      <c r="BJ178" s="40"/>
      <c r="BL178" s="40"/>
      <c r="BM178" s="40"/>
    </row>
    <row r="179" ht="14.25" customHeight="1">
      <c r="BE179" s="40"/>
      <c r="BF179" s="40"/>
      <c r="BH179" s="40"/>
      <c r="BI179" s="40"/>
      <c r="BJ179" s="40"/>
      <c r="BL179" s="40"/>
      <c r="BM179" s="40"/>
    </row>
    <row r="180" ht="14.25" customHeight="1">
      <c r="BE180" s="40"/>
      <c r="BF180" s="40"/>
      <c r="BH180" s="40"/>
      <c r="BI180" s="40"/>
      <c r="BJ180" s="40"/>
      <c r="BL180" s="40"/>
      <c r="BM180" s="40"/>
    </row>
    <row r="181" ht="14.25" customHeight="1">
      <c r="BE181" s="40"/>
      <c r="BF181" s="40"/>
      <c r="BH181" s="40"/>
      <c r="BI181" s="40"/>
      <c r="BJ181" s="40"/>
      <c r="BL181" s="40"/>
      <c r="BM181" s="40"/>
    </row>
    <row r="182" ht="14.25" customHeight="1">
      <c r="BE182" s="40"/>
      <c r="BF182" s="40"/>
      <c r="BH182" s="40"/>
      <c r="BI182" s="40"/>
      <c r="BJ182" s="40"/>
      <c r="BL182" s="40"/>
      <c r="BM182" s="40"/>
    </row>
    <row r="183" ht="14.25" customHeight="1">
      <c r="BE183" s="40"/>
      <c r="BF183" s="40"/>
      <c r="BH183" s="40"/>
      <c r="BI183" s="40"/>
      <c r="BJ183" s="40"/>
      <c r="BL183" s="40"/>
      <c r="BM183" s="40"/>
    </row>
    <row r="184" ht="14.25" customHeight="1">
      <c r="BE184" s="40"/>
      <c r="BF184" s="40"/>
      <c r="BH184" s="40"/>
      <c r="BI184" s="40"/>
      <c r="BJ184" s="40"/>
      <c r="BL184" s="40"/>
      <c r="BM184" s="40"/>
    </row>
    <row r="185" ht="14.25" customHeight="1">
      <c r="BE185" s="40"/>
      <c r="BF185" s="40"/>
      <c r="BH185" s="40"/>
      <c r="BI185" s="40"/>
      <c r="BJ185" s="40"/>
      <c r="BL185" s="40"/>
      <c r="BM185" s="40"/>
    </row>
    <row r="186" ht="14.25" customHeight="1">
      <c r="BE186" s="40"/>
      <c r="BF186" s="40"/>
      <c r="BH186" s="40"/>
      <c r="BI186" s="40"/>
      <c r="BJ186" s="40"/>
      <c r="BL186" s="40"/>
      <c r="BM186" s="40"/>
    </row>
    <row r="187" ht="14.25" customHeight="1">
      <c r="BE187" s="40"/>
      <c r="BF187" s="40"/>
      <c r="BH187" s="40"/>
      <c r="BI187" s="40"/>
      <c r="BJ187" s="40"/>
      <c r="BL187" s="40"/>
      <c r="BM187" s="40"/>
    </row>
    <row r="188" ht="14.25" customHeight="1">
      <c r="BE188" s="40"/>
      <c r="BF188" s="40"/>
      <c r="BH188" s="40"/>
      <c r="BI188" s="40"/>
      <c r="BJ188" s="40"/>
      <c r="BL188" s="40"/>
      <c r="BM188" s="40"/>
    </row>
    <row r="189" ht="14.25" customHeight="1">
      <c r="BE189" s="40"/>
      <c r="BF189" s="40"/>
      <c r="BH189" s="40"/>
      <c r="BI189" s="40"/>
      <c r="BJ189" s="40"/>
      <c r="BL189" s="40"/>
      <c r="BM189" s="40"/>
    </row>
    <row r="190" ht="14.25" customHeight="1">
      <c r="BE190" s="40"/>
      <c r="BF190" s="40"/>
      <c r="BH190" s="40"/>
      <c r="BI190" s="40"/>
      <c r="BJ190" s="40"/>
      <c r="BL190" s="40"/>
      <c r="BM190" s="40"/>
    </row>
    <row r="191" ht="14.25" customHeight="1">
      <c r="BE191" s="40"/>
      <c r="BF191" s="40"/>
      <c r="BH191" s="40"/>
      <c r="BI191" s="40"/>
      <c r="BJ191" s="40"/>
      <c r="BL191" s="40"/>
      <c r="BM191" s="40"/>
    </row>
    <row r="192" ht="14.25" customHeight="1">
      <c r="BE192" s="40"/>
      <c r="BF192" s="40"/>
      <c r="BH192" s="40"/>
      <c r="BI192" s="40"/>
      <c r="BJ192" s="40"/>
      <c r="BL192" s="40"/>
      <c r="BM192" s="40"/>
    </row>
    <row r="193" ht="14.25" customHeight="1">
      <c r="BE193" s="40"/>
      <c r="BF193" s="40"/>
      <c r="BH193" s="40"/>
      <c r="BI193" s="40"/>
      <c r="BJ193" s="40"/>
      <c r="BL193" s="40"/>
      <c r="BM193" s="40"/>
    </row>
    <row r="194" ht="14.25" customHeight="1">
      <c r="BE194" s="40"/>
      <c r="BF194" s="40"/>
      <c r="BH194" s="40"/>
      <c r="BI194" s="40"/>
      <c r="BJ194" s="40"/>
      <c r="BL194" s="40"/>
      <c r="BM194" s="40"/>
    </row>
    <row r="195" ht="14.25" customHeight="1">
      <c r="BE195" s="40"/>
      <c r="BF195" s="40"/>
      <c r="BH195" s="40"/>
      <c r="BI195" s="40"/>
      <c r="BJ195" s="40"/>
      <c r="BL195" s="40"/>
      <c r="BM195" s="40"/>
    </row>
    <row r="196" ht="14.25" customHeight="1">
      <c r="BE196" s="40"/>
      <c r="BF196" s="40"/>
      <c r="BH196" s="40"/>
      <c r="BI196" s="40"/>
      <c r="BJ196" s="40"/>
      <c r="BL196" s="40"/>
      <c r="BM196" s="40"/>
    </row>
    <row r="197" ht="14.25" customHeight="1">
      <c r="BE197" s="40"/>
      <c r="BF197" s="40"/>
      <c r="BH197" s="40"/>
      <c r="BI197" s="40"/>
      <c r="BJ197" s="40"/>
      <c r="BL197" s="40"/>
      <c r="BM197" s="40"/>
    </row>
    <row r="198" ht="14.25" customHeight="1">
      <c r="BE198" s="40"/>
      <c r="BF198" s="40"/>
      <c r="BH198" s="40"/>
      <c r="BI198" s="40"/>
      <c r="BJ198" s="40"/>
      <c r="BL198" s="40"/>
      <c r="BM198" s="40"/>
    </row>
    <row r="199" ht="14.25" customHeight="1">
      <c r="BE199" s="40"/>
      <c r="BF199" s="40"/>
      <c r="BH199" s="40"/>
      <c r="BI199" s="40"/>
      <c r="BJ199" s="40"/>
      <c r="BL199" s="40"/>
      <c r="BM199" s="40"/>
    </row>
    <row r="200" ht="14.25" customHeight="1">
      <c r="BE200" s="40"/>
      <c r="BF200" s="40"/>
      <c r="BH200" s="40"/>
      <c r="BI200" s="40"/>
      <c r="BJ200" s="40"/>
      <c r="BL200" s="40"/>
      <c r="BM200" s="40"/>
    </row>
    <row r="201" ht="14.25" customHeight="1">
      <c r="BE201" s="40"/>
      <c r="BF201" s="40"/>
      <c r="BH201" s="40"/>
      <c r="BI201" s="40"/>
      <c r="BJ201" s="40"/>
      <c r="BL201" s="40"/>
      <c r="BM201" s="40"/>
    </row>
    <row r="202" ht="14.25" customHeight="1">
      <c r="BE202" s="40"/>
      <c r="BF202" s="40"/>
      <c r="BH202" s="40"/>
      <c r="BI202" s="40"/>
      <c r="BJ202" s="40"/>
      <c r="BL202" s="40"/>
      <c r="BM202" s="40"/>
    </row>
    <row r="203" ht="14.25" customHeight="1">
      <c r="BE203" s="40"/>
      <c r="BF203" s="40"/>
      <c r="BH203" s="40"/>
      <c r="BI203" s="40"/>
      <c r="BJ203" s="40"/>
      <c r="BL203" s="40"/>
      <c r="BM203" s="40"/>
    </row>
    <row r="204" ht="14.25" customHeight="1">
      <c r="BE204" s="40"/>
      <c r="BF204" s="40"/>
      <c r="BH204" s="40"/>
      <c r="BI204" s="40"/>
      <c r="BJ204" s="40"/>
      <c r="BL204" s="40"/>
      <c r="BM204" s="40"/>
    </row>
    <row r="205" ht="14.25" customHeight="1">
      <c r="BE205" s="40"/>
      <c r="BF205" s="40"/>
      <c r="BH205" s="40"/>
      <c r="BI205" s="40"/>
      <c r="BJ205" s="40"/>
      <c r="BL205" s="40"/>
      <c r="BM205" s="40"/>
    </row>
    <row r="206" ht="14.25" customHeight="1">
      <c r="BE206" s="40"/>
      <c r="BF206" s="40"/>
      <c r="BH206" s="40"/>
      <c r="BI206" s="40"/>
      <c r="BJ206" s="40"/>
      <c r="BL206" s="40"/>
      <c r="BM206" s="40"/>
    </row>
    <row r="207" ht="14.25" customHeight="1">
      <c r="BE207" s="40"/>
      <c r="BF207" s="40"/>
      <c r="BH207" s="40"/>
      <c r="BI207" s="40"/>
      <c r="BJ207" s="40"/>
      <c r="BL207" s="40"/>
      <c r="BM207" s="40"/>
    </row>
    <row r="208" ht="14.25" customHeight="1">
      <c r="BE208" s="40"/>
      <c r="BF208" s="40"/>
      <c r="BH208" s="40"/>
      <c r="BI208" s="40"/>
      <c r="BJ208" s="40"/>
      <c r="BL208" s="40"/>
      <c r="BM208" s="40"/>
    </row>
    <row r="209" ht="14.25" customHeight="1">
      <c r="BE209" s="40"/>
      <c r="BF209" s="40"/>
      <c r="BH209" s="40"/>
      <c r="BI209" s="40"/>
      <c r="BJ209" s="40"/>
      <c r="BL209" s="40"/>
      <c r="BM209" s="40"/>
    </row>
    <row r="210" ht="14.25" customHeight="1">
      <c r="BE210" s="40"/>
      <c r="BF210" s="40"/>
      <c r="BH210" s="40"/>
      <c r="BI210" s="40"/>
      <c r="BJ210" s="40"/>
      <c r="BL210" s="40"/>
      <c r="BM210" s="40"/>
    </row>
    <row r="211" ht="14.25" customHeight="1">
      <c r="BE211" s="40"/>
      <c r="BF211" s="40"/>
      <c r="BH211" s="40"/>
      <c r="BI211" s="40"/>
      <c r="BJ211" s="40"/>
      <c r="BL211" s="40"/>
      <c r="BM211" s="40"/>
    </row>
    <row r="212" ht="14.25" customHeight="1">
      <c r="BE212" s="40"/>
      <c r="BF212" s="40"/>
      <c r="BH212" s="40"/>
      <c r="BI212" s="40"/>
      <c r="BJ212" s="40"/>
      <c r="BL212" s="40"/>
      <c r="BM212" s="40"/>
    </row>
    <row r="213" ht="14.25" customHeight="1">
      <c r="BE213" s="40"/>
      <c r="BF213" s="40"/>
      <c r="BH213" s="40"/>
      <c r="BI213" s="40"/>
      <c r="BJ213" s="40"/>
      <c r="BL213" s="40"/>
      <c r="BM213" s="40"/>
    </row>
    <row r="214" ht="14.25" customHeight="1">
      <c r="BE214" s="40"/>
      <c r="BF214" s="40"/>
      <c r="BH214" s="40"/>
      <c r="BI214" s="40"/>
      <c r="BJ214" s="40"/>
      <c r="BL214" s="40"/>
      <c r="BM214" s="40"/>
    </row>
    <row r="215" ht="14.25" customHeight="1">
      <c r="BE215" s="40"/>
      <c r="BF215" s="40"/>
      <c r="BH215" s="40"/>
      <c r="BI215" s="40"/>
      <c r="BJ215" s="40"/>
      <c r="BL215" s="40"/>
      <c r="BM215" s="40"/>
    </row>
    <row r="216" ht="14.25" customHeight="1">
      <c r="BE216" s="40"/>
      <c r="BF216" s="40"/>
      <c r="BH216" s="40"/>
      <c r="BI216" s="40"/>
      <c r="BJ216" s="40"/>
      <c r="BL216" s="40"/>
      <c r="BM216" s="40"/>
    </row>
    <row r="217" ht="14.25" customHeight="1">
      <c r="BE217" s="40"/>
      <c r="BF217" s="40"/>
      <c r="BH217" s="40"/>
      <c r="BI217" s="40"/>
      <c r="BJ217" s="40"/>
      <c r="BL217" s="40"/>
      <c r="BM217" s="40"/>
    </row>
    <row r="218" ht="14.25" customHeight="1">
      <c r="BE218" s="40"/>
      <c r="BF218" s="40"/>
      <c r="BH218" s="40"/>
      <c r="BI218" s="40"/>
      <c r="BJ218" s="40"/>
      <c r="BL218" s="40"/>
      <c r="BM218" s="40"/>
    </row>
    <row r="219" ht="14.25" customHeight="1">
      <c r="BE219" s="40"/>
      <c r="BF219" s="40"/>
      <c r="BH219" s="40"/>
      <c r="BI219" s="40"/>
      <c r="BJ219" s="40"/>
      <c r="BL219" s="40"/>
      <c r="BM219" s="40"/>
    </row>
    <row r="220" ht="14.25" customHeight="1">
      <c r="BE220" s="40"/>
      <c r="BF220" s="40"/>
      <c r="BH220" s="40"/>
      <c r="BI220" s="40"/>
      <c r="BJ220" s="40"/>
      <c r="BL220" s="40"/>
      <c r="BM220" s="40"/>
    </row>
    <row r="221" ht="14.25" customHeight="1">
      <c r="BE221" s="40"/>
      <c r="BF221" s="40"/>
      <c r="BH221" s="40"/>
      <c r="BI221" s="40"/>
      <c r="BJ221" s="40"/>
      <c r="BL221" s="40"/>
      <c r="BM221" s="40"/>
    </row>
    <row r="222" ht="14.25" customHeight="1">
      <c r="BE222" s="40"/>
      <c r="BF222" s="40"/>
      <c r="BH222" s="40"/>
      <c r="BI222" s="40"/>
      <c r="BJ222" s="40"/>
      <c r="BL222" s="40"/>
      <c r="BM222" s="40"/>
    </row>
    <row r="223" ht="14.25" customHeight="1">
      <c r="BE223" s="40"/>
      <c r="BF223" s="40"/>
      <c r="BH223" s="40"/>
      <c r="BI223" s="40"/>
      <c r="BJ223" s="40"/>
      <c r="BL223" s="40"/>
      <c r="BM223" s="40"/>
    </row>
    <row r="224" ht="14.25" customHeight="1">
      <c r="BE224" s="40"/>
      <c r="BF224" s="40"/>
      <c r="BH224" s="40"/>
      <c r="BI224" s="40"/>
      <c r="BJ224" s="40"/>
      <c r="BL224" s="40"/>
      <c r="BM224" s="40"/>
    </row>
    <row r="225" ht="14.25" customHeight="1">
      <c r="BE225" s="40"/>
      <c r="BF225" s="40"/>
      <c r="BH225" s="40"/>
      <c r="BI225" s="40"/>
      <c r="BJ225" s="40"/>
      <c r="BL225" s="40"/>
      <c r="BM225" s="40"/>
    </row>
    <row r="226" ht="14.25" customHeight="1">
      <c r="BE226" s="40"/>
      <c r="BF226" s="40"/>
      <c r="BH226" s="40"/>
      <c r="BI226" s="40"/>
      <c r="BJ226" s="40"/>
      <c r="BL226" s="40"/>
      <c r="BM226" s="40"/>
    </row>
    <row r="227" ht="14.25" customHeight="1">
      <c r="BE227" s="40"/>
      <c r="BF227" s="40"/>
      <c r="BH227" s="40"/>
      <c r="BI227" s="40"/>
      <c r="BJ227" s="40"/>
      <c r="BL227" s="40"/>
      <c r="BM227" s="40"/>
    </row>
    <row r="228" ht="14.25" customHeight="1">
      <c r="BE228" s="40"/>
      <c r="BF228" s="40"/>
      <c r="BH228" s="40"/>
      <c r="BI228" s="40"/>
      <c r="BJ228" s="40"/>
      <c r="BL228" s="40"/>
      <c r="BM228" s="40"/>
    </row>
    <row r="229" ht="14.25" customHeight="1">
      <c r="BE229" s="40"/>
      <c r="BF229" s="40"/>
      <c r="BH229" s="40"/>
      <c r="BI229" s="40"/>
      <c r="BJ229" s="40"/>
      <c r="BL229" s="40"/>
      <c r="BM229" s="40"/>
    </row>
    <row r="230" ht="14.25" customHeight="1">
      <c r="BE230" s="40"/>
      <c r="BF230" s="40"/>
      <c r="BH230" s="40"/>
      <c r="BI230" s="40"/>
      <c r="BJ230" s="40"/>
      <c r="BL230" s="40"/>
      <c r="BM230" s="40"/>
    </row>
    <row r="231" ht="14.25" customHeight="1">
      <c r="BE231" s="40"/>
      <c r="BF231" s="40"/>
      <c r="BH231" s="40"/>
      <c r="BI231" s="40"/>
      <c r="BJ231" s="40"/>
      <c r="BL231" s="40"/>
      <c r="BM231" s="40"/>
    </row>
    <row r="232" ht="14.25" customHeight="1">
      <c r="BE232" s="40"/>
      <c r="BF232" s="40"/>
      <c r="BH232" s="40"/>
      <c r="BI232" s="40"/>
      <c r="BJ232" s="40"/>
      <c r="BL232" s="40"/>
      <c r="BM232" s="40"/>
    </row>
    <row r="233" ht="14.25" customHeight="1">
      <c r="BE233" s="40"/>
      <c r="BF233" s="40"/>
      <c r="BH233" s="40"/>
      <c r="BI233" s="40"/>
      <c r="BJ233" s="40"/>
      <c r="BL233" s="40"/>
      <c r="BM233" s="40"/>
    </row>
    <row r="234" ht="14.25" customHeight="1">
      <c r="BE234" s="40"/>
      <c r="BF234" s="40"/>
      <c r="BH234" s="40"/>
      <c r="BI234" s="40"/>
      <c r="BJ234" s="40"/>
      <c r="BL234" s="40"/>
      <c r="BM234" s="40"/>
    </row>
    <row r="235" ht="14.25" customHeight="1">
      <c r="BE235" s="40"/>
      <c r="BF235" s="40"/>
      <c r="BH235" s="40"/>
      <c r="BI235" s="40"/>
      <c r="BJ235" s="40"/>
      <c r="BL235" s="40"/>
      <c r="BM235" s="40"/>
    </row>
    <row r="236" ht="14.25" customHeight="1">
      <c r="BE236" s="40"/>
      <c r="BF236" s="40"/>
      <c r="BH236" s="40"/>
      <c r="BI236" s="40"/>
      <c r="BJ236" s="40"/>
      <c r="BL236" s="40"/>
      <c r="BM236" s="40"/>
    </row>
    <row r="237" ht="14.25" customHeight="1">
      <c r="BE237" s="40"/>
      <c r="BF237" s="40"/>
      <c r="BH237" s="40"/>
      <c r="BI237" s="40"/>
      <c r="BJ237" s="40"/>
      <c r="BL237" s="40"/>
      <c r="BM237" s="40"/>
    </row>
    <row r="238" ht="14.25" customHeight="1">
      <c r="BE238" s="40"/>
      <c r="BF238" s="40"/>
      <c r="BH238" s="40"/>
      <c r="BI238" s="40"/>
      <c r="BJ238" s="40"/>
      <c r="BL238" s="40"/>
      <c r="BM238" s="40"/>
    </row>
    <row r="239" ht="14.25" customHeight="1">
      <c r="BE239" s="40"/>
      <c r="BF239" s="40"/>
      <c r="BH239" s="40"/>
      <c r="BI239" s="40"/>
      <c r="BJ239" s="40"/>
      <c r="BL239" s="40"/>
      <c r="BM239" s="40"/>
    </row>
    <row r="240" ht="14.25" customHeight="1">
      <c r="BE240" s="40"/>
      <c r="BF240" s="40"/>
      <c r="BH240" s="40"/>
      <c r="BI240" s="40"/>
      <c r="BJ240" s="40"/>
      <c r="BL240" s="40"/>
      <c r="BM240" s="40"/>
    </row>
    <row r="241" ht="14.25" customHeight="1">
      <c r="BE241" s="40"/>
      <c r="BF241" s="40"/>
      <c r="BH241" s="40"/>
      <c r="BI241" s="40"/>
      <c r="BJ241" s="40"/>
      <c r="BL241" s="40"/>
      <c r="BM241" s="40"/>
    </row>
    <row r="242" ht="14.25" customHeight="1">
      <c r="BE242" s="40"/>
      <c r="BF242" s="40"/>
      <c r="BH242" s="40"/>
      <c r="BI242" s="40"/>
      <c r="BJ242" s="40"/>
      <c r="BL242" s="40"/>
      <c r="BM242" s="40"/>
    </row>
    <row r="243" ht="14.25" customHeight="1">
      <c r="BE243" s="40"/>
      <c r="BF243" s="40"/>
      <c r="BH243" s="40"/>
      <c r="BI243" s="40"/>
      <c r="BJ243" s="40"/>
      <c r="BL243" s="40"/>
      <c r="BM243" s="40"/>
    </row>
    <row r="244" ht="14.25" customHeight="1">
      <c r="BE244" s="40"/>
      <c r="BF244" s="40"/>
      <c r="BH244" s="40"/>
      <c r="BI244" s="40"/>
      <c r="BJ244" s="40"/>
      <c r="BL244" s="40"/>
      <c r="BM244" s="40"/>
    </row>
    <row r="245" ht="14.25" customHeight="1">
      <c r="BE245" s="40"/>
      <c r="BF245" s="40"/>
      <c r="BH245" s="40"/>
      <c r="BI245" s="40"/>
      <c r="BJ245" s="40"/>
      <c r="BL245" s="40"/>
      <c r="BM245" s="40"/>
    </row>
    <row r="246" ht="14.25" customHeight="1">
      <c r="BE246" s="40"/>
      <c r="BF246" s="40"/>
      <c r="BH246" s="40"/>
      <c r="BI246" s="40"/>
      <c r="BJ246" s="40"/>
      <c r="BL246" s="40"/>
      <c r="BM246" s="40"/>
    </row>
    <row r="247" ht="14.25" customHeight="1">
      <c r="BE247" s="40"/>
      <c r="BF247" s="40"/>
      <c r="BH247" s="40"/>
      <c r="BI247" s="40"/>
      <c r="BJ247" s="40"/>
      <c r="BL247" s="40"/>
      <c r="BM247" s="40"/>
    </row>
    <row r="248" ht="14.25" customHeight="1">
      <c r="BE248" s="40"/>
      <c r="BF248" s="40"/>
      <c r="BH248" s="40"/>
      <c r="BI248" s="40"/>
      <c r="BJ248" s="40"/>
      <c r="BL248" s="40"/>
      <c r="BM248" s="40"/>
    </row>
    <row r="249" ht="14.25" customHeight="1">
      <c r="BE249" s="40"/>
      <c r="BF249" s="40"/>
      <c r="BH249" s="40"/>
      <c r="BI249" s="40"/>
      <c r="BJ249" s="40"/>
      <c r="BL249" s="40"/>
      <c r="BM249" s="40"/>
    </row>
    <row r="250" ht="14.25" customHeight="1">
      <c r="BE250" s="40"/>
      <c r="BF250" s="40"/>
      <c r="BH250" s="40"/>
      <c r="BI250" s="40"/>
      <c r="BJ250" s="40"/>
      <c r="BL250" s="40"/>
      <c r="BM250" s="40"/>
    </row>
    <row r="251" ht="14.25" customHeight="1">
      <c r="BE251" s="40"/>
      <c r="BF251" s="40"/>
      <c r="BH251" s="40"/>
      <c r="BI251" s="40"/>
      <c r="BJ251" s="40"/>
      <c r="BL251" s="40"/>
      <c r="BM251" s="40"/>
    </row>
    <row r="252" ht="14.25" customHeight="1">
      <c r="BE252" s="40"/>
      <c r="BF252" s="40"/>
      <c r="BH252" s="40"/>
      <c r="BI252" s="40"/>
      <c r="BJ252" s="40"/>
      <c r="BL252" s="40"/>
      <c r="BM252" s="40"/>
    </row>
    <row r="253" ht="14.25" customHeight="1">
      <c r="BE253" s="40"/>
      <c r="BF253" s="40"/>
      <c r="BH253" s="40"/>
      <c r="BI253" s="40"/>
      <c r="BJ253" s="40"/>
      <c r="BL253" s="40"/>
      <c r="BM253" s="40"/>
    </row>
    <row r="254" ht="14.25" customHeight="1">
      <c r="BE254" s="40"/>
      <c r="BF254" s="40"/>
      <c r="BH254" s="40"/>
      <c r="BI254" s="40"/>
      <c r="BJ254" s="40"/>
      <c r="BL254" s="40"/>
      <c r="BM254" s="40"/>
    </row>
    <row r="255" ht="14.25" customHeight="1">
      <c r="BE255" s="40"/>
      <c r="BF255" s="40"/>
      <c r="BH255" s="40"/>
      <c r="BI255" s="40"/>
      <c r="BJ255" s="40"/>
      <c r="BL255" s="40"/>
      <c r="BM255" s="40"/>
    </row>
    <row r="256" ht="14.25" customHeight="1">
      <c r="BE256" s="40"/>
      <c r="BF256" s="40"/>
      <c r="BH256" s="40"/>
      <c r="BI256" s="40"/>
      <c r="BJ256" s="40"/>
      <c r="BL256" s="40"/>
      <c r="BM256" s="40"/>
    </row>
    <row r="257" ht="14.25" customHeight="1">
      <c r="BE257" s="40"/>
      <c r="BF257" s="40"/>
      <c r="BH257" s="40"/>
      <c r="BI257" s="40"/>
      <c r="BJ257" s="40"/>
      <c r="BL257" s="40"/>
      <c r="BM257" s="40"/>
    </row>
    <row r="258" ht="14.25" customHeight="1">
      <c r="BE258" s="40"/>
      <c r="BF258" s="40"/>
      <c r="BH258" s="40"/>
      <c r="BI258" s="40"/>
      <c r="BJ258" s="40"/>
      <c r="BL258" s="40"/>
      <c r="BM258" s="40"/>
    </row>
    <row r="259" ht="14.25" customHeight="1">
      <c r="BE259" s="40"/>
      <c r="BF259" s="40"/>
      <c r="BH259" s="40"/>
      <c r="BI259" s="40"/>
      <c r="BJ259" s="40"/>
      <c r="BL259" s="40"/>
      <c r="BM259" s="40"/>
    </row>
    <row r="260" ht="14.25" customHeight="1">
      <c r="BE260" s="40"/>
      <c r="BF260" s="40"/>
      <c r="BH260" s="40"/>
      <c r="BI260" s="40"/>
      <c r="BJ260" s="40"/>
      <c r="BL260" s="40"/>
      <c r="BM260" s="40"/>
    </row>
    <row r="261" ht="14.25" customHeight="1">
      <c r="BE261" s="40"/>
      <c r="BF261" s="40"/>
      <c r="BH261" s="40"/>
      <c r="BI261" s="40"/>
      <c r="BJ261" s="40"/>
      <c r="BL261" s="40"/>
      <c r="BM261" s="40"/>
    </row>
    <row r="262" ht="14.25" customHeight="1">
      <c r="BE262" s="40"/>
      <c r="BF262" s="40"/>
      <c r="BH262" s="40"/>
      <c r="BI262" s="40"/>
      <c r="BJ262" s="40"/>
      <c r="BL262" s="40"/>
      <c r="BM262" s="40"/>
    </row>
    <row r="263" ht="14.25" customHeight="1">
      <c r="BE263" s="40"/>
      <c r="BF263" s="40"/>
      <c r="BH263" s="40"/>
      <c r="BI263" s="40"/>
      <c r="BJ263" s="40"/>
      <c r="BL263" s="40"/>
      <c r="BM263" s="40"/>
    </row>
    <row r="264" ht="14.25" customHeight="1">
      <c r="BE264" s="40"/>
      <c r="BF264" s="40"/>
      <c r="BH264" s="40"/>
      <c r="BI264" s="40"/>
      <c r="BJ264" s="40"/>
      <c r="BL264" s="40"/>
      <c r="BM264" s="40"/>
    </row>
    <row r="265" ht="14.25" customHeight="1">
      <c r="BE265" s="40"/>
      <c r="BF265" s="40"/>
      <c r="BH265" s="40"/>
      <c r="BI265" s="40"/>
      <c r="BJ265" s="40"/>
      <c r="BL265" s="40"/>
      <c r="BM265" s="40"/>
    </row>
    <row r="266" ht="14.25" customHeight="1">
      <c r="BE266" s="40"/>
      <c r="BF266" s="40"/>
      <c r="BH266" s="40"/>
      <c r="BI266" s="40"/>
      <c r="BJ266" s="40"/>
      <c r="BL266" s="40"/>
      <c r="BM266" s="40"/>
    </row>
    <row r="267" ht="14.25" customHeight="1">
      <c r="BE267" s="40"/>
      <c r="BF267" s="40"/>
      <c r="BH267" s="40"/>
      <c r="BI267" s="40"/>
      <c r="BJ267" s="40"/>
      <c r="BL267" s="40"/>
      <c r="BM267" s="40"/>
    </row>
    <row r="268" ht="14.25" customHeight="1">
      <c r="BE268" s="40"/>
      <c r="BF268" s="40"/>
      <c r="BH268" s="40"/>
      <c r="BI268" s="40"/>
      <c r="BJ268" s="40"/>
      <c r="BL268" s="40"/>
      <c r="BM268" s="40"/>
    </row>
    <row r="269" ht="14.25" customHeight="1">
      <c r="BE269" s="40"/>
      <c r="BF269" s="40"/>
      <c r="BH269" s="40"/>
      <c r="BI269" s="40"/>
      <c r="BJ269" s="40"/>
      <c r="BL269" s="40"/>
      <c r="BM269" s="40"/>
    </row>
    <row r="270" ht="14.25" customHeight="1">
      <c r="BE270" s="40"/>
      <c r="BF270" s="40"/>
      <c r="BH270" s="40"/>
      <c r="BI270" s="40"/>
      <c r="BJ270" s="40"/>
      <c r="BL270" s="40"/>
      <c r="BM270" s="40"/>
    </row>
    <row r="271" ht="14.25" customHeight="1">
      <c r="BE271" s="40"/>
      <c r="BF271" s="40"/>
      <c r="BH271" s="40"/>
      <c r="BI271" s="40"/>
      <c r="BJ271" s="40"/>
      <c r="BL271" s="40"/>
      <c r="BM271" s="40"/>
    </row>
    <row r="272" ht="14.25" customHeight="1">
      <c r="BE272" s="40"/>
      <c r="BF272" s="40"/>
      <c r="BH272" s="40"/>
      <c r="BI272" s="40"/>
      <c r="BJ272" s="40"/>
      <c r="BL272" s="40"/>
      <c r="BM272" s="40"/>
    </row>
    <row r="273" ht="14.25" customHeight="1">
      <c r="BE273" s="40"/>
      <c r="BF273" s="40"/>
      <c r="BH273" s="40"/>
      <c r="BI273" s="40"/>
      <c r="BJ273" s="40"/>
      <c r="BL273" s="40"/>
      <c r="BM273" s="40"/>
    </row>
    <row r="274" ht="14.25" customHeight="1">
      <c r="BE274" s="40"/>
      <c r="BF274" s="40"/>
      <c r="BH274" s="40"/>
      <c r="BI274" s="40"/>
      <c r="BJ274" s="40"/>
      <c r="BL274" s="40"/>
      <c r="BM274" s="40"/>
    </row>
    <row r="275" ht="14.25" customHeight="1">
      <c r="BE275" s="40"/>
      <c r="BF275" s="40"/>
      <c r="BH275" s="40"/>
      <c r="BI275" s="40"/>
      <c r="BJ275" s="40"/>
      <c r="BL275" s="40"/>
      <c r="BM275" s="40"/>
    </row>
    <row r="276" ht="14.25" customHeight="1">
      <c r="BE276" s="40"/>
      <c r="BF276" s="40"/>
      <c r="BH276" s="40"/>
      <c r="BI276" s="40"/>
      <c r="BJ276" s="40"/>
      <c r="BL276" s="40"/>
      <c r="BM276" s="40"/>
    </row>
    <row r="277" ht="14.25" customHeight="1">
      <c r="BE277" s="40"/>
      <c r="BF277" s="40"/>
      <c r="BH277" s="40"/>
      <c r="BI277" s="40"/>
      <c r="BJ277" s="40"/>
      <c r="BL277" s="40"/>
      <c r="BM277" s="40"/>
    </row>
    <row r="278" ht="14.25" customHeight="1">
      <c r="BE278" s="40"/>
      <c r="BF278" s="40"/>
      <c r="BH278" s="40"/>
      <c r="BI278" s="40"/>
      <c r="BJ278" s="40"/>
      <c r="BL278" s="40"/>
      <c r="BM278" s="40"/>
    </row>
    <row r="279" ht="14.25" customHeight="1">
      <c r="BE279" s="40"/>
      <c r="BF279" s="40"/>
      <c r="BH279" s="40"/>
      <c r="BI279" s="40"/>
      <c r="BJ279" s="40"/>
      <c r="BL279" s="40"/>
      <c r="BM279" s="40"/>
    </row>
    <row r="280" ht="14.25" customHeight="1">
      <c r="BE280" s="40"/>
      <c r="BF280" s="40"/>
      <c r="BH280" s="40"/>
      <c r="BI280" s="40"/>
      <c r="BJ280" s="40"/>
      <c r="BL280" s="40"/>
      <c r="BM280" s="40"/>
    </row>
    <row r="281" ht="14.25" customHeight="1">
      <c r="BE281" s="40"/>
      <c r="BF281" s="40"/>
      <c r="BH281" s="40"/>
      <c r="BI281" s="40"/>
      <c r="BJ281" s="40"/>
      <c r="BL281" s="40"/>
      <c r="BM281" s="40"/>
    </row>
    <row r="282" ht="14.25" customHeight="1">
      <c r="BE282" s="40"/>
      <c r="BF282" s="40"/>
      <c r="BH282" s="40"/>
      <c r="BI282" s="40"/>
      <c r="BJ282" s="40"/>
      <c r="BL282" s="40"/>
      <c r="BM282" s="40"/>
    </row>
    <row r="283" ht="14.25" customHeight="1">
      <c r="BE283" s="40"/>
      <c r="BF283" s="40"/>
      <c r="BH283" s="40"/>
      <c r="BI283" s="40"/>
      <c r="BJ283" s="40"/>
      <c r="BL283" s="40"/>
      <c r="BM283" s="40"/>
    </row>
    <row r="284" ht="14.25" customHeight="1">
      <c r="BE284" s="40"/>
      <c r="BF284" s="40"/>
      <c r="BH284" s="40"/>
      <c r="BI284" s="40"/>
      <c r="BJ284" s="40"/>
      <c r="BL284" s="40"/>
      <c r="BM284" s="40"/>
    </row>
    <row r="285" ht="14.25" customHeight="1">
      <c r="BE285" s="40"/>
      <c r="BF285" s="40"/>
      <c r="BH285" s="40"/>
      <c r="BI285" s="40"/>
      <c r="BJ285" s="40"/>
      <c r="BL285" s="40"/>
      <c r="BM285" s="40"/>
    </row>
    <row r="286" ht="14.25" customHeight="1">
      <c r="BE286" s="40"/>
      <c r="BF286" s="40"/>
      <c r="BH286" s="40"/>
      <c r="BI286" s="40"/>
      <c r="BJ286" s="40"/>
      <c r="BL286" s="40"/>
      <c r="BM286" s="40"/>
    </row>
    <row r="287" ht="14.25" customHeight="1">
      <c r="BE287" s="40"/>
      <c r="BF287" s="40"/>
      <c r="BH287" s="40"/>
      <c r="BI287" s="40"/>
      <c r="BJ287" s="40"/>
      <c r="BL287" s="40"/>
      <c r="BM287" s="40"/>
    </row>
    <row r="288" ht="14.25" customHeight="1">
      <c r="BE288" s="40"/>
      <c r="BF288" s="40"/>
      <c r="BH288" s="40"/>
      <c r="BI288" s="40"/>
      <c r="BJ288" s="40"/>
      <c r="BL288" s="40"/>
      <c r="BM288" s="40"/>
    </row>
    <row r="289" ht="14.25" customHeight="1">
      <c r="BE289" s="40"/>
      <c r="BF289" s="40"/>
      <c r="BH289" s="40"/>
      <c r="BI289" s="40"/>
      <c r="BJ289" s="40"/>
      <c r="BL289" s="40"/>
      <c r="BM289" s="40"/>
    </row>
    <row r="290" ht="14.25" customHeight="1">
      <c r="BE290" s="40"/>
      <c r="BF290" s="40"/>
      <c r="BH290" s="40"/>
      <c r="BI290" s="40"/>
      <c r="BJ290" s="40"/>
      <c r="BL290" s="40"/>
      <c r="BM290" s="40"/>
    </row>
    <row r="291" ht="14.25" customHeight="1">
      <c r="BE291" s="40"/>
      <c r="BF291" s="40"/>
      <c r="BH291" s="40"/>
      <c r="BI291" s="40"/>
      <c r="BJ291" s="40"/>
      <c r="BL291" s="40"/>
      <c r="BM291" s="40"/>
    </row>
    <row r="292" ht="14.25" customHeight="1">
      <c r="BE292" s="40"/>
      <c r="BF292" s="40"/>
      <c r="BH292" s="40"/>
      <c r="BI292" s="40"/>
      <c r="BJ292" s="40"/>
      <c r="BL292" s="40"/>
      <c r="BM292" s="40"/>
    </row>
    <row r="293" ht="14.25" customHeight="1">
      <c r="BE293" s="40"/>
      <c r="BF293" s="40"/>
      <c r="BH293" s="40"/>
      <c r="BI293" s="40"/>
      <c r="BJ293" s="40"/>
      <c r="BL293" s="40"/>
      <c r="BM293" s="40"/>
    </row>
    <row r="294" ht="14.25" customHeight="1">
      <c r="BE294" s="40"/>
      <c r="BF294" s="40"/>
      <c r="BH294" s="40"/>
      <c r="BI294" s="40"/>
      <c r="BJ294" s="40"/>
      <c r="BL294" s="40"/>
      <c r="BM294" s="40"/>
    </row>
    <row r="295" ht="14.25" customHeight="1">
      <c r="BE295" s="40"/>
      <c r="BF295" s="40"/>
      <c r="BH295" s="40"/>
      <c r="BI295" s="40"/>
      <c r="BJ295" s="40"/>
      <c r="BL295" s="40"/>
      <c r="BM295" s="40"/>
    </row>
    <row r="296" ht="14.25" customHeight="1">
      <c r="BE296" s="40"/>
      <c r="BF296" s="40"/>
      <c r="BH296" s="40"/>
      <c r="BI296" s="40"/>
      <c r="BJ296" s="40"/>
      <c r="BL296" s="40"/>
      <c r="BM296" s="40"/>
    </row>
    <row r="297" ht="14.25" customHeight="1">
      <c r="BE297" s="40"/>
      <c r="BF297" s="40"/>
      <c r="BH297" s="40"/>
      <c r="BI297" s="40"/>
      <c r="BJ297" s="40"/>
      <c r="BL297" s="40"/>
      <c r="BM297" s="40"/>
    </row>
    <row r="298" ht="14.25" customHeight="1">
      <c r="BE298" s="40"/>
      <c r="BF298" s="40"/>
      <c r="BH298" s="40"/>
      <c r="BI298" s="40"/>
      <c r="BJ298" s="40"/>
      <c r="BL298" s="40"/>
      <c r="BM298" s="40"/>
    </row>
    <row r="299" ht="14.25" customHeight="1">
      <c r="BE299" s="40"/>
      <c r="BF299" s="40"/>
      <c r="BH299" s="40"/>
      <c r="BI299" s="40"/>
      <c r="BJ299" s="40"/>
      <c r="BL299" s="40"/>
      <c r="BM299" s="40"/>
    </row>
    <row r="300" ht="14.25" customHeight="1">
      <c r="BE300" s="40"/>
      <c r="BF300" s="40"/>
      <c r="BH300" s="40"/>
      <c r="BI300" s="40"/>
      <c r="BJ300" s="40"/>
      <c r="BL300" s="40"/>
      <c r="BM300" s="40"/>
    </row>
    <row r="301" ht="14.25" customHeight="1">
      <c r="BE301" s="40"/>
      <c r="BF301" s="40"/>
      <c r="BH301" s="40"/>
      <c r="BI301" s="40"/>
      <c r="BJ301" s="40"/>
      <c r="BL301" s="40"/>
      <c r="BM301" s="40"/>
    </row>
    <row r="302" ht="14.25" customHeight="1">
      <c r="BE302" s="40"/>
      <c r="BF302" s="40"/>
      <c r="BH302" s="40"/>
      <c r="BI302" s="40"/>
      <c r="BJ302" s="40"/>
      <c r="BL302" s="40"/>
      <c r="BM302" s="40"/>
    </row>
    <row r="303" ht="14.25" customHeight="1">
      <c r="BE303" s="40"/>
      <c r="BF303" s="40"/>
      <c r="BH303" s="40"/>
      <c r="BI303" s="40"/>
      <c r="BJ303" s="40"/>
      <c r="BL303" s="40"/>
      <c r="BM303" s="40"/>
    </row>
    <row r="304" ht="14.25" customHeight="1">
      <c r="BE304" s="40"/>
      <c r="BF304" s="40"/>
      <c r="BH304" s="40"/>
      <c r="BI304" s="40"/>
      <c r="BJ304" s="40"/>
      <c r="BL304" s="40"/>
      <c r="BM304" s="40"/>
    </row>
    <row r="305" ht="14.25" customHeight="1">
      <c r="BE305" s="40"/>
      <c r="BF305" s="40"/>
      <c r="BH305" s="40"/>
      <c r="BI305" s="40"/>
      <c r="BJ305" s="40"/>
      <c r="BL305" s="40"/>
      <c r="BM305" s="40"/>
    </row>
    <row r="306" ht="14.25" customHeight="1">
      <c r="BE306" s="40"/>
      <c r="BF306" s="40"/>
      <c r="BH306" s="40"/>
      <c r="BI306" s="40"/>
      <c r="BJ306" s="40"/>
      <c r="BL306" s="40"/>
      <c r="BM306" s="40"/>
    </row>
    <row r="307" ht="14.25" customHeight="1">
      <c r="BE307" s="40"/>
      <c r="BF307" s="40"/>
      <c r="BH307" s="40"/>
      <c r="BI307" s="40"/>
      <c r="BJ307" s="40"/>
      <c r="BL307" s="40"/>
      <c r="BM307" s="40"/>
    </row>
    <row r="308" ht="14.25" customHeight="1">
      <c r="BE308" s="40"/>
      <c r="BF308" s="40"/>
      <c r="BH308" s="40"/>
      <c r="BI308" s="40"/>
      <c r="BJ308" s="40"/>
      <c r="BL308" s="40"/>
      <c r="BM308" s="40"/>
    </row>
    <row r="309" ht="14.25" customHeight="1">
      <c r="BE309" s="40"/>
      <c r="BF309" s="40"/>
      <c r="BH309" s="40"/>
      <c r="BI309" s="40"/>
      <c r="BJ309" s="40"/>
      <c r="BL309" s="40"/>
      <c r="BM309" s="40"/>
    </row>
    <row r="310" ht="14.25" customHeight="1">
      <c r="BE310" s="40"/>
      <c r="BF310" s="40"/>
      <c r="BH310" s="40"/>
      <c r="BI310" s="40"/>
      <c r="BJ310" s="40"/>
      <c r="BL310" s="40"/>
      <c r="BM310" s="40"/>
    </row>
    <row r="311" ht="14.25" customHeight="1">
      <c r="BE311" s="40"/>
      <c r="BF311" s="40"/>
      <c r="BH311" s="40"/>
      <c r="BI311" s="40"/>
      <c r="BJ311" s="40"/>
      <c r="BL311" s="40"/>
      <c r="BM311" s="40"/>
    </row>
    <row r="312" ht="14.25" customHeight="1">
      <c r="BE312" s="40"/>
      <c r="BF312" s="40"/>
      <c r="BH312" s="40"/>
      <c r="BI312" s="40"/>
      <c r="BJ312" s="40"/>
      <c r="BL312" s="40"/>
      <c r="BM312" s="40"/>
    </row>
    <row r="313" ht="14.25" customHeight="1">
      <c r="BE313" s="40"/>
      <c r="BF313" s="40"/>
      <c r="BH313" s="40"/>
      <c r="BI313" s="40"/>
      <c r="BJ313" s="40"/>
      <c r="BL313" s="40"/>
      <c r="BM313" s="40"/>
    </row>
    <row r="314" ht="14.25" customHeight="1">
      <c r="BE314" s="40"/>
      <c r="BF314" s="40"/>
      <c r="BH314" s="40"/>
      <c r="BI314" s="40"/>
      <c r="BJ314" s="40"/>
      <c r="BL314" s="40"/>
      <c r="BM314" s="40"/>
    </row>
    <row r="315" ht="14.25" customHeight="1">
      <c r="BE315" s="40"/>
      <c r="BF315" s="40"/>
      <c r="BH315" s="40"/>
      <c r="BI315" s="40"/>
      <c r="BJ315" s="40"/>
      <c r="BL315" s="40"/>
      <c r="BM315" s="40"/>
    </row>
    <row r="316" ht="14.25" customHeight="1">
      <c r="BE316" s="40"/>
      <c r="BF316" s="40"/>
      <c r="BH316" s="40"/>
      <c r="BI316" s="40"/>
      <c r="BJ316" s="40"/>
      <c r="BL316" s="40"/>
      <c r="BM316" s="40"/>
    </row>
    <row r="317" ht="14.25" customHeight="1">
      <c r="BE317" s="40"/>
      <c r="BF317" s="40"/>
      <c r="BH317" s="40"/>
      <c r="BI317" s="40"/>
      <c r="BJ317" s="40"/>
      <c r="BL317" s="40"/>
      <c r="BM317" s="40"/>
    </row>
    <row r="318" ht="14.25" customHeight="1">
      <c r="BE318" s="40"/>
      <c r="BF318" s="40"/>
      <c r="BH318" s="40"/>
      <c r="BI318" s="40"/>
      <c r="BJ318" s="40"/>
      <c r="BL318" s="40"/>
      <c r="BM318" s="40"/>
    </row>
    <row r="319" ht="14.25" customHeight="1">
      <c r="BE319" s="40"/>
      <c r="BF319" s="40"/>
      <c r="BH319" s="40"/>
      <c r="BI319" s="40"/>
      <c r="BJ319" s="40"/>
      <c r="BL319" s="40"/>
      <c r="BM319" s="40"/>
    </row>
    <row r="320" ht="14.25" customHeight="1">
      <c r="BE320" s="40"/>
      <c r="BF320" s="40"/>
      <c r="BH320" s="40"/>
      <c r="BI320" s="40"/>
      <c r="BJ320" s="40"/>
      <c r="BL320" s="40"/>
      <c r="BM320" s="40"/>
    </row>
    <row r="321" ht="14.25" customHeight="1">
      <c r="BE321" s="40"/>
      <c r="BF321" s="40"/>
      <c r="BH321" s="40"/>
      <c r="BI321" s="40"/>
      <c r="BJ321" s="40"/>
      <c r="BL321" s="40"/>
      <c r="BM321" s="40"/>
    </row>
    <row r="322" ht="14.25" customHeight="1">
      <c r="BE322" s="40"/>
      <c r="BF322" s="40"/>
      <c r="BH322" s="40"/>
      <c r="BI322" s="40"/>
      <c r="BJ322" s="40"/>
      <c r="BL322" s="40"/>
      <c r="BM322" s="40"/>
    </row>
    <row r="323" ht="14.25" customHeight="1">
      <c r="BE323" s="40"/>
      <c r="BF323" s="40"/>
      <c r="BH323" s="40"/>
      <c r="BI323" s="40"/>
      <c r="BJ323" s="40"/>
      <c r="BL323" s="40"/>
      <c r="BM323" s="40"/>
    </row>
    <row r="324" ht="14.25" customHeight="1">
      <c r="BE324" s="40"/>
      <c r="BF324" s="40"/>
      <c r="BH324" s="40"/>
      <c r="BI324" s="40"/>
      <c r="BJ324" s="40"/>
      <c r="BL324" s="40"/>
      <c r="BM324" s="40"/>
    </row>
    <row r="325" ht="14.25" customHeight="1">
      <c r="BE325" s="40"/>
      <c r="BF325" s="40"/>
      <c r="BH325" s="40"/>
      <c r="BI325" s="40"/>
      <c r="BJ325" s="40"/>
      <c r="BL325" s="40"/>
      <c r="BM325" s="40"/>
    </row>
    <row r="326" ht="14.25" customHeight="1">
      <c r="BE326" s="40"/>
      <c r="BF326" s="40"/>
      <c r="BH326" s="40"/>
      <c r="BI326" s="40"/>
      <c r="BJ326" s="40"/>
      <c r="BL326" s="40"/>
      <c r="BM326" s="40"/>
    </row>
    <row r="327" ht="14.25" customHeight="1">
      <c r="BE327" s="40"/>
      <c r="BF327" s="40"/>
      <c r="BH327" s="40"/>
      <c r="BI327" s="40"/>
      <c r="BJ327" s="40"/>
      <c r="BL327" s="40"/>
      <c r="BM327" s="40"/>
    </row>
    <row r="328" ht="14.25" customHeight="1">
      <c r="BE328" s="40"/>
      <c r="BF328" s="40"/>
      <c r="BH328" s="40"/>
      <c r="BI328" s="40"/>
      <c r="BJ328" s="40"/>
      <c r="BL328" s="40"/>
      <c r="BM328" s="40"/>
    </row>
    <row r="329" ht="14.25" customHeight="1">
      <c r="BE329" s="40"/>
      <c r="BF329" s="40"/>
      <c r="BH329" s="40"/>
      <c r="BI329" s="40"/>
      <c r="BJ329" s="40"/>
      <c r="BL329" s="40"/>
      <c r="BM329" s="40"/>
    </row>
    <row r="330" ht="14.25" customHeight="1">
      <c r="BE330" s="40"/>
      <c r="BF330" s="40"/>
      <c r="BH330" s="40"/>
      <c r="BI330" s="40"/>
      <c r="BJ330" s="40"/>
      <c r="BL330" s="40"/>
      <c r="BM330" s="40"/>
    </row>
    <row r="331" ht="14.25" customHeight="1">
      <c r="BE331" s="40"/>
      <c r="BF331" s="40"/>
      <c r="BH331" s="40"/>
      <c r="BI331" s="40"/>
      <c r="BJ331" s="40"/>
      <c r="BL331" s="40"/>
      <c r="BM331" s="40"/>
    </row>
    <row r="332" ht="14.25" customHeight="1">
      <c r="BE332" s="40"/>
      <c r="BF332" s="40"/>
      <c r="BH332" s="40"/>
      <c r="BI332" s="40"/>
      <c r="BJ332" s="40"/>
      <c r="BL332" s="40"/>
      <c r="BM332" s="40"/>
    </row>
    <row r="333" ht="14.25" customHeight="1">
      <c r="BE333" s="40"/>
      <c r="BF333" s="40"/>
      <c r="BH333" s="40"/>
      <c r="BI333" s="40"/>
      <c r="BJ333" s="40"/>
      <c r="BL333" s="40"/>
      <c r="BM333" s="40"/>
    </row>
    <row r="334" ht="14.25" customHeight="1">
      <c r="BE334" s="40"/>
      <c r="BF334" s="40"/>
      <c r="BH334" s="40"/>
      <c r="BI334" s="40"/>
      <c r="BJ334" s="40"/>
      <c r="BL334" s="40"/>
      <c r="BM334" s="40"/>
    </row>
    <row r="335" ht="14.25" customHeight="1">
      <c r="BE335" s="40"/>
      <c r="BF335" s="40"/>
      <c r="BH335" s="40"/>
      <c r="BI335" s="40"/>
      <c r="BJ335" s="40"/>
      <c r="BL335" s="40"/>
      <c r="BM335" s="40"/>
    </row>
    <row r="336" ht="14.25" customHeight="1">
      <c r="BE336" s="40"/>
      <c r="BF336" s="40"/>
      <c r="BH336" s="40"/>
      <c r="BI336" s="40"/>
      <c r="BJ336" s="40"/>
      <c r="BL336" s="40"/>
      <c r="BM336" s="40"/>
    </row>
    <row r="337" ht="14.25" customHeight="1">
      <c r="BE337" s="40"/>
      <c r="BF337" s="40"/>
      <c r="BH337" s="40"/>
      <c r="BI337" s="40"/>
      <c r="BJ337" s="40"/>
      <c r="BL337" s="40"/>
      <c r="BM337" s="40"/>
    </row>
    <row r="338" ht="14.25" customHeight="1">
      <c r="BE338" s="40"/>
      <c r="BF338" s="40"/>
      <c r="BH338" s="40"/>
      <c r="BI338" s="40"/>
      <c r="BJ338" s="40"/>
      <c r="BL338" s="40"/>
      <c r="BM338" s="40"/>
    </row>
    <row r="339" ht="14.25" customHeight="1">
      <c r="BE339" s="40"/>
      <c r="BF339" s="40"/>
      <c r="BH339" s="40"/>
      <c r="BI339" s="40"/>
      <c r="BJ339" s="40"/>
      <c r="BL339" s="40"/>
      <c r="BM339" s="40"/>
    </row>
    <row r="340" ht="14.25" customHeight="1">
      <c r="BE340" s="40"/>
      <c r="BF340" s="40"/>
      <c r="BH340" s="40"/>
      <c r="BI340" s="40"/>
      <c r="BJ340" s="40"/>
      <c r="BL340" s="40"/>
      <c r="BM340" s="40"/>
    </row>
    <row r="341" ht="14.25" customHeight="1">
      <c r="BE341" s="40"/>
      <c r="BF341" s="40"/>
      <c r="BH341" s="40"/>
      <c r="BI341" s="40"/>
      <c r="BJ341" s="40"/>
      <c r="BL341" s="40"/>
      <c r="BM341" s="40"/>
    </row>
    <row r="342" ht="14.25" customHeight="1">
      <c r="BE342" s="40"/>
      <c r="BF342" s="40"/>
      <c r="BH342" s="40"/>
      <c r="BI342" s="40"/>
      <c r="BJ342" s="40"/>
      <c r="BL342" s="40"/>
      <c r="BM342" s="40"/>
    </row>
    <row r="343" ht="14.25" customHeight="1">
      <c r="BE343" s="40"/>
      <c r="BF343" s="40"/>
      <c r="BH343" s="40"/>
      <c r="BI343" s="40"/>
      <c r="BJ343" s="40"/>
      <c r="BL343" s="40"/>
      <c r="BM343" s="40"/>
    </row>
    <row r="344" ht="14.25" customHeight="1">
      <c r="BE344" s="40"/>
      <c r="BF344" s="40"/>
      <c r="BH344" s="40"/>
      <c r="BI344" s="40"/>
      <c r="BJ344" s="40"/>
      <c r="BL344" s="40"/>
      <c r="BM344" s="40"/>
    </row>
    <row r="345" ht="14.25" customHeight="1">
      <c r="BE345" s="40"/>
      <c r="BF345" s="40"/>
      <c r="BH345" s="40"/>
      <c r="BI345" s="40"/>
      <c r="BJ345" s="40"/>
      <c r="BL345" s="40"/>
      <c r="BM345" s="40"/>
    </row>
    <row r="346" ht="14.25" customHeight="1">
      <c r="BE346" s="40"/>
      <c r="BF346" s="40"/>
      <c r="BH346" s="40"/>
      <c r="BI346" s="40"/>
      <c r="BJ346" s="40"/>
      <c r="BL346" s="40"/>
      <c r="BM346" s="40"/>
    </row>
    <row r="347" ht="14.25" customHeight="1">
      <c r="BE347" s="40"/>
      <c r="BF347" s="40"/>
      <c r="BH347" s="40"/>
      <c r="BI347" s="40"/>
      <c r="BJ347" s="40"/>
      <c r="BL347" s="40"/>
      <c r="BM347" s="40"/>
    </row>
    <row r="348" ht="14.25" customHeight="1">
      <c r="BE348" s="40"/>
      <c r="BF348" s="40"/>
      <c r="BH348" s="40"/>
      <c r="BI348" s="40"/>
      <c r="BJ348" s="40"/>
      <c r="BL348" s="40"/>
      <c r="BM348" s="40"/>
    </row>
    <row r="349" ht="14.25" customHeight="1">
      <c r="BE349" s="40"/>
      <c r="BF349" s="40"/>
      <c r="BH349" s="40"/>
      <c r="BI349" s="40"/>
      <c r="BJ349" s="40"/>
      <c r="BL349" s="40"/>
      <c r="BM349" s="40"/>
    </row>
    <row r="350" ht="14.25" customHeight="1">
      <c r="BE350" s="40"/>
      <c r="BF350" s="40"/>
      <c r="BH350" s="40"/>
      <c r="BI350" s="40"/>
      <c r="BJ350" s="40"/>
      <c r="BL350" s="40"/>
      <c r="BM350" s="40"/>
    </row>
    <row r="351" ht="14.25" customHeight="1">
      <c r="BE351" s="40"/>
      <c r="BF351" s="40"/>
      <c r="BH351" s="40"/>
      <c r="BI351" s="40"/>
      <c r="BJ351" s="40"/>
      <c r="BL351" s="40"/>
      <c r="BM351" s="40"/>
    </row>
    <row r="352" ht="14.25" customHeight="1">
      <c r="BE352" s="40"/>
      <c r="BF352" s="40"/>
      <c r="BH352" s="40"/>
      <c r="BI352" s="40"/>
      <c r="BJ352" s="40"/>
      <c r="BL352" s="40"/>
      <c r="BM352" s="40"/>
    </row>
    <row r="353" ht="14.25" customHeight="1">
      <c r="BE353" s="40"/>
      <c r="BF353" s="40"/>
      <c r="BH353" s="40"/>
      <c r="BI353" s="40"/>
      <c r="BJ353" s="40"/>
      <c r="BL353" s="40"/>
      <c r="BM353" s="40"/>
    </row>
    <row r="354" ht="14.25" customHeight="1">
      <c r="BE354" s="40"/>
      <c r="BF354" s="40"/>
      <c r="BH354" s="40"/>
      <c r="BI354" s="40"/>
      <c r="BJ354" s="40"/>
      <c r="BL354" s="40"/>
      <c r="BM354" s="40"/>
    </row>
    <row r="355" ht="14.25" customHeight="1">
      <c r="BE355" s="40"/>
      <c r="BF355" s="40"/>
      <c r="BH355" s="40"/>
      <c r="BI355" s="40"/>
      <c r="BJ355" s="40"/>
      <c r="BL355" s="40"/>
      <c r="BM355" s="40"/>
    </row>
    <row r="356" ht="14.25" customHeight="1">
      <c r="BE356" s="40"/>
      <c r="BF356" s="40"/>
      <c r="BH356" s="40"/>
      <c r="BI356" s="40"/>
      <c r="BJ356" s="40"/>
      <c r="BL356" s="40"/>
      <c r="BM356" s="40"/>
    </row>
    <row r="357" ht="14.25" customHeight="1">
      <c r="BE357" s="40"/>
      <c r="BF357" s="40"/>
      <c r="BH357" s="40"/>
      <c r="BI357" s="40"/>
      <c r="BJ357" s="40"/>
      <c r="BL357" s="40"/>
      <c r="BM357" s="40"/>
    </row>
    <row r="358" ht="14.25" customHeight="1">
      <c r="BE358" s="40"/>
      <c r="BF358" s="40"/>
      <c r="BH358" s="40"/>
      <c r="BI358" s="40"/>
      <c r="BJ358" s="40"/>
      <c r="BL358" s="40"/>
      <c r="BM358" s="40"/>
    </row>
    <row r="359" ht="14.25" customHeight="1">
      <c r="BE359" s="40"/>
      <c r="BF359" s="40"/>
      <c r="BH359" s="40"/>
      <c r="BI359" s="40"/>
      <c r="BJ359" s="40"/>
      <c r="BL359" s="40"/>
      <c r="BM359" s="40"/>
    </row>
    <row r="360" ht="14.25" customHeight="1">
      <c r="BE360" s="40"/>
      <c r="BF360" s="40"/>
      <c r="BH360" s="40"/>
      <c r="BI360" s="40"/>
      <c r="BJ360" s="40"/>
      <c r="BL360" s="40"/>
      <c r="BM360" s="40"/>
    </row>
    <row r="361" ht="14.25" customHeight="1">
      <c r="BE361" s="40"/>
      <c r="BF361" s="40"/>
      <c r="BH361" s="40"/>
      <c r="BI361" s="40"/>
      <c r="BJ361" s="40"/>
      <c r="BL361" s="40"/>
      <c r="BM361" s="40"/>
    </row>
    <row r="362" ht="14.25" customHeight="1">
      <c r="BE362" s="40"/>
      <c r="BF362" s="40"/>
      <c r="BH362" s="40"/>
      <c r="BI362" s="40"/>
      <c r="BJ362" s="40"/>
      <c r="BL362" s="40"/>
      <c r="BM362" s="40"/>
    </row>
    <row r="363" ht="14.25" customHeight="1">
      <c r="BE363" s="40"/>
      <c r="BF363" s="40"/>
      <c r="BH363" s="40"/>
      <c r="BI363" s="40"/>
      <c r="BJ363" s="40"/>
      <c r="BL363" s="40"/>
      <c r="BM363" s="40"/>
    </row>
    <row r="364" ht="14.25" customHeight="1">
      <c r="BE364" s="40"/>
      <c r="BF364" s="40"/>
      <c r="BH364" s="40"/>
      <c r="BI364" s="40"/>
      <c r="BJ364" s="40"/>
      <c r="BL364" s="40"/>
      <c r="BM364" s="40"/>
    </row>
    <row r="365" ht="14.25" customHeight="1">
      <c r="BE365" s="40"/>
      <c r="BF365" s="40"/>
      <c r="BH365" s="40"/>
      <c r="BI365" s="40"/>
      <c r="BJ365" s="40"/>
      <c r="BL365" s="40"/>
      <c r="BM365" s="40"/>
    </row>
    <row r="366" ht="14.25" customHeight="1">
      <c r="BE366" s="40"/>
      <c r="BF366" s="40"/>
      <c r="BH366" s="40"/>
      <c r="BI366" s="40"/>
      <c r="BJ366" s="40"/>
      <c r="BL366" s="40"/>
      <c r="BM366" s="40"/>
    </row>
    <row r="367" ht="14.25" customHeight="1">
      <c r="BE367" s="40"/>
      <c r="BF367" s="40"/>
      <c r="BH367" s="40"/>
      <c r="BI367" s="40"/>
      <c r="BJ367" s="40"/>
      <c r="BL367" s="40"/>
      <c r="BM367" s="40"/>
    </row>
    <row r="368" ht="14.25" customHeight="1">
      <c r="BE368" s="40"/>
      <c r="BF368" s="40"/>
      <c r="BH368" s="40"/>
      <c r="BI368" s="40"/>
      <c r="BJ368" s="40"/>
      <c r="BL368" s="40"/>
      <c r="BM368" s="40"/>
    </row>
    <row r="369" ht="14.25" customHeight="1">
      <c r="BE369" s="40"/>
      <c r="BF369" s="40"/>
      <c r="BH369" s="40"/>
      <c r="BI369" s="40"/>
      <c r="BJ369" s="40"/>
      <c r="BL369" s="40"/>
      <c r="BM369" s="40"/>
    </row>
    <row r="370" ht="14.25" customHeight="1">
      <c r="BE370" s="40"/>
      <c r="BF370" s="40"/>
      <c r="BH370" s="40"/>
      <c r="BI370" s="40"/>
      <c r="BJ370" s="40"/>
      <c r="BL370" s="40"/>
      <c r="BM370" s="40"/>
    </row>
    <row r="371" ht="14.25" customHeight="1">
      <c r="BE371" s="40"/>
      <c r="BF371" s="40"/>
      <c r="BH371" s="40"/>
      <c r="BI371" s="40"/>
      <c r="BJ371" s="40"/>
      <c r="BL371" s="40"/>
      <c r="BM371" s="40"/>
    </row>
    <row r="372" ht="14.25" customHeight="1">
      <c r="BE372" s="40"/>
      <c r="BF372" s="40"/>
      <c r="BH372" s="40"/>
      <c r="BI372" s="40"/>
      <c r="BJ372" s="40"/>
      <c r="BL372" s="40"/>
      <c r="BM372" s="40"/>
    </row>
    <row r="373" ht="14.25" customHeight="1">
      <c r="BE373" s="40"/>
      <c r="BF373" s="40"/>
      <c r="BH373" s="40"/>
      <c r="BI373" s="40"/>
      <c r="BJ373" s="40"/>
      <c r="BL373" s="40"/>
      <c r="BM373" s="40"/>
    </row>
    <row r="374" ht="14.25" customHeight="1">
      <c r="BE374" s="40"/>
      <c r="BF374" s="40"/>
      <c r="BH374" s="40"/>
      <c r="BI374" s="40"/>
      <c r="BJ374" s="40"/>
      <c r="BL374" s="40"/>
      <c r="BM374" s="40"/>
    </row>
    <row r="375" ht="14.25" customHeight="1">
      <c r="BE375" s="40"/>
      <c r="BF375" s="40"/>
      <c r="BH375" s="40"/>
      <c r="BI375" s="40"/>
      <c r="BJ375" s="40"/>
      <c r="BL375" s="40"/>
      <c r="BM375" s="40"/>
    </row>
    <row r="376" ht="14.25" customHeight="1">
      <c r="BE376" s="40"/>
      <c r="BF376" s="40"/>
      <c r="BH376" s="40"/>
      <c r="BI376" s="40"/>
      <c r="BJ376" s="40"/>
      <c r="BL376" s="40"/>
      <c r="BM376" s="40"/>
    </row>
    <row r="377" ht="14.25" customHeight="1">
      <c r="BE377" s="40"/>
      <c r="BF377" s="40"/>
      <c r="BH377" s="40"/>
      <c r="BI377" s="40"/>
      <c r="BJ377" s="40"/>
      <c r="BL377" s="40"/>
      <c r="BM377" s="40"/>
    </row>
    <row r="378" ht="14.25" customHeight="1">
      <c r="BE378" s="40"/>
      <c r="BF378" s="40"/>
      <c r="BH378" s="40"/>
      <c r="BI378" s="40"/>
      <c r="BJ378" s="40"/>
      <c r="BL378" s="40"/>
      <c r="BM378" s="40"/>
    </row>
    <row r="379" ht="14.25" customHeight="1">
      <c r="BE379" s="40"/>
      <c r="BF379" s="40"/>
      <c r="BH379" s="40"/>
      <c r="BI379" s="40"/>
      <c r="BJ379" s="40"/>
      <c r="BL379" s="40"/>
      <c r="BM379" s="40"/>
    </row>
    <row r="380" ht="14.25" customHeight="1">
      <c r="BE380" s="40"/>
      <c r="BF380" s="40"/>
      <c r="BH380" s="40"/>
      <c r="BI380" s="40"/>
      <c r="BJ380" s="40"/>
      <c r="BL380" s="40"/>
      <c r="BM380" s="40"/>
    </row>
    <row r="381" ht="14.25" customHeight="1">
      <c r="BE381" s="40"/>
      <c r="BF381" s="40"/>
      <c r="BH381" s="40"/>
      <c r="BI381" s="40"/>
      <c r="BJ381" s="40"/>
      <c r="BL381" s="40"/>
      <c r="BM381" s="40"/>
    </row>
    <row r="382" ht="14.25" customHeight="1">
      <c r="BE382" s="40"/>
      <c r="BF382" s="40"/>
      <c r="BH382" s="40"/>
      <c r="BI382" s="40"/>
      <c r="BJ382" s="40"/>
      <c r="BL382" s="40"/>
      <c r="BM382" s="40"/>
    </row>
    <row r="383" ht="14.25" customHeight="1">
      <c r="BE383" s="40"/>
      <c r="BF383" s="40"/>
      <c r="BH383" s="40"/>
      <c r="BI383" s="40"/>
      <c r="BJ383" s="40"/>
      <c r="BL383" s="40"/>
      <c r="BM383" s="40"/>
    </row>
    <row r="384" ht="14.25" customHeight="1">
      <c r="BE384" s="40"/>
      <c r="BF384" s="40"/>
      <c r="BH384" s="40"/>
      <c r="BI384" s="40"/>
      <c r="BJ384" s="40"/>
      <c r="BL384" s="40"/>
      <c r="BM384" s="40"/>
    </row>
    <row r="385" ht="14.25" customHeight="1">
      <c r="BE385" s="40"/>
      <c r="BF385" s="40"/>
      <c r="BH385" s="40"/>
      <c r="BI385" s="40"/>
      <c r="BJ385" s="40"/>
      <c r="BL385" s="40"/>
      <c r="BM385" s="40"/>
    </row>
    <row r="386" ht="14.25" customHeight="1">
      <c r="BE386" s="40"/>
      <c r="BF386" s="40"/>
      <c r="BH386" s="40"/>
      <c r="BI386" s="40"/>
      <c r="BJ386" s="40"/>
      <c r="BL386" s="40"/>
      <c r="BM386" s="40"/>
    </row>
    <row r="387" ht="14.25" customHeight="1">
      <c r="BE387" s="40"/>
      <c r="BF387" s="40"/>
      <c r="BH387" s="40"/>
      <c r="BI387" s="40"/>
      <c r="BJ387" s="40"/>
      <c r="BL387" s="40"/>
      <c r="BM387" s="40"/>
    </row>
    <row r="388" ht="14.25" customHeight="1">
      <c r="BE388" s="40"/>
      <c r="BF388" s="40"/>
      <c r="BH388" s="40"/>
      <c r="BI388" s="40"/>
      <c r="BJ388" s="40"/>
      <c r="BL388" s="40"/>
      <c r="BM388" s="40"/>
    </row>
    <row r="389" ht="14.25" customHeight="1">
      <c r="BE389" s="40"/>
      <c r="BF389" s="40"/>
      <c r="BH389" s="40"/>
      <c r="BI389" s="40"/>
      <c r="BJ389" s="40"/>
      <c r="BL389" s="40"/>
      <c r="BM389" s="40"/>
    </row>
    <row r="390" ht="14.25" customHeight="1">
      <c r="BE390" s="40"/>
      <c r="BF390" s="40"/>
      <c r="BH390" s="40"/>
      <c r="BI390" s="40"/>
      <c r="BJ390" s="40"/>
      <c r="BL390" s="40"/>
      <c r="BM390" s="40"/>
    </row>
    <row r="391" ht="14.25" customHeight="1">
      <c r="BE391" s="40"/>
      <c r="BF391" s="40"/>
      <c r="BH391" s="40"/>
      <c r="BI391" s="40"/>
      <c r="BJ391" s="40"/>
      <c r="BL391" s="40"/>
      <c r="BM391" s="40"/>
    </row>
    <row r="392" ht="14.25" customHeight="1">
      <c r="BE392" s="40"/>
      <c r="BF392" s="40"/>
      <c r="BH392" s="40"/>
      <c r="BI392" s="40"/>
      <c r="BJ392" s="40"/>
      <c r="BL392" s="40"/>
      <c r="BM392" s="40"/>
    </row>
    <row r="393" ht="14.25" customHeight="1">
      <c r="BE393" s="40"/>
      <c r="BF393" s="40"/>
      <c r="BH393" s="40"/>
      <c r="BI393" s="40"/>
      <c r="BJ393" s="40"/>
      <c r="BL393" s="40"/>
      <c r="BM393" s="40"/>
    </row>
    <row r="394" ht="14.25" customHeight="1">
      <c r="BE394" s="40"/>
      <c r="BF394" s="40"/>
      <c r="BH394" s="40"/>
      <c r="BI394" s="40"/>
      <c r="BJ394" s="40"/>
      <c r="BL394" s="40"/>
      <c r="BM394" s="40"/>
    </row>
    <row r="395" ht="14.25" customHeight="1">
      <c r="BE395" s="40"/>
      <c r="BF395" s="40"/>
      <c r="BH395" s="40"/>
      <c r="BI395" s="40"/>
      <c r="BJ395" s="40"/>
      <c r="BL395" s="40"/>
      <c r="BM395" s="40"/>
    </row>
    <row r="396" ht="14.25" customHeight="1">
      <c r="BE396" s="40"/>
      <c r="BF396" s="40"/>
      <c r="BH396" s="40"/>
      <c r="BI396" s="40"/>
      <c r="BJ396" s="40"/>
      <c r="BL396" s="40"/>
      <c r="BM396" s="40"/>
    </row>
    <row r="397" ht="14.25" customHeight="1">
      <c r="BE397" s="40"/>
      <c r="BF397" s="40"/>
      <c r="BH397" s="40"/>
      <c r="BI397" s="40"/>
      <c r="BJ397" s="40"/>
      <c r="BL397" s="40"/>
      <c r="BM397" s="40"/>
    </row>
    <row r="398" ht="14.25" customHeight="1">
      <c r="BE398" s="40"/>
      <c r="BF398" s="40"/>
      <c r="BH398" s="40"/>
      <c r="BI398" s="40"/>
      <c r="BJ398" s="40"/>
      <c r="BL398" s="40"/>
      <c r="BM398" s="40"/>
    </row>
    <row r="399" ht="14.25" customHeight="1">
      <c r="BE399" s="40"/>
      <c r="BF399" s="40"/>
      <c r="BH399" s="40"/>
      <c r="BI399" s="40"/>
      <c r="BJ399" s="40"/>
      <c r="BL399" s="40"/>
      <c r="BM399" s="40"/>
    </row>
    <row r="400" ht="14.25" customHeight="1">
      <c r="BE400" s="40"/>
      <c r="BF400" s="40"/>
      <c r="BH400" s="40"/>
      <c r="BI400" s="40"/>
      <c r="BJ400" s="40"/>
      <c r="BL400" s="40"/>
      <c r="BM400" s="40"/>
    </row>
    <row r="401" ht="14.25" customHeight="1">
      <c r="BE401" s="40"/>
      <c r="BF401" s="40"/>
      <c r="BH401" s="40"/>
      <c r="BI401" s="40"/>
      <c r="BJ401" s="40"/>
      <c r="BL401" s="40"/>
      <c r="BM401" s="40"/>
    </row>
    <row r="402" ht="14.25" customHeight="1">
      <c r="BE402" s="40"/>
      <c r="BF402" s="40"/>
      <c r="BH402" s="40"/>
      <c r="BI402" s="40"/>
      <c r="BJ402" s="40"/>
      <c r="BL402" s="40"/>
      <c r="BM402" s="40"/>
    </row>
    <row r="403" ht="14.25" customHeight="1">
      <c r="BE403" s="40"/>
      <c r="BF403" s="40"/>
      <c r="BH403" s="40"/>
      <c r="BI403" s="40"/>
      <c r="BJ403" s="40"/>
      <c r="BL403" s="40"/>
      <c r="BM403" s="40"/>
    </row>
    <row r="404" ht="14.25" customHeight="1">
      <c r="BE404" s="40"/>
      <c r="BF404" s="40"/>
      <c r="BH404" s="40"/>
      <c r="BI404" s="40"/>
      <c r="BJ404" s="40"/>
      <c r="BL404" s="40"/>
      <c r="BM404" s="40"/>
    </row>
    <row r="405" ht="14.25" customHeight="1">
      <c r="BE405" s="40"/>
      <c r="BF405" s="40"/>
      <c r="BH405" s="40"/>
      <c r="BI405" s="40"/>
      <c r="BJ405" s="40"/>
      <c r="BL405" s="40"/>
      <c r="BM405" s="40"/>
    </row>
    <row r="406" ht="14.25" customHeight="1">
      <c r="BE406" s="40"/>
      <c r="BF406" s="40"/>
      <c r="BH406" s="40"/>
      <c r="BI406" s="40"/>
      <c r="BJ406" s="40"/>
      <c r="BL406" s="40"/>
      <c r="BM406" s="40"/>
    </row>
    <row r="407" ht="14.25" customHeight="1">
      <c r="BE407" s="40"/>
      <c r="BF407" s="40"/>
      <c r="BH407" s="40"/>
      <c r="BI407" s="40"/>
      <c r="BJ407" s="40"/>
      <c r="BL407" s="40"/>
      <c r="BM407" s="40"/>
    </row>
    <row r="408" ht="14.25" customHeight="1">
      <c r="BE408" s="40"/>
      <c r="BF408" s="40"/>
      <c r="BH408" s="40"/>
      <c r="BI408" s="40"/>
      <c r="BJ408" s="40"/>
      <c r="BL408" s="40"/>
      <c r="BM408" s="40"/>
    </row>
    <row r="409" ht="14.25" customHeight="1">
      <c r="BE409" s="40"/>
      <c r="BF409" s="40"/>
      <c r="BH409" s="40"/>
      <c r="BI409" s="40"/>
      <c r="BJ409" s="40"/>
      <c r="BL409" s="40"/>
      <c r="BM409" s="40"/>
    </row>
    <row r="410" ht="14.25" customHeight="1">
      <c r="BE410" s="40"/>
      <c r="BF410" s="40"/>
      <c r="BH410" s="40"/>
      <c r="BI410" s="40"/>
      <c r="BJ410" s="40"/>
      <c r="BL410" s="40"/>
      <c r="BM410" s="40"/>
    </row>
    <row r="411" ht="14.25" customHeight="1">
      <c r="BE411" s="40"/>
      <c r="BF411" s="40"/>
      <c r="BH411" s="40"/>
      <c r="BI411" s="40"/>
      <c r="BJ411" s="40"/>
      <c r="BL411" s="40"/>
      <c r="BM411" s="40"/>
    </row>
    <row r="412" ht="14.25" customHeight="1">
      <c r="BE412" s="40"/>
      <c r="BF412" s="40"/>
      <c r="BH412" s="40"/>
      <c r="BI412" s="40"/>
      <c r="BJ412" s="40"/>
      <c r="BL412" s="40"/>
      <c r="BM412" s="40"/>
    </row>
    <row r="413" ht="14.25" customHeight="1">
      <c r="BE413" s="40"/>
      <c r="BF413" s="40"/>
      <c r="BH413" s="40"/>
      <c r="BI413" s="40"/>
      <c r="BJ413" s="40"/>
      <c r="BL413" s="40"/>
      <c r="BM413" s="40"/>
    </row>
    <row r="414" ht="14.25" customHeight="1">
      <c r="BE414" s="40"/>
      <c r="BF414" s="40"/>
      <c r="BH414" s="40"/>
      <c r="BI414" s="40"/>
      <c r="BJ414" s="40"/>
      <c r="BL414" s="40"/>
      <c r="BM414" s="40"/>
    </row>
    <row r="415" ht="14.25" customHeight="1">
      <c r="BE415" s="40"/>
      <c r="BF415" s="40"/>
      <c r="BH415" s="40"/>
      <c r="BI415" s="40"/>
      <c r="BJ415" s="40"/>
      <c r="BL415" s="40"/>
      <c r="BM415" s="40"/>
    </row>
    <row r="416" ht="14.25" customHeight="1">
      <c r="BE416" s="40"/>
      <c r="BF416" s="40"/>
      <c r="BH416" s="40"/>
      <c r="BI416" s="40"/>
      <c r="BJ416" s="40"/>
      <c r="BL416" s="40"/>
      <c r="BM416" s="40"/>
    </row>
    <row r="417" ht="14.25" customHeight="1">
      <c r="BE417" s="40"/>
      <c r="BF417" s="40"/>
      <c r="BH417" s="40"/>
      <c r="BI417" s="40"/>
      <c r="BJ417" s="40"/>
      <c r="BL417" s="40"/>
      <c r="BM417" s="40"/>
    </row>
    <row r="418" ht="14.25" customHeight="1">
      <c r="BE418" s="40"/>
      <c r="BF418" s="40"/>
      <c r="BH418" s="40"/>
      <c r="BI418" s="40"/>
      <c r="BJ418" s="40"/>
      <c r="BL418" s="40"/>
      <c r="BM418" s="40"/>
    </row>
    <row r="419" ht="14.25" customHeight="1">
      <c r="BE419" s="40"/>
      <c r="BF419" s="40"/>
      <c r="BH419" s="40"/>
      <c r="BI419" s="40"/>
      <c r="BJ419" s="40"/>
      <c r="BL419" s="40"/>
      <c r="BM419" s="40"/>
    </row>
    <row r="420" ht="14.25" customHeight="1">
      <c r="BE420" s="40"/>
      <c r="BF420" s="40"/>
      <c r="BH420" s="40"/>
      <c r="BI420" s="40"/>
      <c r="BJ420" s="40"/>
      <c r="BL420" s="40"/>
      <c r="BM420" s="40"/>
    </row>
    <row r="421" ht="14.25" customHeight="1">
      <c r="BE421" s="40"/>
      <c r="BF421" s="40"/>
      <c r="BH421" s="40"/>
      <c r="BI421" s="40"/>
      <c r="BJ421" s="40"/>
      <c r="BL421" s="40"/>
      <c r="BM421" s="40"/>
    </row>
    <row r="422" ht="14.25" customHeight="1">
      <c r="BE422" s="40"/>
      <c r="BF422" s="40"/>
      <c r="BH422" s="40"/>
      <c r="BI422" s="40"/>
      <c r="BJ422" s="40"/>
      <c r="BL422" s="40"/>
      <c r="BM422" s="40"/>
    </row>
    <row r="423" ht="14.25" customHeight="1">
      <c r="BE423" s="40"/>
      <c r="BF423" s="40"/>
      <c r="BH423" s="40"/>
      <c r="BI423" s="40"/>
      <c r="BJ423" s="40"/>
      <c r="BL423" s="40"/>
      <c r="BM423" s="40"/>
    </row>
    <row r="424" ht="14.25" customHeight="1">
      <c r="BE424" s="40"/>
      <c r="BF424" s="40"/>
      <c r="BH424" s="40"/>
      <c r="BI424" s="40"/>
      <c r="BJ424" s="40"/>
      <c r="BL424" s="40"/>
      <c r="BM424" s="40"/>
    </row>
    <row r="425" ht="14.25" customHeight="1">
      <c r="BE425" s="40"/>
      <c r="BF425" s="40"/>
      <c r="BH425" s="40"/>
      <c r="BI425" s="40"/>
      <c r="BJ425" s="40"/>
      <c r="BL425" s="40"/>
      <c r="BM425" s="40"/>
    </row>
    <row r="426" ht="14.25" customHeight="1">
      <c r="BE426" s="40"/>
      <c r="BF426" s="40"/>
      <c r="BH426" s="40"/>
      <c r="BI426" s="40"/>
      <c r="BJ426" s="40"/>
      <c r="BL426" s="40"/>
      <c r="BM426" s="40"/>
    </row>
    <row r="427" ht="14.25" customHeight="1">
      <c r="BE427" s="40"/>
      <c r="BF427" s="40"/>
      <c r="BH427" s="40"/>
      <c r="BI427" s="40"/>
      <c r="BJ427" s="40"/>
      <c r="BL427" s="40"/>
      <c r="BM427" s="40"/>
    </row>
    <row r="428" ht="14.25" customHeight="1">
      <c r="BE428" s="40"/>
      <c r="BF428" s="40"/>
      <c r="BH428" s="40"/>
      <c r="BI428" s="40"/>
      <c r="BJ428" s="40"/>
      <c r="BL428" s="40"/>
      <c r="BM428" s="40"/>
    </row>
    <row r="429" ht="14.25" customHeight="1">
      <c r="BE429" s="40"/>
      <c r="BF429" s="40"/>
      <c r="BH429" s="40"/>
      <c r="BI429" s="40"/>
      <c r="BJ429" s="40"/>
      <c r="BL429" s="40"/>
      <c r="BM429" s="40"/>
    </row>
    <row r="430" ht="14.25" customHeight="1">
      <c r="BE430" s="40"/>
      <c r="BF430" s="40"/>
      <c r="BH430" s="40"/>
      <c r="BI430" s="40"/>
      <c r="BJ430" s="40"/>
      <c r="BL430" s="40"/>
      <c r="BM430" s="40"/>
    </row>
    <row r="431" ht="14.25" customHeight="1">
      <c r="BE431" s="40"/>
      <c r="BF431" s="40"/>
      <c r="BH431" s="40"/>
      <c r="BI431" s="40"/>
      <c r="BJ431" s="40"/>
      <c r="BL431" s="40"/>
      <c r="BM431" s="40"/>
    </row>
    <row r="432" ht="14.25" customHeight="1">
      <c r="BE432" s="40"/>
      <c r="BF432" s="40"/>
      <c r="BH432" s="40"/>
      <c r="BI432" s="40"/>
      <c r="BJ432" s="40"/>
      <c r="BL432" s="40"/>
      <c r="BM432" s="40"/>
    </row>
    <row r="433" ht="14.25" customHeight="1">
      <c r="BE433" s="40"/>
      <c r="BF433" s="40"/>
      <c r="BH433" s="40"/>
      <c r="BI433" s="40"/>
      <c r="BJ433" s="40"/>
      <c r="BL433" s="40"/>
      <c r="BM433" s="40"/>
    </row>
    <row r="434" ht="14.25" customHeight="1">
      <c r="BE434" s="40"/>
      <c r="BF434" s="40"/>
      <c r="BH434" s="40"/>
      <c r="BI434" s="40"/>
      <c r="BJ434" s="40"/>
      <c r="BL434" s="40"/>
      <c r="BM434" s="40"/>
    </row>
    <row r="435" ht="14.25" customHeight="1">
      <c r="BE435" s="40"/>
      <c r="BF435" s="40"/>
      <c r="BH435" s="40"/>
      <c r="BI435" s="40"/>
      <c r="BJ435" s="40"/>
      <c r="BL435" s="40"/>
      <c r="BM435" s="40"/>
    </row>
    <row r="436" ht="14.25" customHeight="1">
      <c r="BE436" s="40"/>
      <c r="BF436" s="40"/>
      <c r="BH436" s="40"/>
      <c r="BI436" s="40"/>
      <c r="BJ436" s="40"/>
      <c r="BL436" s="40"/>
      <c r="BM436" s="40"/>
    </row>
    <row r="437" ht="14.25" customHeight="1">
      <c r="BE437" s="40"/>
      <c r="BF437" s="40"/>
      <c r="BH437" s="40"/>
      <c r="BI437" s="40"/>
      <c r="BJ437" s="40"/>
      <c r="BL437" s="40"/>
      <c r="BM437" s="40"/>
    </row>
    <row r="438" ht="14.25" customHeight="1">
      <c r="BE438" s="40"/>
      <c r="BF438" s="40"/>
      <c r="BH438" s="40"/>
      <c r="BI438" s="40"/>
      <c r="BJ438" s="40"/>
      <c r="BL438" s="40"/>
      <c r="BM438" s="40"/>
    </row>
    <row r="439" ht="14.25" customHeight="1">
      <c r="BE439" s="40"/>
      <c r="BF439" s="40"/>
      <c r="BH439" s="40"/>
      <c r="BI439" s="40"/>
      <c r="BJ439" s="40"/>
      <c r="BL439" s="40"/>
      <c r="BM439" s="40"/>
    </row>
    <row r="440" ht="14.25" customHeight="1">
      <c r="BE440" s="40"/>
      <c r="BF440" s="40"/>
      <c r="BH440" s="40"/>
      <c r="BI440" s="40"/>
      <c r="BJ440" s="40"/>
      <c r="BL440" s="40"/>
      <c r="BM440" s="40"/>
    </row>
    <row r="441" ht="14.25" customHeight="1">
      <c r="BE441" s="40"/>
      <c r="BF441" s="40"/>
      <c r="BH441" s="40"/>
      <c r="BI441" s="40"/>
      <c r="BJ441" s="40"/>
      <c r="BL441" s="40"/>
      <c r="BM441" s="40"/>
    </row>
    <row r="442" ht="14.25" customHeight="1">
      <c r="BE442" s="40"/>
      <c r="BF442" s="40"/>
      <c r="BH442" s="40"/>
      <c r="BI442" s="40"/>
      <c r="BJ442" s="40"/>
      <c r="BL442" s="40"/>
      <c r="BM442" s="40"/>
    </row>
    <row r="443" ht="14.25" customHeight="1">
      <c r="BE443" s="40"/>
      <c r="BF443" s="40"/>
      <c r="BH443" s="40"/>
      <c r="BI443" s="40"/>
      <c r="BJ443" s="40"/>
      <c r="BL443" s="40"/>
      <c r="BM443" s="40"/>
    </row>
    <row r="444" ht="14.25" customHeight="1">
      <c r="BE444" s="40"/>
      <c r="BF444" s="40"/>
      <c r="BH444" s="40"/>
      <c r="BI444" s="40"/>
      <c r="BJ444" s="40"/>
      <c r="BL444" s="40"/>
      <c r="BM444" s="40"/>
    </row>
    <row r="445" ht="14.25" customHeight="1">
      <c r="BE445" s="40"/>
      <c r="BF445" s="40"/>
      <c r="BH445" s="40"/>
      <c r="BI445" s="40"/>
      <c r="BJ445" s="40"/>
      <c r="BL445" s="40"/>
      <c r="BM445" s="40"/>
    </row>
    <row r="446" ht="14.25" customHeight="1">
      <c r="BE446" s="40"/>
      <c r="BF446" s="40"/>
      <c r="BH446" s="40"/>
      <c r="BI446" s="40"/>
      <c r="BJ446" s="40"/>
      <c r="BL446" s="40"/>
      <c r="BM446" s="40"/>
    </row>
    <row r="447" ht="14.25" customHeight="1">
      <c r="BE447" s="40"/>
      <c r="BF447" s="40"/>
      <c r="BH447" s="40"/>
      <c r="BI447" s="40"/>
      <c r="BJ447" s="40"/>
      <c r="BL447" s="40"/>
      <c r="BM447" s="40"/>
    </row>
    <row r="448" ht="14.25" customHeight="1">
      <c r="BE448" s="40"/>
      <c r="BF448" s="40"/>
      <c r="BH448" s="40"/>
      <c r="BI448" s="40"/>
      <c r="BJ448" s="40"/>
      <c r="BL448" s="40"/>
      <c r="BM448" s="40"/>
    </row>
    <row r="449" ht="14.25" customHeight="1">
      <c r="BE449" s="40"/>
      <c r="BF449" s="40"/>
      <c r="BH449" s="40"/>
      <c r="BI449" s="40"/>
      <c r="BJ449" s="40"/>
      <c r="BL449" s="40"/>
      <c r="BM449" s="40"/>
    </row>
    <row r="450" ht="14.25" customHeight="1">
      <c r="BE450" s="40"/>
      <c r="BF450" s="40"/>
      <c r="BH450" s="40"/>
      <c r="BI450" s="40"/>
      <c r="BJ450" s="40"/>
      <c r="BL450" s="40"/>
      <c r="BM450" s="40"/>
    </row>
    <row r="451" ht="14.25" customHeight="1">
      <c r="BE451" s="40"/>
      <c r="BF451" s="40"/>
      <c r="BH451" s="40"/>
      <c r="BI451" s="40"/>
      <c r="BJ451" s="40"/>
      <c r="BL451" s="40"/>
      <c r="BM451" s="40"/>
    </row>
    <row r="452" ht="14.25" customHeight="1">
      <c r="BE452" s="40"/>
      <c r="BF452" s="40"/>
      <c r="BH452" s="40"/>
      <c r="BI452" s="40"/>
      <c r="BJ452" s="40"/>
      <c r="BL452" s="40"/>
      <c r="BM452" s="40"/>
    </row>
    <row r="453" ht="14.25" customHeight="1">
      <c r="BE453" s="40"/>
      <c r="BF453" s="40"/>
      <c r="BH453" s="40"/>
      <c r="BI453" s="40"/>
      <c r="BJ453" s="40"/>
      <c r="BL453" s="40"/>
      <c r="BM453" s="40"/>
    </row>
    <row r="454" ht="14.25" customHeight="1">
      <c r="BE454" s="40"/>
      <c r="BF454" s="40"/>
      <c r="BH454" s="40"/>
      <c r="BI454" s="40"/>
      <c r="BJ454" s="40"/>
      <c r="BL454" s="40"/>
      <c r="BM454" s="40"/>
    </row>
    <row r="455" ht="14.25" customHeight="1">
      <c r="BE455" s="40"/>
      <c r="BF455" s="40"/>
      <c r="BH455" s="40"/>
      <c r="BI455" s="40"/>
      <c r="BJ455" s="40"/>
      <c r="BL455" s="40"/>
      <c r="BM455" s="40"/>
    </row>
    <row r="456" ht="14.25" customHeight="1">
      <c r="BE456" s="40"/>
      <c r="BF456" s="40"/>
      <c r="BH456" s="40"/>
      <c r="BI456" s="40"/>
      <c r="BJ456" s="40"/>
      <c r="BL456" s="40"/>
      <c r="BM456" s="40"/>
    </row>
    <row r="457" ht="14.25" customHeight="1">
      <c r="BE457" s="40"/>
      <c r="BF457" s="40"/>
      <c r="BH457" s="40"/>
      <c r="BI457" s="40"/>
      <c r="BJ457" s="40"/>
      <c r="BL457" s="40"/>
      <c r="BM457" s="40"/>
    </row>
    <row r="458" ht="14.25" customHeight="1">
      <c r="BE458" s="40"/>
      <c r="BF458" s="40"/>
      <c r="BH458" s="40"/>
      <c r="BI458" s="40"/>
      <c r="BJ458" s="40"/>
      <c r="BL458" s="40"/>
      <c r="BM458" s="40"/>
    </row>
    <row r="459" ht="14.25" customHeight="1">
      <c r="BE459" s="40"/>
      <c r="BF459" s="40"/>
      <c r="BH459" s="40"/>
      <c r="BI459" s="40"/>
      <c r="BJ459" s="40"/>
      <c r="BL459" s="40"/>
      <c r="BM459" s="40"/>
    </row>
    <row r="460" ht="14.25" customHeight="1">
      <c r="BE460" s="40"/>
      <c r="BF460" s="40"/>
      <c r="BH460" s="40"/>
      <c r="BI460" s="40"/>
      <c r="BJ460" s="40"/>
      <c r="BL460" s="40"/>
      <c r="BM460" s="40"/>
    </row>
    <row r="461" ht="14.25" customHeight="1">
      <c r="BE461" s="40"/>
      <c r="BF461" s="40"/>
      <c r="BH461" s="40"/>
      <c r="BI461" s="40"/>
      <c r="BJ461" s="40"/>
      <c r="BL461" s="40"/>
      <c r="BM461" s="40"/>
    </row>
    <row r="462" ht="14.25" customHeight="1">
      <c r="BE462" s="40"/>
      <c r="BF462" s="40"/>
      <c r="BH462" s="40"/>
      <c r="BI462" s="40"/>
      <c r="BJ462" s="40"/>
      <c r="BL462" s="40"/>
      <c r="BM462" s="40"/>
    </row>
    <row r="463" ht="14.25" customHeight="1">
      <c r="BE463" s="40"/>
      <c r="BF463" s="40"/>
      <c r="BH463" s="40"/>
      <c r="BI463" s="40"/>
      <c r="BJ463" s="40"/>
      <c r="BL463" s="40"/>
      <c r="BM463" s="40"/>
    </row>
    <row r="464" ht="14.25" customHeight="1">
      <c r="BE464" s="40"/>
      <c r="BF464" s="40"/>
      <c r="BH464" s="40"/>
      <c r="BI464" s="40"/>
      <c r="BJ464" s="40"/>
      <c r="BL464" s="40"/>
      <c r="BM464" s="40"/>
    </row>
    <row r="465" ht="14.25" customHeight="1">
      <c r="BE465" s="40"/>
      <c r="BF465" s="40"/>
      <c r="BH465" s="40"/>
      <c r="BI465" s="40"/>
      <c r="BJ465" s="40"/>
      <c r="BL465" s="40"/>
      <c r="BM465" s="40"/>
    </row>
    <row r="466" ht="14.25" customHeight="1">
      <c r="BE466" s="40"/>
      <c r="BF466" s="40"/>
      <c r="BH466" s="40"/>
      <c r="BI466" s="40"/>
      <c r="BJ466" s="40"/>
      <c r="BL466" s="40"/>
      <c r="BM466" s="40"/>
    </row>
    <row r="467" ht="14.25" customHeight="1">
      <c r="BE467" s="40"/>
      <c r="BF467" s="40"/>
      <c r="BH467" s="40"/>
      <c r="BI467" s="40"/>
      <c r="BJ467" s="40"/>
      <c r="BL467" s="40"/>
      <c r="BM467" s="40"/>
    </row>
    <row r="468" ht="14.25" customHeight="1">
      <c r="BE468" s="40"/>
      <c r="BF468" s="40"/>
      <c r="BH468" s="40"/>
      <c r="BI468" s="40"/>
      <c r="BJ468" s="40"/>
      <c r="BL468" s="40"/>
      <c r="BM468" s="40"/>
    </row>
    <row r="469" ht="14.25" customHeight="1">
      <c r="BE469" s="40"/>
      <c r="BF469" s="40"/>
      <c r="BH469" s="40"/>
      <c r="BI469" s="40"/>
      <c r="BJ469" s="40"/>
      <c r="BL469" s="40"/>
      <c r="BM469" s="40"/>
    </row>
    <row r="470" ht="14.25" customHeight="1">
      <c r="BE470" s="40"/>
      <c r="BF470" s="40"/>
      <c r="BH470" s="40"/>
      <c r="BI470" s="40"/>
      <c r="BJ470" s="40"/>
      <c r="BL470" s="40"/>
      <c r="BM470" s="40"/>
    </row>
    <row r="471" ht="14.25" customHeight="1">
      <c r="BE471" s="40"/>
      <c r="BF471" s="40"/>
      <c r="BH471" s="40"/>
      <c r="BI471" s="40"/>
      <c r="BJ471" s="40"/>
      <c r="BL471" s="40"/>
      <c r="BM471" s="40"/>
    </row>
    <row r="472" ht="14.25" customHeight="1">
      <c r="BE472" s="40"/>
      <c r="BF472" s="40"/>
      <c r="BH472" s="40"/>
      <c r="BI472" s="40"/>
      <c r="BJ472" s="40"/>
      <c r="BL472" s="40"/>
      <c r="BM472" s="40"/>
    </row>
    <row r="473" ht="14.25" customHeight="1">
      <c r="BE473" s="40"/>
      <c r="BF473" s="40"/>
      <c r="BH473" s="40"/>
      <c r="BI473" s="40"/>
      <c r="BJ473" s="40"/>
      <c r="BL473" s="40"/>
      <c r="BM473" s="40"/>
    </row>
    <row r="474" ht="14.25" customHeight="1">
      <c r="BE474" s="40"/>
      <c r="BF474" s="40"/>
      <c r="BH474" s="40"/>
      <c r="BI474" s="40"/>
      <c r="BJ474" s="40"/>
      <c r="BL474" s="40"/>
      <c r="BM474" s="40"/>
    </row>
    <row r="475" ht="14.25" customHeight="1">
      <c r="BE475" s="40"/>
      <c r="BF475" s="40"/>
      <c r="BH475" s="40"/>
      <c r="BI475" s="40"/>
      <c r="BJ475" s="40"/>
      <c r="BL475" s="40"/>
      <c r="BM475" s="40"/>
    </row>
    <row r="476" ht="14.25" customHeight="1">
      <c r="BE476" s="40"/>
      <c r="BF476" s="40"/>
      <c r="BH476" s="40"/>
      <c r="BI476" s="40"/>
      <c r="BJ476" s="40"/>
      <c r="BL476" s="40"/>
      <c r="BM476" s="40"/>
    </row>
    <row r="477" ht="14.25" customHeight="1">
      <c r="BE477" s="40"/>
      <c r="BF477" s="40"/>
      <c r="BH477" s="40"/>
      <c r="BI477" s="40"/>
      <c r="BJ477" s="40"/>
      <c r="BL477" s="40"/>
      <c r="BM477" s="40"/>
    </row>
    <row r="478" ht="14.25" customHeight="1">
      <c r="BE478" s="40"/>
      <c r="BF478" s="40"/>
      <c r="BH478" s="40"/>
      <c r="BI478" s="40"/>
      <c r="BJ478" s="40"/>
      <c r="BL478" s="40"/>
      <c r="BM478" s="40"/>
    </row>
    <row r="479" ht="14.25" customHeight="1">
      <c r="BE479" s="40"/>
      <c r="BF479" s="40"/>
      <c r="BH479" s="40"/>
      <c r="BI479" s="40"/>
      <c r="BJ479" s="40"/>
      <c r="BL479" s="40"/>
      <c r="BM479" s="40"/>
    </row>
    <row r="480" ht="14.25" customHeight="1">
      <c r="BE480" s="40"/>
      <c r="BF480" s="40"/>
      <c r="BH480" s="40"/>
      <c r="BI480" s="40"/>
      <c r="BJ480" s="40"/>
      <c r="BL480" s="40"/>
      <c r="BM480" s="40"/>
    </row>
    <row r="481" ht="14.25" customHeight="1">
      <c r="BE481" s="40"/>
      <c r="BF481" s="40"/>
      <c r="BH481" s="40"/>
      <c r="BI481" s="40"/>
      <c r="BJ481" s="40"/>
      <c r="BL481" s="40"/>
      <c r="BM481" s="40"/>
    </row>
    <row r="482" ht="14.25" customHeight="1">
      <c r="BE482" s="40"/>
      <c r="BF482" s="40"/>
      <c r="BH482" s="40"/>
      <c r="BI482" s="40"/>
      <c r="BJ482" s="40"/>
      <c r="BL482" s="40"/>
      <c r="BM482" s="40"/>
    </row>
    <row r="483" ht="14.25" customHeight="1">
      <c r="BE483" s="40"/>
      <c r="BF483" s="40"/>
      <c r="BH483" s="40"/>
      <c r="BI483" s="40"/>
      <c r="BJ483" s="40"/>
      <c r="BL483" s="40"/>
      <c r="BM483" s="40"/>
    </row>
    <row r="484" ht="14.25" customHeight="1">
      <c r="BE484" s="40"/>
      <c r="BF484" s="40"/>
      <c r="BH484" s="40"/>
      <c r="BI484" s="40"/>
      <c r="BJ484" s="40"/>
      <c r="BL484" s="40"/>
      <c r="BM484" s="40"/>
    </row>
    <row r="485" ht="14.25" customHeight="1">
      <c r="BE485" s="40"/>
      <c r="BF485" s="40"/>
      <c r="BH485" s="40"/>
      <c r="BI485" s="40"/>
      <c r="BJ485" s="40"/>
      <c r="BL485" s="40"/>
      <c r="BM485" s="40"/>
    </row>
    <row r="486" ht="14.25" customHeight="1">
      <c r="BE486" s="40"/>
      <c r="BF486" s="40"/>
      <c r="BH486" s="40"/>
      <c r="BI486" s="40"/>
      <c r="BJ486" s="40"/>
      <c r="BL486" s="40"/>
      <c r="BM486" s="40"/>
    </row>
    <row r="487" ht="14.25" customHeight="1">
      <c r="BE487" s="40"/>
      <c r="BF487" s="40"/>
      <c r="BH487" s="40"/>
      <c r="BI487" s="40"/>
      <c r="BJ487" s="40"/>
      <c r="BL487" s="40"/>
      <c r="BM487" s="40"/>
    </row>
    <row r="488" ht="14.25" customHeight="1">
      <c r="BE488" s="40"/>
      <c r="BF488" s="40"/>
      <c r="BH488" s="40"/>
      <c r="BI488" s="40"/>
      <c r="BJ488" s="40"/>
      <c r="BL488" s="40"/>
      <c r="BM488" s="40"/>
    </row>
    <row r="489" ht="14.25" customHeight="1">
      <c r="BE489" s="40"/>
      <c r="BF489" s="40"/>
      <c r="BH489" s="40"/>
      <c r="BI489" s="40"/>
      <c r="BJ489" s="40"/>
      <c r="BL489" s="40"/>
      <c r="BM489" s="40"/>
    </row>
    <row r="490" ht="14.25" customHeight="1">
      <c r="BE490" s="40"/>
      <c r="BF490" s="40"/>
      <c r="BH490" s="40"/>
      <c r="BI490" s="40"/>
      <c r="BJ490" s="40"/>
      <c r="BL490" s="40"/>
      <c r="BM490" s="40"/>
    </row>
    <row r="491" ht="14.25" customHeight="1">
      <c r="BE491" s="40"/>
      <c r="BF491" s="40"/>
      <c r="BH491" s="40"/>
      <c r="BI491" s="40"/>
      <c r="BJ491" s="40"/>
      <c r="BL491" s="40"/>
      <c r="BM491" s="40"/>
    </row>
    <row r="492" ht="14.25" customHeight="1">
      <c r="BE492" s="40"/>
      <c r="BF492" s="40"/>
      <c r="BH492" s="40"/>
      <c r="BI492" s="40"/>
      <c r="BJ492" s="40"/>
      <c r="BL492" s="40"/>
      <c r="BM492" s="40"/>
    </row>
    <row r="493" ht="14.25" customHeight="1">
      <c r="BE493" s="40"/>
      <c r="BF493" s="40"/>
      <c r="BH493" s="40"/>
      <c r="BI493" s="40"/>
      <c r="BJ493" s="40"/>
      <c r="BL493" s="40"/>
      <c r="BM493" s="40"/>
    </row>
    <row r="494" ht="14.25" customHeight="1">
      <c r="BE494" s="40"/>
      <c r="BF494" s="40"/>
      <c r="BH494" s="40"/>
      <c r="BI494" s="40"/>
      <c r="BJ494" s="40"/>
      <c r="BL494" s="40"/>
      <c r="BM494" s="40"/>
    </row>
    <row r="495" ht="14.25" customHeight="1">
      <c r="BE495" s="40"/>
      <c r="BF495" s="40"/>
      <c r="BH495" s="40"/>
      <c r="BI495" s="40"/>
      <c r="BJ495" s="40"/>
      <c r="BL495" s="40"/>
      <c r="BM495" s="40"/>
    </row>
    <row r="496" ht="14.25" customHeight="1">
      <c r="BE496" s="40"/>
      <c r="BF496" s="40"/>
      <c r="BH496" s="40"/>
      <c r="BI496" s="40"/>
      <c r="BJ496" s="40"/>
      <c r="BL496" s="40"/>
      <c r="BM496" s="40"/>
    </row>
    <row r="497" ht="14.25" customHeight="1">
      <c r="BE497" s="40"/>
      <c r="BF497" s="40"/>
      <c r="BH497" s="40"/>
      <c r="BI497" s="40"/>
      <c r="BJ497" s="40"/>
      <c r="BL497" s="40"/>
      <c r="BM497" s="40"/>
    </row>
    <row r="498" ht="14.25" customHeight="1">
      <c r="BE498" s="40"/>
      <c r="BF498" s="40"/>
      <c r="BH498" s="40"/>
      <c r="BI498" s="40"/>
      <c r="BJ498" s="40"/>
      <c r="BL498" s="40"/>
      <c r="BM498" s="40"/>
    </row>
    <row r="499" ht="14.25" customHeight="1">
      <c r="BE499" s="40"/>
      <c r="BF499" s="40"/>
      <c r="BH499" s="40"/>
      <c r="BI499" s="40"/>
      <c r="BJ499" s="40"/>
      <c r="BL499" s="40"/>
      <c r="BM499" s="40"/>
    </row>
    <row r="500" ht="14.25" customHeight="1">
      <c r="BE500" s="40"/>
      <c r="BF500" s="40"/>
      <c r="BH500" s="40"/>
      <c r="BI500" s="40"/>
      <c r="BJ500" s="40"/>
      <c r="BL500" s="40"/>
      <c r="BM500" s="40"/>
    </row>
    <row r="501" ht="14.25" customHeight="1">
      <c r="BE501" s="40"/>
      <c r="BF501" s="40"/>
      <c r="BH501" s="40"/>
      <c r="BI501" s="40"/>
      <c r="BJ501" s="40"/>
      <c r="BL501" s="40"/>
      <c r="BM501" s="40"/>
    </row>
    <row r="502" ht="14.25" customHeight="1">
      <c r="BE502" s="40"/>
      <c r="BF502" s="40"/>
      <c r="BH502" s="40"/>
      <c r="BI502" s="40"/>
      <c r="BJ502" s="40"/>
      <c r="BL502" s="40"/>
      <c r="BM502" s="40"/>
    </row>
    <row r="503" ht="14.25" customHeight="1">
      <c r="BE503" s="40"/>
      <c r="BF503" s="40"/>
      <c r="BH503" s="40"/>
      <c r="BI503" s="40"/>
      <c r="BJ503" s="40"/>
      <c r="BL503" s="40"/>
      <c r="BM503" s="40"/>
    </row>
    <row r="504" ht="14.25" customHeight="1">
      <c r="BE504" s="40"/>
      <c r="BF504" s="40"/>
      <c r="BH504" s="40"/>
      <c r="BI504" s="40"/>
      <c r="BJ504" s="40"/>
      <c r="BL504" s="40"/>
      <c r="BM504" s="40"/>
    </row>
    <row r="505" ht="14.25" customHeight="1">
      <c r="BE505" s="40"/>
      <c r="BF505" s="40"/>
      <c r="BH505" s="40"/>
      <c r="BI505" s="40"/>
      <c r="BJ505" s="40"/>
      <c r="BL505" s="40"/>
      <c r="BM505" s="40"/>
    </row>
    <row r="506" ht="14.25" customHeight="1">
      <c r="BE506" s="40"/>
      <c r="BF506" s="40"/>
      <c r="BH506" s="40"/>
      <c r="BI506" s="40"/>
      <c r="BJ506" s="40"/>
      <c r="BL506" s="40"/>
      <c r="BM506" s="40"/>
    </row>
    <row r="507" ht="14.25" customHeight="1">
      <c r="BE507" s="40"/>
      <c r="BF507" s="40"/>
      <c r="BH507" s="40"/>
      <c r="BI507" s="40"/>
      <c r="BJ507" s="40"/>
      <c r="BL507" s="40"/>
      <c r="BM507" s="40"/>
    </row>
    <row r="508" ht="14.25" customHeight="1">
      <c r="BE508" s="40"/>
      <c r="BF508" s="40"/>
      <c r="BH508" s="40"/>
      <c r="BI508" s="40"/>
      <c r="BJ508" s="40"/>
      <c r="BL508" s="40"/>
      <c r="BM508" s="40"/>
    </row>
    <row r="509" ht="14.25" customHeight="1">
      <c r="BE509" s="40"/>
      <c r="BF509" s="40"/>
      <c r="BH509" s="40"/>
      <c r="BI509" s="40"/>
      <c r="BJ509" s="40"/>
      <c r="BL509" s="40"/>
      <c r="BM509" s="40"/>
    </row>
    <row r="510" ht="14.25" customHeight="1">
      <c r="BE510" s="40"/>
      <c r="BF510" s="40"/>
      <c r="BH510" s="40"/>
      <c r="BI510" s="40"/>
      <c r="BJ510" s="40"/>
      <c r="BL510" s="40"/>
      <c r="BM510" s="40"/>
    </row>
    <row r="511" ht="14.25" customHeight="1">
      <c r="BE511" s="40"/>
      <c r="BF511" s="40"/>
      <c r="BH511" s="40"/>
      <c r="BI511" s="40"/>
      <c r="BJ511" s="40"/>
      <c r="BL511" s="40"/>
      <c r="BM511" s="40"/>
    </row>
    <row r="512" ht="14.25" customHeight="1">
      <c r="BE512" s="40"/>
      <c r="BF512" s="40"/>
      <c r="BH512" s="40"/>
      <c r="BI512" s="40"/>
      <c r="BJ512" s="40"/>
      <c r="BL512" s="40"/>
      <c r="BM512" s="40"/>
    </row>
    <row r="513" ht="14.25" customHeight="1">
      <c r="BE513" s="40"/>
      <c r="BF513" s="40"/>
      <c r="BH513" s="40"/>
      <c r="BI513" s="40"/>
      <c r="BJ513" s="40"/>
      <c r="BL513" s="40"/>
      <c r="BM513" s="40"/>
    </row>
    <row r="514" ht="14.25" customHeight="1">
      <c r="BE514" s="40"/>
      <c r="BF514" s="40"/>
      <c r="BH514" s="40"/>
      <c r="BI514" s="40"/>
      <c r="BJ514" s="40"/>
      <c r="BL514" s="40"/>
      <c r="BM514" s="40"/>
    </row>
    <row r="515" ht="14.25" customHeight="1">
      <c r="BE515" s="40"/>
      <c r="BF515" s="40"/>
      <c r="BH515" s="40"/>
      <c r="BI515" s="40"/>
      <c r="BJ515" s="40"/>
      <c r="BL515" s="40"/>
      <c r="BM515" s="40"/>
    </row>
    <row r="516" ht="14.25" customHeight="1">
      <c r="BE516" s="40"/>
      <c r="BF516" s="40"/>
      <c r="BH516" s="40"/>
      <c r="BI516" s="40"/>
      <c r="BJ516" s="40"/>
      <c r="BL516" s="40"/>
      <c r="BM516" s="40"/>
    </row>
    <row r="517" ht="14.25" customHeight="1">
      <c r="BE517" s="40"/>
      <c r="BF517" s="40"/>
      <c r="BH517" s="40"/>
      <c r="BI517" s="40"/>
      <c r="BJ517" s="40"/>
      <c r="BL517" s="40"/>
      <c r="BM517" s="40"/>
    </row>
    <row r="518" ht="14.25" customHeight="1">
      <c r="BE518" s="40"/>
      <c r="BF518" s="40"/>
      <c r="BH518" s="40"/>
      <c r="BI518" s="40"/>
      <c r="BJ518" s="40"/>
      <c r="BL518" s="40"/>
      <c r="BM518" s="40"/>
    </row>
    <row r="519" ht="14.25" customHeight="1">
      <c r="BE519" s="40"/>
      <c r="BF519" s="40"/>
      <c r="BH519" s="40"/>
      <c r="BI519" s="40"/>
      <c r="BJ519" s="40"/>
      <c r="BL519" s="40"/>
      <c r="BM519" s="40"/>
    </row>
    <row r="520" ht="14.25" customHeight="1">
      <c r="BE520" s="40"/>
      <c r="BF520" s="40"/>
      <c r="BH520" s="40"/>
      <c r="BI520" s="40"/>
      <c r="BJ520" s="40"/>
      <c r="BL520" s="40"/>
      <c r="BM520" s="40"/>
    </row>
    <row r="521" ht="14.25" customHeight="1">
      <c r="BE521" s="40"/>
      <c r="BF521" s="40"/>
      <c r="BH521" s="40"/>
      <c r="BI521" s="40"/>
      <c r="BJ521" s="40"/>
      <c r="BL521" s="40"/>
      <c r="BM521" s="40"/>
    </row>
    <row r="522" ht="14.25" customHeight="1">
      <c r="BE522" s="40"/>
      <c r="BF522" s="40"/>
      <c r="BH522" s="40"/>
      <c r="BI522" s="40"/>
      <c r="BJ522" s="40"/>
      <c r="BL522" s="40"/>
      <c r="BM522" s="40"/>
    </row>
    <row r="523" ht="14.25" customHeight="1">
      <c r="BE523" s="40"/>
      <c r="BF523" s="40"/>
      <c r="BH523" s="40"/>
      <c r="BI523" s="40"/>
      <c r="BJ523" s="40"/>
      <c r="BL523" s="40"/>
      <c r="BM523" s="40"/>
    </row>
    <row r="524" ht="14.25" customHeight="1">
      <c r="BE524" s="40"/>
      <c r="BF524" s="40"/>
      <c r="BH524" s="40"/>
      <c r="BI524" s="40"/>
      <c r="BJ524" s="40"/>
      <c r="BL524" s="40"/>
      <c r="BM524" s="40"/>
    </row>
    <row r="525" ht="14.25" customHeight="1">
      <c r="BE525" s="40"/>
      <c r="BF525" s="40"/>
      <c r="BH525" s="40"/>
      <c r="BI525" s="40"/>
      <c r="BJ525" s="40"/>
      <c r="BL525" s="40"/>
      <c r="BM525" s="40"/>
    </row>
    <row r="526" ht="14.25" customHeight="1">
      <c r="BE526" s="40"/>
      <c r="BF526" s="40"/>
      <c r="BH526" s="40"/>
      <c r="BI526" s="40"/>
      <c r="BJ526" s="40"/>
      <c r="BL526" s="40"/>
      <c r="BM526" s="40"/>
    </row>
    <row r="527" ht="14.25" customHeight="1">
      <c r="BE527" s="40"/>
      <c r="BF527" s="40"/>
      <c r="BH527" s="40"/>
      <c r="BI527" s="40"/>
      <c r="BJ527" s="40"/>
      <c r="BL527" s="40"/>
      <c r="BM527" s="40"/>
    </row>
    <row r="528" ht="14.25" customHeight="1">
      <c r="BE528" s="40"/>
      <c r="BF528" s="40"/>
      <c r="BH528" s="40"/>
      <c r="BI528" s="40"/>
      <c r="BJ528" s="40"/>
      <c r="BL528" s="40"/>
      <c r="BM528" s="40"/>
    </row>
    <row r="529" ht="14.25" customHeight="1">
      <c r="BE529" s="40"/>
      <c r="BF529" s="40"/>
      <c r="BH529" s="40"/>
      <c r="BI529" s="40"/>
      <c r="BJ529" s="40"/>
      <c r="BL529" s="40"/>
      <c r="BM529" s="40"/>
    </row>
    <row r="530" ht="14.25" customHeight="1">
      <c r="BE530" s="40"/>
      <c r="BF530" s="40"/>
      <c r="BH530" s="40"/>
      <c r="BI530" s="40"/>
      <c r="BJ530" s="40"/>
      <c r="BL530" s="40"/>
      <c r="BM530" s="40"/>
    </row>
    <row r="531" ht="14.25" customHeight="1">
      <c r="BE531" s="40"/>
      <c r="BF531" s="40"/>
      <c r="BH531" s="40"/>
      <c r="BI531" s="40"/>
      <c r="BJ531" s="40"/>
      <c r="BL531" s="40"/>
      <c r="BM531" s="40"/>
    </row>
    <row r="532" ht="14.25" customHeight="1">
      <c r="BE532" s="40"/>
      <c r="BF532" s="40"/>
      <c r="BH532" s="40"/>
      <c r="BI532" s="40"/>
      <c r="BJ532" s="40"/>
      <c r="BL532" s="40"/>
      <c r="BM532" s="40"/>
    </row>
    <row r="533" ht="14.25" customHeight="1">
      <c r="BE533" s="40"/>
      <c r="BF533" s="40"/>
      <c r="BH533" s="40"/>
      <c r="BI533" s="40"/>
      <c r="BJ533" s="40"/>
      <c r="BL533" s="40"/>
      <c r="BM533" s="40"/>
    </row>
    <row r="534" ht="14.25" customHeight="1">
      <c r="BE534" s="40"/>
      <c r="BF534" s="40"/>
      <c r="BH534" s="40"/>
      <c r="BI534" s="40"/>
      <c r="BJ534" s="40"/>
      <c r="BL534" s="40"/>
      <c r="BM534" s="40"/>
    </row>
    <row r="535" ht="14.25" customHeight="1">
      <c r="BE535" s="40"/>
      <c r="BF535" s="40"/>
      <c r="BH535" s="40"/>
      <c r="BI535" s="40"/>
      <c r="BJ535" s="40"/>
      <c r="BL535" s="40"/>
      <c r="BM535" s="40"/>
    </row>
    <row r="536" ht="14.25" customHeight="1">
      <c r="BE536" s="40"/>
      <c r="BF536" s="40"/>
      <c r="BH536" s="40"/>
      <c r="BI536" s="40"/>
      <c r="BJ536" s="40"/>
      <c r="BL536" s="40"/>
      <c r="BM536" s="40"/>
    </row>
    <row r="537" ht="14.25" customHeight="1">
      <c r="BE537" s="40"/>
      <c r="BF537" s="40"/>
      <c r="BH537" s="40"/>
      <c r="BI537" s="40"/>
      <c r="BJ537" s="40"/>
      <c r="BL537" s="40"/>
      <c r="BM537" s="40"/>
    </row>
    <row r="538" ht="14.25" customHeight="1">
      <c r="BE538" s="40"/>
      <c r="BF538" s="40"/>
      <c r="BH538" s="40"/>
      <c r="BI538" s="40"/>
      <c r="BJ538" s="40"/>
      <c r="BL538" s="40"/>
      <c r="BM538" s="40"/>
    </row>
    <row r="539" ht="14.25" customHeight="1">
      <c r="BE539" s="40"/>
      <c r="BF539" s="40"/>
      <c r="BH539" s="40"/>
      <c r="BI539" s="40"/>
      <c r="BJ539" s="40"/>
      <c r="BL539" s="40"/>
      <c r="BM539" s="40"/>
    </row>
    <row r="540" ht="14.25" customHeight="1">
      <c r="BE540" s="40"/>
      <c r="BF540" s="40"/>
      <c r="BH540" s="40"/>
      <c r="BI540" s="40"/>
      <c r="BJ540" s="40"/>
      <c r="BL540" s="40"/>
      <c r="BM540" s="40"/>
    </row>
    <row r="541" ht="14.25" customHeight="1">
      <c r="BE541" s="40"/>
      <c r="BF541" s="40"/>
      <c r="BH541" s="40"/>
      <c r="BI541" s="40"/>
      <c r="BJ541" s="40"/>
      <c r="BL541" s="40"/>
      <c r="BM541" s="40"/>
    </row>
    <row r="542" ht="14.25" customHeight="1">
      <c r="BE542" s="40"/>
      <c r="BF542" s="40"/>
      <c r="BH542" s="40"/>
      <c r="BI542" s="40"/>
      <c r="BJ542" s="40"/>
      <c r="BL542" s="40"/>
      <c r="BM542" s="40"/>
    </row>
    <row r="543" ht="14.25" customHeight="1">
      <c r="BE543" s="40"/>
      <c r="BF543" s="40"/>
      <c r="BH543" s="40"/>
      <c r="BI543" s="40"/>
      <c r="BJ543" s="40"/>
      <c r="BL543" s="40"/>
      <c r="BM543" s="40"/>
    </row>
    <row r="544" ht="14.25" customHeight="1">
      <c r="BE544" s="40"/>
      <c r="BF544" s="40"/>
      <c r="BH544" s="40"/>
      <c r="BI544" s="40"/>
      <c r="BJ544" s="40"/>
      <c r="BL544" s="40"/>
      <c r="BM544" s="40"/>
    </row>
    <row r="545" ht="14.25" customHeight="1">
      <c r="BE545" s="40"/>
      <c r="BF545" s="40"/>
      <c r="BH545" s="40"/>
      <c r="BI545" s="40"/>
      <c r="BJ545" s="40"/>
      <c r="BL545" s="40"/>
      <c r="BM545" s="40"/>
    </row>
    <row r="546" ht="14.25" customHeight="1">
      <c r="BE546" s="40"/>
      <c r="BF546" s="40"/>
      <c r="BH546" s="40"/>
      <c r="BI546" s="40"/>
      <c r="BJ546" s="40"/>
      <c r="BL546" s="40"/>
      <c r="BM546" s="40"/>
    </row>
    <row r="547" ht="14.25" customHeight="1">
      <c r="BE547" s="40"/>
      <c r="BF547" s="40"/>
      <c r="BH547" s="40"/>
      <c r="BI547" s="40"/>
      <c r="BJ547" s="40"/>
      <c r="BL547" s="40"/>
      <c r="BM547" s="40"/>
    </row>
    <row r="548" ht="14.25" customHeight="1">
      <c r="BE548" s="40"/>
      <c r="BF548" s="40"/>
      <c r="BH548" s="40"/>
      <c r="BI548" s="40"/>
      <c r="BJ548" s="40"/>
      <c r="BL548" s="40"/>
      <c r="BM548" s="40"/>
    </row>
    <row r="549" ht="14.25" customHeight="1">
      <c r="BE549" s="40"/>
      <c r="BF549" s="40"/>
      <c r="BH549" s="40"/>
      <c r="BI549" s="40"/>
      <c r="BJ549" s="40"/>
      <c r="BL549" s="40"/>
      <c r="BM549" s="40"/>
    </row>
    <row r="550" ht="14.25" customHeight="1">
      <c r="BE550" s="40"/>
      <c r="BF550" s="40"/>
      <c r="BH550" s="40"/>
      <c r="BI550" s="40"/>
      <c r="BJ550" s="40"/>
      <c r="BL550" s="40"/>
      <c r="BM550" s="40"/>
    </row>
    <row r="551" ht="14.25" customHeight="1">
      <c r="BE551" s="40"/>
      <c r="BF551" s="40"/>
      <c r="BH551" s="40"/>
      <c r="BI551" s="40"/>
      <c r="BJ551" s="40"/>
      <c r="BL551" s="40"/>
      <c r="BM551" s="40"/>
    </row>
    <row r="552" ht="14.25" customHeight="1">
      <c r="BE552" s="40"/>
      <c r="BF552" s="40"/>
      <c r="BH552" s="40"/>
      <c r="BI552" s="40"/>
      <c r="BJ552" s="40"/>
      <c r="BL552" s="40"/>
      <c r="BM552" s="40"/>
    </row>
    <row r="553" ht="14.25" customHeight="1">
      <c r="BE553" s="40"/>
      <c r="BF553" s="40"/>
      <c r="BH553" s="40"/>
      <c r="BI553" s="40"/>
      <c r="BJ553" s="40"/>
      <c r="BL553" s="40"/>
      <c r="BM553" s="40"/>
    </row>
    <row r="554" ht="14.25" customHeight="1">
      <c r="BE554" s="40"/>
      <c r="BF554" s="40"/>
      <c r="BH554" s="40"/>
      <c r="BI554" s="40"/>
      <c r="BJ554" s="40"/>
      <c r="BL554" s="40"/>
      <c r="BM554" s="40"/>
    </row>
    <row r="555" ht="14.25" customHeight="1">
      <c r="BE555" s="40"/>
      <c r="BF555" s="40"/>
      <c r="BH555" s="40"/>
      <c r="BI555" s="40"/>
      <c r="BJ555" s="40"/>
      <c r="BL555" s="40"/>
      <c r="BM555" s="40"/>
    </row>
    <row r="556" ht="14.25" customHeight="1">
      <c r="BE556" s="40"/>
      <c r="BF556" s="40"/>
      <c r="BH556" s="40"/>
      <c r="BI556" s="40"/>
      <c r="BJ556" s="40"/>
      <c r="BL556" s="40"/>
      <c r="BM556" s="40"/>
    </row>
    <row r="557" ht="14.25" customHeight="1">
      <c r="BE557" s="40"/>
      <c r="BF557" s="40"/>
      <c r="BH557" s="40"/>
      <c r="BI557" s="40"/>
      <c r="BJ557" s="40"/>
      <c r="BL557" s="40"/>
      <c r="BM557" s="40"/>
    </row>
    <row r="558" ht="14.25" customHeight="1">
      <c r="BE558" s="40"/>
      <c r="BF558" s="40"/>
      <c r="BH558" s="40"/>
      <c r="BI558" s="40"/>
      <c r="BJ558" s="40"/>
      <c r="BL558" s="40"/>
      <c r="BM558" s="40"/>
    </row>
    <row r="559" ht="14.25" customHeight="1">
      <c r="BE559" s="40"/>
      <c r="BF559" s="40"/>
      <c r="BH559" s="40"/>
      <c r="BI559" s="40"/>
      <c r="BJ559" s="40"/>
      <c r="BL559" s="40"/>
      <c r="BM559" s="40"/>
    </row>
    <row r="560" ht="14.25" customHeight="1">
      <c r="BE560" s="40"/>
      <c r="BF560" s="40"/>
      <c r="BH560" s="40"/>
      <c r="BI560" s="40"/>
      <c r="BJ560" s="40"/>
      <c r="BL560" s="40"/>
      <c r="BM560" s="40"/>
    </row>
    <row r="561" ht="14.25" customHeight="1">
      <c r="BE561" s="40"/>
      <c r="BF561" s="40"/>
      <c r="BH561" s="40"/>
      <c r="BI561" s="40"/>
      <c r="BJ561" s="40"/>
      <c r="BL561" s="40"/>
      <c r="BM561" s="40"/>
    </row>
    <row r="562" ht="14.25" customHeight="1">
      <c r="BE562" s="40"/>
      <c r="BF562" s="40"/>
      <c r="BH562" s="40"/>
      <c r="BI562" s="40"/>
      <c r="BJ562" s="40"/>
      <c r="BL562" s="40"/>
      <c r="BM562" s="40"/>
    </row>
    <row r="563" ht="14.25" customHeight="1">
      <c r="BE563" s="40"/>
      <c r="BF563" s="40"/>
      <c r="BH563" s="40"/>
      <c r="BI563" s="40"/>
      <c r="BJ563" s="40"/>
      <c r="BL563" s="40"/>
      <c r="BM563" s="40"/>
    </row>
    <row r="564" ht="14.25" customHeight="1">
      <c r="BE564" s="40"/>
      <c r="BF564" s="40"/>
      <c r="BH564" s="40"/>
      <c r="BI564" s="40"/>
      <c r="BJ564" s="40"/>
      <c r="BL564" s="40"/>
      <c r="BM564" s="40"/>
    </row>
    <row r="565" ht="14.25" customHeight="1">
      <c r="BE565" s="40"/>
      <c r="BF565" s="40"/>
      <c r="BH565" s="40"/>
      <c r="BI565" s="40"/>
      <c r="BJ565" s="40"/>
      <c r="BL565" s="40"/>
      <c r="BM565" s="40"/>
    </row>
    <row r="566" ht="14.25" customHeight="1">
      <c r="BE566" s="40"/>
      <c r="BF566" s="40"/>
      <c r="BH566" s="40"/>
      <c r="BI566" s="40"/>
      <c r="BJ566" s="40"/>
      <c r="BL566" s="40"/>
      <c r="BM566" s="40"/>
    </row>
    <row r="567" ht="14.25" customHeight="1">
      <c r="BE567" s="40"/>
      <c r="BF567" s="40"/>
      <c r="BH567" s="40"/>
      <c r="BI567" s="40"/>
      <c r="BJ567" s="40"/>
      <c r="BL567" s="40"/>
      <c r="BM567" s="40"/>
    </row>
    <row r="568" ht="14.25" customHeight="1">
      <c r="BE568" s="40"/>
      <c r="BF568" s="40"/>
      <c r="BH568" s="40"/>
      <c r="BI568" s="40"/>
      <c r="BJ568" s="40"/>
      <c r="BL568" s="40"/>
      <c r="BM568" s="40"/>
    </row>
    <row r="569" ht="14.25" customHeight="1">
      <c r="BE569" s="40"/>
      <c r="BF569" s="40"/>
      <c r="BH569" s="40"/>
      <c r="BI569" s="40"/>
      <c r="BJ569" s="40"/>
      <c r="BL569" s="40"/>
      <c r="BM569" s="40"/>
    </row>
    <row r="570" ht="14.25" customHeight="1">
      <c r="BE570" s="40"/>
      <c r="BF570" s="40"/>
      <c r="BH570" s="40"/>
      <c r="BI570" s="40"/>
      <c r="BJ570" s="40"/>
      <c r="BL570" s="40"/>
      <c r="BM570" s="40"/>
    </row>
    <row r="571" ht="14.25" customHeight="1">
      <c r="BE571" s="40"/>
      <c r="BF571" s="40"/>
      <c r="BH571" s="40"/>
      <c r="BI571" s="40"/>
      <c r="BJ571" s="40"/>
      <c r="BL571" s="40"/>
      <c r="BM571" s="40"/>
    </row>
    <row r="572" ht="14.25" customHeight="1">
      <c r="BE572" s="40"/>
      <c r="BF572" s="40"/>
      <c r="BH572" s="40"/>
      <c r="BI572" s="40"/>
      <c r="BJ572" s="40"/>
      <c r="BL572" s="40"/>
      <c r="BM572" s="40"/>
    </row>
    <row r="573" ht="14.25" customHeight="1">
      <c r="BE573" s="40"/>
      <c r="BF573" s="40"/>
      <c r="BH573" s="40"/>
      <c r="BI573" s="40"/>
      <c r="BJ573" s="40"/>
      <c r="BL573" s="40"/>
      <c r="BM573" s="40"/>
    </row>
    <row r="574" ht="14.25" customHeight="1">
      <c r="BE574" s="40"/>
      <c r="BF574" s="40"/>
      <c r="BH574" s="40"/>
      <c r="BI574" s="40"/>
      <c r="BJ574" s="40"/>
      <c r="BL574" s="40"/>
      <c r="BM574" s="40"/>
    </row>
    <row r="575" ht="14.25" customHeight="1">
      <c r="BE575" s="40"/>
      <c r="BF575" s="40"/>
      <c r="BH575" s="40"/>
      <c r="BI575" s="40"/>
      <c r="BJ575" s="40"/>
      <c r="BL575" s="40"/>
      <c r="BM575" s="40"/>
    </row>
    <row r="576" ht="14.25" customHeight="1">
      <c r="BE576" s="40"/>
      <c r="BF576" s="40"/>
      <c r="BH576" s="40"/>
      <c r="BI576" s="40"/>
      <c r="BJ576" s="40"/>
      <c r="BL576" s="40"/>
      <c r="BM576" s="40"/>
    </row>
    <row r="577" ht="14.25" customHeight="1">
      <c r="BE577" s="40"/>
      <c r="BF577" s="40"/>
      <c r="BH577" s="40"/>
      <c r="BI577" s="40"/>
      <c r="BJ577" s="40"/>
      <c r="BL577" s="40"/>
      <c r="BM577" s="40"/>
    </row>
    <row r="578" ht="14.25" customHeight="1">
      <c r="BE578" s="40"/>
      <c r="BF578" s="40"/>
      <c r="BH578" s="40"/>
      <c r="BI578" s="40"/>
      <c r="BJ578" s="40"/>
      <c r="BL578" s="40"/>
      <c r="BM578" s="40"/>
    </row>
    <row r="579" ht="14.25" customHeight="1">
      <c r="BE579" s="40"/>
      <c r="BF579" s="40"/>
      <c r="BH579" s="40"/>
      <c r="BI579" s="40"/>
      <c r="BJ579" s="40"/>
      <c r="BL579" s="40"/>
      <c r="BM579" s="40"/>
    </row>
    <row r="580" ht="14.25" customHeight="1">
      <c r="BE580" s="40"/>
      <c r="BF580" s="40"/>
      <c r="BH580" s="40"/>
      <c r="BI580" s="40"/>
      <c r="BJ580" s="40"/>
      <c r="BL580" s="40"/>
      <c r="BM580" s="40"/>
    </row>
    <row r="581" ht="14.25" customHeight="1">
      <c r="BE581" s="40"/>
      <c r="BF581" s="40"/>
      <c r="BH581" s="40"/>
      <c r="BI581" s="40"/>
      <c r="BJ581" s="40"/>
      <c r="BL581" s="40"/>
      <c r="BM581" s="40"/>
    </row>
    <row r="582" ht="14.25" customHeight="1">
      <c r="BE582" s="40"/>
      <c r="BF582" s="40"/>
      <c r="BH582" s="40"/>
      <c r="BI582" s="40"/>
      <c r="BJ582" s="40"/>
      <c r="BL582" s="40"/>
      <c r="BM582" s="40"/>
    </row>
    <row r="583" ht="14.25" customHeight="1">
      <c r="BE583" s="40"/>
      <c r="BF583" s="40"/>
      <c r="BH583" s="40"/>
      <c r="BI583" s="40"/>
      <c r="BJ583" s="40"/>
      <c r="BL583" s="40"/>
      <c r="BM583" s="40"/>
    </row>
    <row r="584" ht="14.25" customHeight="1">
      <c r="BE584" s="40"/>
      <c r="BF584" s="40"/>
      <c r="BH584" s="40"/>
      <c r="BI584" s="40"/>
      <c r="BJ584" s="40"/>
      <c r="BL584" s="40"/>
      <c r="BM584" s="40"/>
    </row>
    <row r="585" ht="14.25" customHeight="1">
      <c r="BE585" s="40"/>
      <c r="BF585" s="40"/>
      <c r="BH585" s="40"/>
      <c r="BI585" s="40"/>
      <c r="BJ585" s="40"/>
      <c r="BL585" s="40"/>
      <c r="BM585" s="40"/>
    </row>
    <row r="586" ht="14.25" customHeight="1">
      <c r="BE586" s="40"/>
      <c r="BF586" s="40"/>
      <c r="BH586" s="40"/>
      <c r="BI586" s="40"/>
      <c r="BJ586" s="40"/>
      <c r="BL586" s="40"/>
      <c r="BM586" s="40"/>
    </row>
    <row r="587" ht="14.25" customHeight="1">
      <c r="BE587" s="40"/>
      <c r="BF587" s="40"/>
      <c r="BH587" s="40"/>
      <c r="BI587" s="40"/>
      <c r="BJ587" s="40"/>
      <c r="BL587" s="40"/>
      <c r="BM587" s="40"/>
    </row>
    <row r="588" ht="14.25" customHeight="1">
      <c r="BE588" s="40"/>
      <c r="BF588" s="40"/>
      <c r="BH588" s="40"/>
      <c r="BI588" s="40"/>
      <c r="BJ588" s="40"/>
      <c r="BL588" s="40"/>
      <c r="BM588" s="40"/>
    </row>
    <row r="589" ht="14.25" customHeight="1">
      <c r="BE589" s="40"/>
      <c r="BF589" s="40"/>
      <c r="BH589" s="40"/>
      <c r="BI589" s="40"/>
      <c r="BJ589" s="40"/>
      <c r="BL589" s="40"/>
      <c r="BM589" s="40"/>
    </row>
    <row r="590" ht="14.25" customHeight="1">
      <c r="BE590" s="40"/>
      <c r="BF590" s="40"/>
      <c r="BH590" s="40"/>
      <c r="BI590" s="40"/>
      <c r="BJ590" s="40"/>
      <c r="BL590" s="40"/>
      <c r="BM590" s="40"/>
    </row>
    <row r="591" ht="14.25" customHeight="1">
      <c r="BE591" s="40"/>
      <c r="BF591" s="40"/>
      <c r="BH591" s="40"/>
      <c r="BI591" s="40"/>
      <c r="BJ591" s="40"/>
      <c r="BL591" s="40"/>
      <c r="BM591" s="40"/>
    </row>
    <row r="592" ht="14.25" customHeight="1">
      <c r="BE592" s="40"/>
      <c r="BF592" s="40"/>
      <c r="BH592" s="40"/>
      <c r="BI592" s="40"/>
      <c r="BJ592" s="40"/>
      <c r="BL592" s="40"/>
      <c r="BM592" s="40"/>
    </row>
    <row r="593" ht="14.25" customHeight="1">
      <c r="BE593" s="40"/>
      <c r="BF593" s="40"/>
      <c r="BH593" s="40"/>
      <c r="BI593" s="40"/>
      <c r="BJ593" s="40"/>
      <c r="BL593" s="40"/>
      <c r="BM593" s="40"/>
    </row>
    <row r="594" ht="14.25" customHeight="1">
      <c r="BE594" s="40"/>
      <c r="BF594" s="40"/>
      <c r="BH594" s="40"/>
      <c r="BI594" s="40"/>
      <c r="BJ594" s="40"/>
      <c r="BL594" s="40"/>
      <c r="BM594" s="40"/>
    </row>
    <row r="595" ht="14.25" customHeight="1">
      <c r="BE595" s="40"/>
      <c r="BF595" s="40"/>
      <c r="BH595" s="40"/>
      <c r="BI595" s="40"/>
      <c r="BJ595" s="40"/>
      <c r="BL595" s="40"/>
      <c r="BM595" s="40"/>
    </row>
    <row r="596" ht="14.25" customHeight="1">
      <c r="BE596" s="40"/>
      <c r="BF596" s="40"/>
      <c r="BH596" s="40"/>
      <c r="BI596" s="40"/>
      <c r="BJ596" s="40"/>
      <c r="BL596" s="40"/>
      <c r="BM596" s="40"/>
    </row>
    <row r="597" ht="14.25" customHeight="1">
      <c r="BE597" s="40"/>
      <c r="BF597" s="40"/>
      <c r="BH597" s="40"/>
      <c r="BI597" s="40"/>
      <c r="BJ597" s="40"/>
      <c r="BL597" s="40"/>
      <c r="BM597" s="40"/>
    </row>
    <row r="598" ht="14.25" customHeight="1">
      <c r="BE598" s="40"/>
      <c r="BF598" s="40"/>
      <c r="BH598" s="40"/>
      <c r="BI598" s="40"/>
      <c r="BJ598" s="40"/>
      <c r="BL598" s="40"/>
      <c r="BM598" s="40"/>
    </row>
    <row r="599" ht="14.25" customHeight="1">
      <c r="BE599" s="40"/>
      <c r="BF599" s="40"/>
      <c r="BH599" s="40"/>
      <c r="BI599" s="40"/>
      <c r="BJ599" s="40"/>
      <c r="BL599" s="40"/>
      <c r="BM599" s="40"/>
    </row>
    <row r="600" ht="14.25" customHeight="1">
      <c r="BE600" s="40"/>
      <c r="BF600" s="40"/>
      <c r="BH600" s="40"/>
      <c r="BI600" s="40"/>
      <c r="BJ600" s="40"/>
      <c r="BL600" s="40"/>
      <c r="BM600" s="40"/>
    </row>
    <row r="601" ht="14.25" customHeight="1">
      <c r="BE601" s="40"/>
      <c r="BF601" s="40"/>
      <c r="BH601" s="40"/>
      <c r="BI601" s="40"/>
      <c r="BJ601" s="40"/>
      <c r="BL601" s="40"/>
      <c r="BM601" s="40"/>
    </row>
    <row r="602" ht="14.25" customHeight="1">
      <c r="BE602" s="40"/>
      <c r="BF602" s="40"/>
      <c r="BH602" s="40"/>
      <c r="BI602" s="40"/>
      <c r="BJ602" s="40"/>
      <c r="BL602" s="40"/>
      <c r="BM602" s="40"/>
    </row>
    <row r="603" ht="14.25" customHeight="1">
      <c r="BE603" s="40"/>
      <c r="BF603" s="40"/>
      <c r="BH603" s="40"/>
      <c r="BI603" s="40"/>
      <c r="BJ603" s="40"/>
      <c r="BL603" s="40"/>
      <c r="BM603" s="40"/>
    </row>
    <row r="604" ht="14.25" customHeight="1">
      <c r="BE604" s="40"/>
      <c r="BF604" s="40"/>
      <c r="BH604" s="40"/>
      <c r="BI604" s="40"/>
      <c r="BJ604" s="40"/>
      <c r="BL604" s="40"/>
      <c r="BM604" s="40"/>
    </row>
    <row r="605" ht="14.25" customHeight="1">
      <c r="BE605" s="40"/>
      <c r="BF605" s="40"/>
      <c r="BH605" s="40"/>
      <c r="BI605" s="40"/>
      <c r="BJ605" s="40"/>
      <c r="BL605" s="40"/>
      <c r="BM605" s="40"/>
    </row>
    <row r="606" ht="14.25" customHeight="1">
      <c r="BE606" s="40"/>
      <c r="BF606" s="40"/>
      <c r="BH606" s="40"/>
      <c r="BI606" s="40"/>
      <c r="BJ606" s="40"/>
      <c r="BL606" s="40"/>
      <c r="BM606" s="40"/>
    </row>
    <row r="607" ht="14.25" customHeight="1">
      <c r="BE607" s="40"/>
      <c r="BF607" s="40"/>
      <c r="BH607" s="40"/>
      <c r="BI607" s="40"/>
      <c r="BJ607" s="40"/>
      <c r="BL607" s="40"/>
      <c r="BM607" s="40"/>
    </row>
    <row r="608" ht="14.25" customHeight="1">
      <c r="BE608" s="40"/>
      <c r="BF608" s="40"/>
      <c r="BH608" s="40"/>
      <c r="BI608" s="40"/>
      <c r="BJ608" s="40"/>
      <c r="BL608" s="40"/>
      <c r="BM608" s="40"/>
    </row>
    <row r="609" ht="14.25" customHeight="1">
      <c r="BE609" s="40"/>
      <c r="BF609" s="40"/>
      <c r="BH609" s="40"/>
      <c r="BI609" s="40"/>
      <c r="BJ609" s="40"/>
      <c r="BL609" s="40"/>
      <c r="BM609" s="40"/>
    </row>
    <row r="610" ht="14.25" customHeight="1">
      <c r="BE610" s="40"/>
      <c r="BF610" s="40"/>
      <c r="BH610" s="40"/>
      <c r="BI610" s="40"/>
      <c r="BJ610" s="40"/>
      <c r="BL610" s="40"/>
      <c r="BM610" s="40"/>
    </row>
    <row r="611" ht="14.25" customHeight="1">
      <c r="BE611" s="40"/>
      <c r="BF611" s="40"/>
      <c r="BH611" s="40"/>
      <c r="BI611" s="40"/>
      <c r="BJ611" s="40"/>
      <c r="BL611" s="40"/>
      <c r="BM611" s="40"/>
    </row>
    <row r="612" ht="14.25" customHeight="1">
      <c r="BE612" s="40"/>
      <c r="BF612" s="40"/>
      <c r="BH612" s="40"/>
      <c r="BI612" s="40"/>
      <c r="BJ612" s="40"/>
      <c r="BL612" s="40"/>
      <c r="BM612" s="40"/>
    </row>
    <row r="613" ht="14.25" customHeight="1">
      <c r="BE613" s="40"/>
      <c r="BF613" s="40"/>
      <c r="BH613" s="40"/>
      <c r="BI613" s="40"/>
      <c r="BJ613" s="40"/>
      <c r="BL613" s="40"/>
      <c r="BM613" s="40"/>
    </row>
    <row r="614" ht="14.25" customHeight="1">
      <c r="BE614" s="40"/>
      <c r="BF614" s="40"/>
      <c r="BH614" s="40"/>
      <c r="BI614" s="40"/>
      <c r="BJ614" s="40"/>
      <c r="BL614" s="40"/>
      <c r="BM614" s="40"/>
    </row>
    <row r="615" ht="14.25" customHeight="1">
      <c r="BE615" s="40"/>
      <c r="BF615" s="40"/>
      <c r="BH615" s="40"/>
      <c r="BI615" s="40"/>
      <c r="BJ615" s="40"/>
      <c r="BL615" s="40"/>
      <c r="BM615" s="40"/>
    </row>
    <row r="616" ht="14.25" customHeight="1">
      <c r="BE616" s="40"/>
      <c r="BF616" s="40"/>
      <c r="BH616" s="40"/>
      <c r="BI616" s="40"/>
      <c r="BJ616" s="40"/>
      <c r="BL616" s="40"/>
      <c r="BM616" s="40"/>
    </row>
    <row r="617" ht="14.25" customHeight="1">
      <c r="BE617" s="40"/>
      <c r="BF617" s="40"/>
      <c r="BH617" s="40"/>
      <c r="BI617" s="40"/>
      <c r="BJ617" s="40"/>
      <c r="BL617" s="40"/>
      <c r="BM617" s="40"/>
    </row>
    <row r="618" ht="14.25" customHeight="1">
      <c r="BE618" s="40"/>
      <c r="BF618" s="40"/>
      <c r="BH618" s="40"/>
      <c r="BI618" s="40"/>
      <c r="BJ618" s="40"/>
      <c r="BL618" s="40"/>
      <c r="BM618" s="40"/>
    </row>
    <row r="619" ht="14.25" customHeight="1">
      <c r="BE619" s="40"/>
      <c r="BF619" s="40"/>
      <c r="BH619" s="40"/>
      <c r="BI619" s="40"/>
      <c r="BJ619" s="40"/>
      <c r="BL619" s="40"/>
      <c r="BM619" s="40"/>
    </row>
    <row r="620" ht="14.25" customHeight="1">
      <c r="BE620" s="40"/>
      <c r="BF620" s="40"/>
      <c r="BH620" s="40"/>
      <c r="BI620" s="40"/>
      <c r="BJ620" s="40"/>
      <c r="BL620" s="40"/>
      <c r="BM620" s="40"/>
    </row>
    <row r="621" ht="14.25" customHeight="1">
      <c r="BE621" s="40"/>
      <c r="BF621" s="40"/>
      <c r="BH621" s="40"/>
      <c r="BI621" s="40"/>
      <c r="BJ621" s="40"/>
      <c r="BL621" s="40"/>
      <c r="BM621" s="40"/>
    </row>
    <row r="622" ht="14.25" customHeight="1">
      <c r="BE622" s="40"/>
      <c r="BF622" s="40"/>
      <c r="BH622" s="40"/>
      <c r="BI622" s="40"/>
      <c r="BJ622" s="40"/>
      <c r="BL622" s="40"/>
      <c r="BM622" s="40"/>
    </row>
    <row r="623" ht="14.25" customHeight="1">
      <c r="BE623" s="40"/>
      <c r="BF623" s="40"/>
      <c r="BH623" s="40"/>
      <c r="BI623" s="40"/>
      <c r="BJ623" s="40"/>
      <c r="BL623" s="40"/>
      <c r="BM623" s="40"/>
    </row>
    <row r="624" ht="14.25" customHeight="1">
      <c r="BE624" s="40"/>
      <c r="BF624" s="40"/>
      <c r="BH624" s="40"/>
      <c r="BI624" s="40"/>
      <c r="BJ624" s="40"/>
      <c r="BL624" s="40"/>
      <c r="BM624" s="40"/>
    </row>
    <row r="625" ht="14.25" customHeight="1">
      <c r="BE625" s="40"/>
      <c r="BF625" s="40"/>
      <c r="BH625" s="40"/>
      <c r="BI625" s="40"/>
      <c r="BJ625" s="40"/>
      <c r="BL625" s="40"/>
      <c r="BM625" s="40"/>
    </row>
    <row r="626" ht="14.25" customHeight="1">
      <c r="BE626" s="40"/>
      <c r="BF626" s="40"/>
      <c r="BH626" s="40"/>
      <c r="BI626" s="40"/>
      <c r="BJ626" s="40"/>
      <c r="BL626" s="40"/>
      <c r="BM626" s="40"/>
    </row>
    <row r="627" ht="14.25" customHeight="1">
      <c r="BE627" s="40"/>
      <c r="BF627" s="40"/>
      <c r="BH627" s="40"/>
      <c r="BI627" s="40"/>
      <c r="BJ627" s="40"/>
      <c r="BL627" s="40"/>
      <c r="BM627" s="40"/>
    </row>
    <row r="628" ht="14.25" customHeight="1">
      <c r="BE628" s="40"/>
      <c r="BF628" s="40"/>
      <c r="BH628" s="40"/>
      <c r="BI628" s="40"/>
      <c r="BJ628" s="40"/>
      <c r="BL628" s="40"/>
      <c r="BM628" s="40"/>
    </row>
    <row r="629" ht="14.25" customHeight="1">
      <c r="BE629" s="40"/>
      <c r="BF629" s="40"/>
      <c r="BH629" s="40"/>
      <c r="BI629" s="40"/>
      <c r="BJ629" s="40"/>
      <c r="BL629" s="40"/>
      <c r="BM629" s="40"/>
    </row>
    <row r="630" ht="14.25" customHeight="1">
      <c r="BE630" s="40"/>
      <c r="BF630" s="40"/>
      <c r="BH630" s="40"/>
      <c r="BI630" s="40"/>
      <c r="BJ630" s="40"/>
      <c r="BL630" s="40"/>
      <c r="BM630" s="40"/>
    </row>
    <row r="631" ht="14.25" customHeight="1">
      <c r="BE631" s="40"/>
      <c r="BF631" s="40"/>
      <c r="BH631" s="40"/>
      <c r="BI631" s="40"/>
      <c r="BJ631" s="40"/>
      <c r="BL631" s="40"/>
      <c r="BM631" s="40"/>
    </row>
    <row r="632" ht="14.25" customHeight="1">
      <c r="BE632" s="40"/>
      <c r="BF632" s="40"/>
      <c r="BH632" s="40"/>
      <c r="BI632" s="40"/>
      <c r="BJ632" s="40"/>
      <c r="BL632" s="40"/>
      <c r="BM632" s="40"/>
    </row>
    <row r="633" ht="14.25" customHeight="1">
      <c r="BE633" s="40"/>
      <c r="BF633" s="40"/>
      <c r="BH633" s="40"/>
      <c r="BI633" s="40"/>
      <c r="BJ633" s="40"/>
      <c r="BL633" s="40"/>
      <c r="BM633" s="40"/>
    </row>
    <row r="634" ht="14.25" customHeight="1">
      <c r="BE634" s="40"/>
      <c r="BF634" s="40"/>
      <c r="BH634" s="40"/>
      <c r="BI634" s="40"/>
      <c r="BJ634" s="40"/>
      <c r="BL634" s="40"/>
      <c r="BM634" s="40"/>
    </row>
    <row r="635" ht="14.25" customHeight="1">
      <c r="BE635" s="40"/>
      <c r="BF635" s="40"/>
      <c r="BH635" s="40"/>
      <c r="BI635" s="40"/>
      <c r="BJ635" s="40"/>
      <c r="BL635" s="40"/>
      <c r="BM635" s="40"/>
    </row>
    <row r="636" ht="14.25" customHeight="1">
      <c r="BE636" s="40"/>
      <c r="BF636" s="40"/>
      <c r="BH636" s="40"/>
      <c r="BI636" s="40"/>
      <c r="BJ636" s="40"/>
      <c r="BL636" s="40"/>
      <c r="BM636" s="40"/>
    </row>
    <row r="637" ht="14.25" customHeight="1">
      <c r="BE637" s="40"/>
      <c r="BF637" s="40"/>
      <c r="BH637" s="40"/>
      <c r="BI637" s="40"/>
      <c r="BJ637" s="40"/>
      <c r="BL637" s="40"/>
      <c r="BM637" s="40"/>
    </row>
    <row r="638" ht="14.25" customHeight="1">
      <c r="BE638" s="40"/>
      <c r="BF638" s="40"/>
      <c r="BH638" s="40"/>
      <c r="BI638" s="40"/>
      <c r="BJ638" s="40"/>
      <c r="BL638" s="40"/>
      <c r="BM638" s="40"/>
    </row>
    <row r="639" ht="14.25" customHeight="1">
      <c r="BE639" s="40"/>
      <c r="BF639" s="40"/>
      <c r="BH639" s="40"/>
      <c r="BI639" s="40"/>
      <c r="BJ639" s="40"/>
      <c r="BL639" s="40"/>
      <c r="BM639" s="40"/>
    </row>
    <row r="640" ht="14.25" customHeight="1">
      <c r="BE640" s="40"/>
      <c r="BF640" s="40"/>
      <c r="BH640" s="40"/>
      <c r="BI640" s="40"/>
      <c r="BJ640" s="40"/>
      <c r="BL640" s="40"/>
      <c r="BM640" s="40"/>
    </row>
    <row r="641" ht="14.25" customHeight="1">
      <c r="BE641" s="40"/>
      <c r="BF641" s="40"/>
      <c r="BH641" s="40"/>
      <c r="BI641" s="40"/>
      <c r="BJ641" s="40"/>
      <c r="BL641" s="40"/>
      <c r="BM641" s="40"/>
    </row>
    <row r="642" ht="14.25" customHeight="1">
      <c r="BE642" s="40"/>
      <c r="BF642" s="40"/>
      <c r="BH642" s="40"/>
      <c r="BI642" s="40"/>
      <c r="BJ642" s="40"/>
      <c r="BL642" s="40"/>
      <c r="BM642" s="40"/>
    </row>
    <row r="643" ht="14.25" customHeight="1">
      <c r="BE643" s="40"/>
      <c r="BF643" s="40"/>
      <c r="BH643" s="40"/>
      <c r="BI643" s="40"/>
      <c r="BJ643" s="40"/>
      <c r="BL643" s="40"/>
      <c r="BM643" s="40"/>
    </row>
    <row r="644" ht="14.25" customHeight="1">
      <c r="BE644" s="40"/>
      <c r="BF644" s="40"/>
      <c r="BH644" s="40"/>
      <c r="BI644" s="40"/>
      <c r="BJ644" s="40"/>
      <c r="BL644" s="40"/>
      <c r="BM644" s="40"/>
    </row>
    <row r="645" ht="14.25" customHeight="1">
      <c r="BE645" s="40"/>
      <c r="BF645" s="40"/>
      <c r="BH645" s="40"/>
      <c r="BI645" s="40"/>
      <c r="BJ645" s="40"/>
      <c r="BL645" s="40"/>
      <c r="BM645" s="40"/>
    </row>
    <row r="646" ht="14.25" customHeight="1">
      <c r="BE646" s="40"/>
      <c r="BF646" s="40"/>
      <c r="BH646" s="40"/>
      <c r="BI646" s="40"/>
      <c r="BJ646" s="40"/>
      <c r="BL646" s="40"/>
      <c r="BM646" s="40"/>
    </row>
    <row r="647" ht="14.25" customHeight="1">
      <c r="BE647" s="40"/>
      <c r="BF647" s="40"/>
      <c r="BH647" s="40"/>
      <c r="BI647" s="40"/>
      <c r="BJ647" s="40"/>
      <c r="BL647" s="40"/>
      <c r="BM647" s="40"/>
    </row>
    <row r="648" ht="14.25" customHeight="1">
      <c r="BE648" s="40"/>
      <c r="BF648" s="40"/>
      <c r="BH648" s="40"/>
      <c r="BI648" s="40"/>
      <c r="BJ648" s="40"/>
      <c r="BL648" s="40"/>
      <c r="BM648" s="40"/>
    </row>
    <row r="649" ht="14.25" customHeight="1">
      <c r="BE649" s="40"/>
      <c r="BF649" s="40"/>
      <c r="BH649" s="40"/>
      <c r="BI649" s="40"/>
      <c r="BJ649" s="40"/>
      <c r="BL649" s="40"/>
      <c r="BM649" s="40"/>
    </row>
    <row r="650" ht="14.25" customHeight="1">
      <c r="BE650" s="40"/>
      <c r="BF650" s="40"/>
      <c r="BH650" s="40"/>
      <c r="BI650" s="40"/>
      <c r="BJ650" s="40"/>
      <c r="BL650" s="40"/>
      <c r="BM650" s="40"/>
    </row>
    <row r="651" ht="14.25" customHeight="1">
      <c r="BE651" s="40"/>
      <c r="BF651" s="40"/>
      <c r="BH651" s="40"/>
      <c r="BI651" s="40"/>
      <c r="BJ651" s="40"/>
      <c r="BL651" s="40"/>
      <c r="BM651" s="40"/>
    </row>
    <row r="652" ht="14.25" customHeight="1">
      <c r="BE652" s="40"/>
      <c r="BF652" s="40"/>
      <c r="BH652" s="40"/>
      <c r="BI652" s="40"/>
      <c r="BJ652" s="40"/>
      <c r="BL652" s="40"/>
      <c r="BM652" s="40"/>
    </row>
    <row r="653" ht="14.25" customHeight="1">
      <c r="BE653" s="40"/>
      <c r="BF653" s="40"/>
      <c r="BH653" s="40"/>
      <c r="BI653" s="40"/>
      <c r="BJ653" s="40"/>
      <c r="BL653" s="40"/>
      <c r="BM653" s="40"/>
    </row>
    <row r="654" ht="14.25" customHeight="1">
      <c r="BE654" s="40"/>
      <c r="BF654" s="40"/>
      <c r="BH654" s="40"/>
      <c r="BI654" s="40"/>
      <c r="BJ654" s="40"/>
      <c r="BL654" s="40"/>
      <c r="BM654" s="40"/>
    </row>
    <row r="655" ht="14.25" customHeight="1">
      <c r="BE655" s="40"/>
      <c r="BF655" s="40"/>
      <c r="BH655" s="40"/>
      <c r="BI655" s="40"/>
      <c r="BJ655" s="40"/>
      <c r="BL655" s="40"/>
      <c r="BM655" s="40"/>
    </row>
    <row r="656" ht="14.25" customHeight="1">
      <c r="BE656" s="40"/>
      <c r="BF656" s="40"/>
      <c r="BH656" s="40"/>
      <c r="BI656" s="40"/>
      <c r="BJ656" s="40"/>
      <c r="BL656" s="40"/>
      <c r="BM656" s="40"/>
    </row>
    <row r="657" ht="14.25" customHeight="1">
      <c r="BE657" s="40"/>
      <c r="BF657" s="40"/>
      <c r="BH657" s="40"/>
      <c r="BI657" s="40"/>
      <c r="BJ657" s="40"/>
      <c r="BL657" s="40"/>
      <c r="BM657" s="40"/>
    </row>
    <row r="658" ht="14.25" customHeight="1">
      <c r="BE658" s="40"/>
      <c r="BF658" s="40"/>
      <c r="BH658" s="40"/>
      <c r="BI658" s="40"/>
      <c r="BJ658" s="40"/>
      <c r="BL658" s="40"/>
      <c r="BM658" s="40"/>
    </row>
    <row r="659" ht="14.25" customHeight="1">
      <c r="BE659" s="40"/>
      <c r="BF659" s="40"/>
      <c r="BH659" s="40"/>
      <c r="BI659" s="40"/>
      <c r="BJ659" s="40"/>
      <c r="BL659" s="40"/>
      <c r="BM659" s="40"/>
    </row>
    <row r="660" ht="14.25" customHeight="1">
      <c r="BE660" s="40"/>
      <c r="BF660" s="40"/>
      <c r="BH660" s="40"/>
      <c r="BI660" s="40"/>
      <c r="BJ660" s="40"/>
      <c r="BL660" s="40"/>
      <c r="BM660" s="40"/>
    </row>
    <row r="661" ht="14.25" customHeight="1">
      <c r="BE661" s="40"/>
      <c r="BF661" s="40"/>
      <c r="BH661" s="40"/>
      <c r="BI661" s="40"/>
      <c r="BJ661" s="40"/>
      <c r="BL661" s="40"/>
      <c r="BM661" s="40"/>
    </row>
    <row r="662" ht="14.25" customHeight="1">
      <c r="BE662" s="40"/>
      <c r="BF662" s="40"/>
      <c r="BH662" s="40"/>
      <c r="BI662" s="40"/>
      <c r="BJ662" s="40"/>
      <c r="BL662" s="40"/>
      <c r="BM662" s="40"/>
    </row>
    <row r="663" ht="14.25" customHeight="1">
      <c r="BE663" s="40"/>
      <c r="BF663" s="40"/>
      <c r="BH663" s="40"/>
      <c r="BI663" s="40"/>
      <c r="BJ663" s="40"/>
      <c r="BL663" s="40"/>
      <c r="BM663" s="40"/>
    </row>
    <row r="664" ht="14.25" customHeight="1">
      <c r="BE664" s="40"/>
      <c r="BF664" s="40"/>
      <c r="BH664" s="40"/>
      <c r="BI664" s="40"/>
      <c r="BJ664" s="40"/>
      <c r="BL664" s="40"/>
      <c r="BM664" s="40"/>
    </row>
    <row r="665" ht="14.25" customHeight="1">
      <c r="BE665" s="40"/>
      <c r="BF665" s="40"/>
      <c r="BH665" s="40"/>
      <c r="BI665" s="40"/>
      <c r="BJ665" s="40"/>
      <c r="BL665" s="40"/>
      <c r="BM665" s="40"/>
    </row>
    <row r="666" ht="14.25" customHeight="1">
      <c r="BE666" s="40"/>
      <c r="BF666" s="40"/>
      <c r="BH666" s="40"/>
      <c r="BI666" s="40"/>
      <c r="BJ666" s="40"/>
      <c r="BL666" s="40"/>
      <c r="BM666" s="40"/>
    </row>
    <row r="667" ht="14.25" customHeight="1">
      <c r="BE667" s="40"/>
      <c r="BF667" s="40"/>
      <c r="BH667" s="40"/>
      <c r="BI667" s="40"/>
      <c r="BJ667" s="40"/>
      <c r="BL667" s="40"/>
      <c r="BM667" s="40"/>
    </row>
    <row r="668" ht="14.25" customHeight="1">
      <c r="BE668" s="40"/>
      <c r="BF668" s="40"/>
      <c r="BH668" s="40"/>
      <c r="BI668" s="40"/>
      <c r="BJ668" s="40"/>
      <c r="BL668" s="40"/>
      <c r="BM668" s="40"/>
    </row>
    <row r="669" ht="14.25" customHeight="1">
      <c r="BE669" s="40"/>
      <c r="BF669" s="40"/>
      <c r="BH669" s="40"/>
      <c r="BI669" s="40"/>
      <c r="BJ669" s="40"/>
      <c r="BL669" s="40"/>
      <c r="BM669" s="40"/>
    </row>
    <row r="670" ht="14.25" customHeight="1">
      <c r="BE670" s="40"/>
      <c r="BF670" s="40"/>
      <c r="BH670" s="40"/>
      <c r="BI670" s="40"/>
      <c r="BJ670" s="40"/>
      <c r="BL670" s="40"/>
      <c r="BM670" s="40"/>
    </row>
    <row r="671" ht="14.25" customHeight="1">
      <c r="BE671" s="40"/>
      <c r="BF671" s="40"/>
      <c r="BH671" s="40"/>
      <c r="BI671" s="40"/>
      <c r="BJ671" s="40"/>
      <c r="BL671" s="40"/>
      <c r="BM671" s="40"/>
    </row>
    <row r="672" ht="14.25" customHeight="1">
      <c r="BE672" s="40"/>
      <c r="BF672" s="40"/>
      <c r="BH672" s="40"/>
      <c r="BI672" s="40"/>
      <c r="BJ672" s="40"/>
      <c r="BL672" s="40"/>
      <c r="BM672" s="40"/>
    </row>
    <row r="673" ht="14.25" customHeight="1">
      <c r="BE673" s="40"/>
      <c r="BF673" s="40"/>
      <c r="BH673" s="40"/>
      <c r="BI673" s="40"/>
      <c r="BJ673" s="40"/>
      <c r="BL673" s="40"/>
      <c r="BM673" s="40"/>
    </row>
    <row r="674" ht="14.25" customHeight="1">
      <c r="BE674" s="40"/>
      <c r="BF674" s="40"/>
      <c r="BH674" s="40"/>
      <c r="BI674" s="40"/>
      <c r="BJ674" s="40"/>
      <c r="BL674" s="40"/>
      <c r="BM674" s="40"/>
    </row>
    <row r="675" ht="14.25" customHeight="1">
      <c r="BE675" s="40"/>
      <c r="BF675" s="40"/>
      <c r="BH675" s="40"/>
      <c r="BI675" s="40"/>
      <c r="BJ675" s="40"/>
      <c r="BL675" s="40"/>
      <c r="BM675" s="40"/>
    </row>
    <row r="676" ht="14.25" customHeight="1">
      <c r="BE676" s="40"/>
      <c r="BF676" s="40"/>
      <c r="BH676" s="40"/>
      <c r="BI676" s="40"/>
      <c r="BJ676" s="40"/>
      <c r="BL676" s="40"/>
      <c r="BM676" s="40"/>
    </row>
    <row r="677" ht="14.25" customHeight="1">
      <c r="BE677" s="40"/>
      <c r="BF677" s="40"/>
      <c r="BH677" s="40"/>
      <c r="BI677" s="40"/>
      <c r="BJ677" s="40"/>
      <c r="BL677" s="40"/>
      <c r="BM677" s="40"/>
    </row>
    <row r="678" ht="14.25" customHeight="1">
      <c r="BE678" s="40"/>
      <c r="BF678" s="40"/>
      <c r="BH678" s="40"/>
      <c r="BI678" s="40"/>
      <c r="BJ678" s="40"/>
      <c r="BL678" s="40"/>
      <c r="BM678" s="40"/>
    </row>
    <row r="679" ht="14.25" customHeight="1">
      <c r="BE679" s="40"/>
      <c r="BF679" s="40"/>
      <c r="BH679" s="40"/>
      <c r="BI679" s="40"/>
      <c r="BJ679" s="40"/>
      <c r="BL679" s="40"/>
      <c r="BM679" s="40"/>
    </row>
    <row r="680" ht="14.25" customHeight="1">
      <c r="BE680" s="40"/>
      <c r="BF680" s="40"/>
      <c r="BH680" s="40"/>
      <c r="BI680" s="40"/>
      <c r="BJ680" s="40"/>
      <c r="BL680" s="40"/>
      <c r="BM680" s="40"/>
    </row>
    <row r="681" ht="14.25" customHeight="1">
      <c r="BE681" s="40"/>
      <c r="BF681" s="40"/>
      <c r="BH681" s="40"/>
      <c r="BI681" s="40"/>
      <c r="BJ681" s="40"/>
      <c r="BL681" s="40"/>
      <c r="BM681" s="40"/>
    </row>
    <row r="682" ht="14.25" customHeight="1">
      <c r="BE682" s="40"/>
      <c r="BF682" s="40"/>
      <c r="BH682" s="40"/>
      <c r="BI682" s="40"/>
      <c r="BJ682" s="40"/>
      <c r="BL682" s="40"/>
      <c r="BM682" s="40"/>
    </row>
    <row r="683" ht="14.25" customHeight="1">
      <c r="BE683" s="40"/>
      <c r="BF683" s="40"/>
      <c r="BH683" s="40"/>
      <c r="BI683" s="40"/>
      <c r="BJ683" s="40"/>
      <c r="BL683" s="40"/>
      <c r="BM683" s="40"/>
    </row>
    <row r="684" ht="14.25" customHeight="1">
      <c r="BE684" s="40"/>
      <c r="BF684" s="40"/>
      <c r="BH684" s="40"/>
      <c r="BI684" s="40"/>
      <c r="BJ684" s="40"/>
      <c r="BL684" s="40"/>
      <c r="BM684" s="40"/>
    </row>
    <row r="685" ht="14.25" customHeight="1">
      <c r="BE685" s="40"/>
      <c r="BF685" s="40"/>
      <c r="BH685" s="40"/>
      <c r="BI685" s="40"/>
      <c r="BJ685" s="40"/>
      <c r="BL685" s="40"/>
      <c r="BM685" s="40"/>
    </row>
    <row r="686" ht="14.25" customHeight="1">
      <c r="BE686" s="40"/>
      <c r="BF686" s="40"/>
      <c r="BH686" s="40"/>
      <c r="BI686" s="40"/>
      <c r="BJ686" s="40"/>
      <c r="BL686" s="40"/>
      <c r="BM686" s="40"/>
    </row>
    <row r="687" ht="14.25" customHeight="1">
      <c r="BE687" s="40"/>
      <c r="BF687" s="40"/>
      <c r="BH687" s="40"/>
      <c r="BI687" s="40"/>
      <c r="BJ687" s="40"/>
      <c r="BL687" s="40"/>
      <c r="BM687" s="40"/>
    </row>
    <row r="688" ht="14.25" customHeight="1">
      <c r="BE688" s="40"/>
      <c r="BF688" s="40"/>
      <c r="BH688" s="40"/>
      <c r="BI688" s="40"/>
      <c r="BJ688" s="40"/>
      <c r="BL688" s="40"/>
      <c r="BM688" s="40"/>
    </row>
    <row r="689" ht="14.25" customHeight="1">
      <c r="BE689" s="40"/>
      <c r="BF689" s="40"/>
      <c r="BH689" s="40"/>
      <c r="BI689" s="40"/>
      <c r="BJ689" s="40"/>
      <c r="BL689" s="40"/>
      <c r="BM689" s="40"/>
    </row>
    <row r="690" ht="14.25" customHeight="1">
      <c r="BE690" s="40"/>
      <c r="BF690" s="40"/>
      <c r="BH690" s="40"/>
      <c r="BI690" s="40"/>
      <c r="BJ690" s="40"/>
      <c r="BL690" s="40"/>
      <c r="BM690" s="40"/>
    </row>
    <row r="691" ht="14.25" customHeight="1">
      <c r="BE691" s="40"/>
      <c r="BF691" s="40"/>
      <c r="BH691" s="40"/>
      <c r="BI691" s="40"/>
      <c r="BJ691" s="40"/>
      <c r="BL691" s="40"/>
      <c r="BM691" s="40"/>
    </row>
    <row r="692" ht="14.25" customHeight="1">
      <c r="BE692" s="40"/>
      <c r="BF692" s="40"/>
      <c r="BH692" s="40"/>
      <c r="BI692" s="40"/>
      <c r="BJ692" s="40"/>
      <c r="BL692" s="40"/>
      <c r="BM692" s="40"/>
    </row>
    <row r="693" ht="14.25" customHeight="1">
      <c r="BE693" s="40"/>
      <c r="BF693" s="40"/>
      <c r="BH693" s="40"/>
      <c r="BI693" s="40"/>
      <c r="BJ693" s="40"/>
      <c r="BL693" s="40"/>
      <c r="BM693" s="40"/>
    </row>
    <row r="694" ht="14.25" customHeight="1">
      <c r="BE694" s="40"/>
      <c r="BF694" s="40"/>
      <c r="BH694" s="40"/>
      <c r="BI694" s="40"/>
      <c r="BJ694" s="40"/>
      <c r="BL694" s="40"/>
      <c r="BM694" s="40"/>
    </row>
    <row r="695" ht="14.25" customHeight="1">
      <c r="BE695" s="40"/>
      <c r="BF695" s="40"/>
      <c r="BH695" s="40"/>
      <c r="BI695" s="40"/>
      <c r="BJ695" s="40"/>
      <c r="BL695" s="40"/>
      <c r="BM695" s="40"/>
    </row>
    <row r="696" ht="14.25" customHeight="1">
      <c r="BE696" s="40"/>
      <c r="BF696" s="40"/>
      <c r="BH696" s="40"/>
      <c r="BI696" s="40"/>
      <c r="BJ696" s="40"/>
      <c r="BL696" s="40"/>
      <c r="BM696" s="40"/>
    </row>
    <row r="697" ht="14.25" customHeight="1">
      <c r="BE697" s="40"/>
      <c r="BF697" s="40"/>
      <c r="BH697" s="40"/>
      <c r="BI697" s="40"/>
      <c r="BJ697" s="40"/>
      <c r="BL697" s="40"/>
      <c r="BM697" s="40"/>
    </row>
    <row r="698" ht="14.25" customHeight="1">
      <c r="BE698" s="40"/>
      <c r="BF698" s="40"/>
      <c r="BH698" s="40"/>
      <c r="BI698" s="40"/>
      <c r="BJ698" s="40"/>
      <c r="BL698" s="40"/>
      <c r="BM698" s="40"/>
    </row>
    <row r="699" ht="14.25" customHeight="1">
      <c r="BE699" s="40"/>
      <c r="BF699" s="40"/>
      <c r="BH699" s="40"/>
      <c r="BI699" s="40"/>
      <c r="BJ699" s="40"/>
      <c r="BL699" s="40"/>
      <c r="BM699" s="40"/>
    </row>
    <row r="700" ht="14.25" customHeight="1">
      <c r="BE700" s="40"/>
      <c r="BF700" s="40"/>
      <c r="BH700" s="40"/>
      <c r="BI700" s="40"/>
      <c r="BJ700" s="40"/>
      <c r="BL700" s="40"/>
      <c r="BM700" s="40"/>
    </row>
    <row r="701" ht="14.25" customHeight="1">
      <c r="BE701" s="40"/>
      <c r="BF701" s="40"/>
      <c r="BH701" s="40"/>
      <c r="BI701" s="40"/>
      <c r="BJ701" s="40"/>
      <c r="BL701" s="40"/>
      <c r="BM701" s="40"/>
    </row>
    <row r="702" ht="14.25" customHeight="1">
      <c r="BE702" s="40"/>
      <c r="BF702" s="40"/>
      <c r="BH702" s="40"/>
      <c r="BI702" s="40"/>
      <c r="BJ702" s="40"/>
      <c r="BL702" s="40"/>
      <c r="BM702" s="40"/>
    </row>
    <row r="703" ht="14.25" customHeight="1">
      <c r="BE703" s="40"/>
      <c r="BF703" s="40"/>
      <c r="BH703" s="40"/>
      <c r="BI703" s="40"/>
      <c r="BJ703" s="40"/>
      <c r="BL703" s="40"/>
      <c r="BM703" s="40"/>
    </row>
    <row r="704" ht="14.25" customHeight="1">
      <c r="BE704" s="40"/>
      <c r="BF704" s="40"/>
      <c r="BH704" s="40"/>
      <c r="BI704" s="40"/>
      <c r="BJ704" s="40"/>
      <c r="BL704" s="40"/>
      <c r="BM704" s="40"/>
    </row>
    <row r="705" ht="14.25" customHeight="1">
      <c r="BE705" s="40"/>
      <c r="BF705" s="40"/>
      <c r="BH705" s="40"/>
      <c r="BI705" s="40"/>
      <c r="BJ705" s="40"/>
      <c r="BL705" s="40"/>
      <c r="BM705" s="40"/>
    </row>
    <row r="706" ht="14.25" customHeight="1">
      <c r="BE706" s="40"/>
      <c r="BF706" s="40"/>
      <c r="BH706" s="40"/>
      <c r="BI706" s="40"/>
      <c r="BJ706" s="40"/>
      <c r="BL706" s="40"/>
      <c r="BM706" s="40"/>
    </row>
    <row r="707" ht="14.25" customHeight="1">
      <c r="BE707" s="40"/>
      <c r="BF707" s="40"/>
      <c r="BH707" s="40"/>
      <c r="BI707" s="40"/>
      <c r="BJ707" s="40"/>
      <c r="BL707" s="40"/>
      <c r="BM707" s="40"/>
    </row>
    <row r="708" ht="14.25" customHeight="1">
      <c r="BE708" s="40"/>
      <c r="BF708" s="40"/>
      <c r="BH708" s="40"/>
      <c r="BI708" s="40"/>
      <c r="BJ708" s="40"/>
      <c r="BL708" s="40"/>
      <c r="BM708" s="40"/>
    </row>
    <row r="709" ht="14.25" customHeight="1">
      <c r="BE709" s="40"/>
      <c r="BF709" s="40"/>
      <c r="BH709" s="40"/>
      <c r="BI709" s="40"/>
      <c r="BJ709" s="40"/>
      <c r="BL709" s="40"/>
      <c r="BM709" s="40"/>
    </row>
    <row r="710" ht="14.25" customHeight="1">
      <c r="BE710" s="40"/>
      <c r="BF710" s="40"/>
      <c r="BH710" s="40"/>
      <c r="BI710" s="40"/>
      <c r="BJ710" s="40"/>
      <c r="BL710" s="40"/>
      <c r="BM710" s="40"/>
    </row>
    <row r="711" ht="14.25" customHeight="1">
      <c r="BE711" s="40"/>
      <c r="BF711" s="40"/>
      <c r="BH711" s="40"/>
      <c r="BI711" s="40"/>
      <c r="BJ711" s="40"/>
      <c r="BL711" s="40"/>
      <c r="BM711" s="40"/>
    </row>
    <row r="712" ht="14.25" customHeight="1">
      <c r="BE712" s="40"/>
      <c r="BF712" s="40"/>
      <c r="BH712" s="40"/>
      <c r="BI712" s="40"/>
      <c r="BJ712" s="40"/>
      <c r="BL712" s="40"/>
      <c r="BM712" s="40"/>
    </row>
    <row r="713" ht="14.25" customHeight="1">
      <c r="BE713" s="40"/>
      <c r="BF713" s="40"/>
      <c r="BH713" s="40"/>
      <c r="BI713" s="40"/>
      <c r="BJ713" s="40"/>
      <c r="BL713" s="40"/>
      <c r="BM713" s="40"/>
    </row>
    <row r="714" ht="14.25" customHeight="1">
      <c r="BE714" s="40"/>
      <c r="BF714" s="40"/>
      <c r="BH714" s="40"/>
      <c r="BI714" s="40"/>
      <c r="BJ714" s="40"/>
      <c r="BL714" s="40"/>
      <c r="BM714" s="40"/>
    </row>
    <row r="715" ht="14.25" customHeight="1">
      <c r="BE715" s="40"/>
      <c r="BF715" s="40"/>
      <c r="BH715" s="40"/>
      <c r="BI715" s="40"/>
      <c r="BJ715" s="40"/>
      <c r="BL715" s="40"/>
      <c r="BM715" s="40"/>
    </row>
    <row r="716" ht="14.25" customHeight="1">
      <c r="BE716" s="40"/>
      <c r="BF716" s="40"/>
      <c r="BH716" s="40"/>
      <c r="BI716" s="40"/>
      <c r="BJ716" s="40"/>
      <c r="BL716" s="40"/>
      <c r="BM716" s="40"/>
    </row>
    <row r="717" ht="14.25" customHeight="1">
      <c r="BE717" s="40"/>
      <c r="BF717" s="40"/>
      <c r="BH717" s="40"/>
      <c r="BI717" s="40"/>
      <c r="BJ717" s="40"/>
      <c r="BL717" s="40"/>
      <c r="BM717" s="40"/>
    </row>
    <row r="718" ht="14.25" customHeight="1">
      <c r="BE718" s="40"/>
      <c r="BF718" s="40"/>
      <c r="BH718" s="40"/>
      <c r="BI718" s="40"/>
      <c r="BJ718" s="40"/>
      <c r="BL718" s="40"/>
      <c r="BM718" s="40"/>
    </row>
    <row r="719" ht="14.25" customHeight="1">
      <c r="BE719" s="40"/>
      <c r="BF719" s="40"/>
      <c r="BH719" s="40"/>
      <c r="BI719" s="40"/>
      <c r="BJ719" s="40"/>
      <c r="BL719" s="40"/>
      <c r="BM719" s="40"/>
    </row>
    <row r="720" ht="14.25" customHeight="1">
      <c r="BE720" s="40"/>
      <c r="BF720" s="40"/>
      <c r="BH720" s="40"/>
      <c r="BI720" s="40"/>
      <c r="BJ720" s="40"/>
      <c r="BL720" s="40"/>
      <c r="BM720" s="40"/>
    </row>
    <row r="721" ht="14.25" customHeight="1">
      <c r="BE721" s="40"/>
      <c r="BF721" s="40"/>
      <c r="BH721" s="40"/>
      <c r="BI721" s="40"/>
      <c r="BJ721" s="40"/>
      <c r="BL721" s="40"/>
      <c r="BM721" s="40"/>
    </row>
    <row r="722" ht="14.25" customHeight="1">
      <c r="BE722" s="40"/>
      <c r="BF722" s="40"/>
      <c r="BH722" s="40"/>
      <c r="BI722" s="40"/>
      <c r="BJ722" s="40"/>
      <c r="BL722" s="40"/>
      <c r="BM722" s="40"/>
    </row>
    <row r="723" ht="14.25" customHeight="1">
      <c r="BE723" s="40"/>
      <c r="BF723" s="40"/>
      <c r="BH723" s="40"/>
      <c r="BI723" s="40"/>
      <c r="BJ723" s="40"/>
      <c r="BL723" s="40"/>
      <c r="BM723" s="40"/>
    </row>
    <row r="724" ht="14.25" customHeight="1">
      <c r="BE724" s="40"/>
      <c r="BF724" s="40"/>
      <c r="BH724" s="40"/>
      <c r="BI724" s="40"/>
      <c r="BJ724" s="40"/>
      <c r="BL724" s="40"/>
      <c r="BM724" s="40"/>
    </row>
    <row r="725" ht="14.25" customHeight="1">
      <c r="BE725" s="40"/>
      <c r="BF725" s="40"/>
      <c r="BH725" s="40"/>
      <c r="BI725" s="40"/>
      <c r="BJ725" s="40"/>
      <c r="BL725" s="40"/>
      <c r="BM725" s="40"/>
    </row>
    <row r="726" ht="14.25" customHeight="1">
      <c r="BE726" s="40"/>
      <c r="BF726" s="40"/>
      <c r="BH726" s="40"/>
      <c r="BI726" s="40"/>
      <c r="BJ726" s="40"/>
      <c r="BL726" s="40"/>
      <c r="BM726" s="40"/>
    </row>
    <row r="727" ht="14.25" customHeight="1">
      <c r="BE727" s="40"/>
      <c r="BF727" s="40"/>
      <c r="BH727" s="40"/>
      <c r="BI727" s="40"/>
      <c r="BJ727" s="40"/>
      <c r="BL727" s="40"/>
      <c r="BM727" s="40"/>
    </row>
    <row r="728" ht="14.25" customHeight="1">
      <c r="BE728" s="40"/>
      <c r="BF728" s="40"/>
      <c r="BH728" s="40"/>
      <c r="BI728" s="40"/>
      <c r="BJ728" s="40"/>
      <c r="BL728" s="40"/>
      <c r="BM728" s="40"/>
    </row>
    <row r="729" ht="14.25" customHeight="1">
      <c r="BE729" s="40"/>
      <c r="BF729" s="40"/>
      <c r="BH729" s="40"/>
      <c r="BI729" s="40"/>
      <c r="BJ729" s="40"/>
      <c r="BL729" s="40"/>
      <c r="BM729" s="40"/>
    </row>
    <row r="730" ht="14.25" customHeight="1">
      <c r="BE730" s="40"/>
      <c r="BF730" s="40"/>
      <c r="BH730" s="40"/>
      <c r="BI730" s="40"/>
      <c r="BJ730" s="40"/>
      <c r="BL730" s="40"/>
      <c r="BM730" s="40"/>
    </row>
    <row r="731" ht="14.25" customHeight="1">
      <c r="BE731" s="40"/>
      <c r="BF731" s="40"/>
      <c r="BH731" s="40"/>
      <c r="BI731" s="40"/>
      <c r="BJ731" s="40"/>
      <c r="BL731" s="40"/>
      <c r="BM731" s="40"/>
    </row>
    <row r="732" ht="14.25" customHeight="1">
      <c r="BE732" s="40"/>
      <c r="BF732" s="40"/>
      <c r="BH732" s="40"/>
      <c r="BI732" s="40"/>
      <c r="BJ732" s="40"/>
      <c r="BL732" s="40"/>
      <c r="BM732" s="40"/>
    </row>
    <row r="733" ht="14.25" customHeight="1">
      <c r="BE733" s="40"/>
      <c r="BF733" s="40"/>
      <c r="BH733" s="40"/>
      <c r="BI733" s="40"/>
      <c r="BJ733" s="40"/>
      <c r="BL733" s="40"/>
      <c r="BM733" s="40"/>
    </row>
    <row r="734" ht="14.25" customHeight="1">
      <c r="BE734" s="40"/>
      <c r="BF734" s="40"/>
      <c r="BH734" s="40"/>
      <c r="BI734" s="40"/>
      <c r="BJ734" s="40"/>
      <c r="BL734" s="40"/>
      <c r="BM734" s="40"/>
    </row>
    <row r="735" ht="14.25" customHeight="1">
      <c r="BE735" s="40"/>
      <c r="BF735" s="40"/>
      <c r="BH735" s="40"/>
      <c r="BI735" s="40"/>
      <c r="BJ735" s="40"/>
      <c r="BL735" s="40"/>
      <c r="BM735" s="40"/>
    </row>
    <row r="736" ht="14.25" customHeight="1">
      <c r="BE736" s="40"/>
      <c r="BF736" s="40"/>
      <c r="BH736" s="40"/>
      <c r="BI736" s="40"/>
      <c r="BJ736" s="40"/>
      <c r="BL736" s="40"/>
      <c r="BM736" s="40"/>
    </row>
    <row r="737" ht="14.25" customHeight="1">
      <c r="BE737" s="40"/>
      <c r="BF737" s="40"/>
      <c r="BH737" s="40"/>
      <c r="BI737" s="40"/>
      <c r="BJ737" s="40"/>
      <c r="BL737" s="40"/>
      <c r="BM737" s="40"/>
    </row>
    <row r="738" ht="14.25" customHeight="1">
      <c r="BE738" s="40"/>
      <c r="BF738" s="40"/>
      <c r="BH738" s="40"/>
      <c r="BI738" s="40"/>
      <c r="BJ738" s="40"/>
      <c r="BL738" s="40"/>
      <c r="BM738" s="40"/>
    </row>
    <row r="739" ht="14.25" customHeight="1">
      <c r="BE739" s="40"/>
      <c r="BF739" s="40"/>
      <c r="BH739" s="40"/>
      <c r="BI739" s="40"/>
      <c r="BJ739" s="40"/>
      <c r="BL739" s="40"/>
      <c r="BM739" s="40"/>
    </row>
    <row r="740" ht="14.25" customHeight="1">
      <c r="BE740" s="40"/>
      <c r="BF740" s="40"/>
      <c r="BH740" s="40"/>
      <c r="BI740" s="40"/>
      <c r="BJ740" s="40"/>
      <c r="BL740" s="40"/>
      <c r="BM740" s="40"/>
    </row>
    <row r="741" ht="14.25" customHeight="1">
      <c r="BE741" s="40"/>
      <c r="BF741" s="40"/>
      <c r="BH741" s="40"/>
      <c r="BI741" s="40"/>
      <c r="BJ741" s="40"/>
      <c r="BL741" s="40"/>
      <c r="BM741" s="40"/>
    </row>
    <row r="742" ht="14.25" customHeight="1">
      <c r="BE742" s="40"/>
      <c r="BF742" s="40"/>
      <c r="BH742" s="40"/>
      <c r="BI742" s="40"/>
      <c r="BJ742" s="40"/>
      <c r="BL742" s="40"/>
      <c r="BM742" s="40"/>
    </row>
    <row r="743" ht="14.25" customHeight="1">
      <c r="BE743" s="40"/>
      <c r="BF743" s="40"/>
      <c r="BH743" s="40"/>
      <c r="BI743" s="40"/>
      <c r="BJ743" s="40"/>
      <c r="BL743" s="40"/>
      <c r="BM743" s="40"/>
    </row>
    <row r="744" ht="14.25" customHeight="1">
      <c r="BE744" s="40"/>
      <c r="BF744" s="40"/>
      <c r="BH744" s="40"/>
      <c r="BI744" s="40"/>
      <c r="BJ744" s="40"/>
      <c r="BL744" s="40"/>
      <c r="BM744" s="40"/>
    </row>
    <row r="745" ht="14.25" customHeight="1">
      <c r="BE745" s="40"/>
      <c r="BF745" s="40"/>
      <c r="BH745" s="40"/>
      <c r="BI745" s="40"/>
      <c r="BJ745" s="40"/>
      <c r="BL745" s="40"/>
      <c r="BM745" s="40"/>
    </row>
    <row r="746" ht="14.25" customHeight="1">
      <c r="BE746" s="40"/>
      <c r="BF746" s="40"/>
      <c r="BH746" s="40"/>
      <c r="BI746" s="40"/>
      <c r="BJ746" s="40"/>
      <c r="BL746" s="40"/>
      <c r="BM746" s="40"/>
    </row>
    <row r="747" ht="14.25" customHeight="1">
      <c r="BE747" s="40"/>
      <c r="BF747" s="40"/>
      <c r="BH747" s="40"/>
      <c r="BI747" s="40"/>
      <c r="BJ747" s="40"/>
      <c r="BL747" s="40"/>
      <c r="BM747" s="40"/>
    </row>
    <row r="748" ht="14.25" customHeight="1">
      <c r="BE748" s="40"/>
      <c r="BF748" s="40"/>
      <c r="BH748" s="40"/>
      <c r="BI748" s="40"/>
      <c r="BJ748" s="40"/>
      <c r="BL748" s="40"/>
      <c r="BM748" s="40"/>
    </row>
    <row r="749" ht="14.25" customHeight="1">
      <c r="BE749" s="40"/>
      <c r="BF749" s="40"/>
      <c r="BH749" s="40"/>
      <c r="BI749" s="40"/>
      <c r="BJ749" s="40"/>
      <c r="BL749" s="40"/>
      <c r="BM749" s="40"/>
    </row>
    <row r="750" ht="14.25" customHeight="1">
      <c r="BE750" s="40"/>
      <c r="BF750" s="40"/>
      <c r="BH750" s="40"/>
      <c r="BI750" s="40"/>
      <c r="BJ750" s="40"/>
      <c r="BL750" s="40"/>
      <c r="BM750" s="40"/>
    </row>
    <row r="751" ht="14.25" customHeight="1">
      <c r="BE751" s="40"/>
      <c r="BF751" s="40"/>
      <c r="BH751" s="40"/>
      <c r="BI751" s="40"/>
      <c r="BJ751" s="40"/>
      <c r="BL751" s="40"/>
      <c r="BM751" s="40"/>
    </row>
    <row r="752" ht="14.25" customHeight="1">
      <c r="BE752" s="40"/>
      <c r="BF752" s="40"/>
      <c r="BH752" s="40"/>
      <c r="BI752" s="40"/>
      <c r="BJ752" s="40"/>
      <c r="BL752" s="40"/>
      <c r="BM752" s="40"/>
    </row>
    <row r="753" ht="14.25" customHeight="1">
      <c r="BE753" s="40"/>
      <c r="BF753" s="40"/>
      <c r="BH753" s="40"/>
      <c r="BI753" s="40"/>
      <c r="BJ753" s="40"/>
      <c r="BL753" s="40"/>
      <c r="BM753" s="40"/>
    </row>
    <row r="754" ht="14.25" customHeight="1">
      <c r="BE754" s="40"/>
      <c r="BF754" s="40"/>
      <c r="BH754" s="40"/>
      <c r="BI754" s="40"/>
      <c r="BJ754" s="40"/>
      <c r="BL754" s="40"/>
      <c r="BM754" s="40"/>
    </row>
    <row r="755" ht="14.25" customHeight="1">
      <c r="BE755" s="40"/>
      <c r="BF755" s="40"/>
      <c r="BH755" s="40"/>
      <c r="BI755" s="40"/>
      <c r="BJ755" s="40"/>
      <c r="BL755" s="40"/>
      <c r="BM755" s="40"/>
    </row>
    <row r="756" ht="14.25" customHeight="1">
      <c r="BE756" s="40"/>
      <c r="BF756" s="40"/>
      <c r="BH756" s="40"/>
      <c r="BI756" s="40"/>
      <c r="BJ756" s="40"/>
      <c r="BL756" s="40"/>
      <c r="BM756" s="40"/>
    </row>
    <row r="757" ht="14.25" customHeight="1">
      <c r="BE757" s="40"/>
      <c r="BF757" s="40"/>
      <c r="BH757" s="40"/>
      <c r="BI757" s="40"/>
      <c r="BJ757" s="40"/>
      <c r="BL757" s="40"/>
      <c r="BM757" s="40"/>
    </row>
    <row r="758" ht="14.25" customHeight="1">
      <c r="BE758" s="40"/>
      <c r="BF758" s="40"/>
      <c r="BH758" s="40"/>
      <c r="BI758" s="40"/>
      <c r="BJ758" s="40"/>
      <c r="BL758" s="40"/>
      <c r="BM758" s="40"/>
    </row>
    <row r="759" ht="14.25" customHeight="1">
      <c r="BE759" s="40"/>
      <c r="BF759" s="40"/>
      <c r="BH759" s="40"/>
      <c r="BI759" s="40"/>
      <c r="BJ759" s="40"/>
      <c r="BL759" s="40"/>
      <c r="BM759" s="40"/>
    </row>
    <row r="760" ht="14.25" customHeight="1">
      <c r="BE760" s="40"/>
      <c r="BF760" s="40"/>
      <c r="BH760" s="40"/>
      <c r="BI760" s="40"/>
      <c r="BJ760" s="40"/>
      <c r="BL760" s="40"/>
      <c r="BM760" s="40"/>
    </row>
    <row r="761" ht="14.25" customHeight="1">
      <c r="BE761" s="40"/>
      <c r="BF761" s="40"/>
      <c r="BH761" s="40"/>
      <c r="BI761" s="40"/>
      <c r="BJ761" s="40"/>
      <c r="BL761" s="40"/>
      <c r="BM761" s="40"/>
    </row>
    <row r="762" ht="14.25" customHeight="1">
      <c r="BE762" s="40"/>
      <c r="BF762" s="40"/>
      <c r="BH762" s="40"/>
      <c r="BI762" s="40"/>
      <c r="BJ762" s="40"/>
      <c r="BL762" s="40"/>
      <c r="BM762" s="40"/>
    </row>
    <row r="763" ht="14.25" customHeight="1">
      <c r="BE763" s="40"/>
      <c r="BF763" s="40"/>
      <c r="BH763" s="40"/>
      <c r="BI763" s="40"/>
      <c r="BJ763" s="40"/>
      <c r="BL763" s="40"/>
      <c r="BM763" s="40"/>
    </row>
    <row r="764" ht="14.25" customHeight="1">
      <c r="BE764" s="40"/>
      <c r="BF764" s="40"/>
      <c r="BH764" s="40"/>
      <c r="BI764" s="40"/>
      <c r="BJ764" s="40"/>
      <c r="BL764" s="40"/>
      <c r="BM764" s="40"/>
    </row>
    <row r="765" ht="14.25" customHeight="1">
      <c r="BE765" s="40"/>
      <c r="BF765" s="40"/>
      <c r="BH765" s="40"/>
      <c r="BI765" s="40"/>
      <c r="BJ765" s="40"/>
      <c r="BL765" s="40"/>
      <c r="BM765" s="40"/>
    </row>
    <row r="766" ht="14.25" customHeight="1">
      <c r="BE766" s="40"/>
      <c r="BF766" s="40"/>
      <c r="BH766" s="40"/>
      <c r="BI766" s="40"/>
      <c r="BJ766" s="40"/>
      <c r="BL766" s="40"/>
      <c r="BM766" s="40"/>
    </row>
    <row r="767" ht="14.25" customHeight="1">
      <c r="BE767" s="40"/>
      <c r="BF767" s="40"/>
      <c r="BH767" s="40"/>
      <c r="BI767" s="40"/>
      <c r="BJ767" s="40"/>
      <c r="BL767" s="40"/>
      <c r="BM767" s="40"/>
    </row>
    <row r="768" ht="14.25" customHeight="1">
      <c r="BE768" s="40"/>
      <c r="BF768" s="40"/>
      <c r="BH768" s="40"/>
      <c r="BI768" s="40"/>
      <c r="BJ768" s="40"/>
      <c r="BL768" s="40"/>
      <c r="BM768" s="40"/>
    </row>
    <row r="769" ht="14.25" customHeight="1">
      <c r="BE769" s="40"/>
      <c r="BF769" s="40"/>
      <c r="BH769" s="40"/>
      <c r="BI769" s="40"/>
      <c r="BJ769" s="40"/>
      <c r="BL769" s="40"/>
      <c r="BM769" s="40"/>
    </row>
    <row r="770" ht="14.25" customHeight="1">
      <c r="BE770" s="40"/>
      <c r="BF770" s="40"/>
      <c r="BH770" s="40"/>
      <c r="BI770" s="40"/>
      <c r="BJ770" s="40"/>
      <c r="BL770" s="40"/>
      <c r="BM770" s="40"/>
    </row>
    <row r="771" ht="14.25" customHeight="1">
      <c r="BE771" s="40"/>
      <c r="BF771" s="40"/>
      <c r="BH771" s="40"/>
      <c r="BI771" s="40"/>
      <c r="BJ771" s="40"/>
      <c r="BL771" s="40"/>
      <c r="BM771" s="40"/>
    </row>
    <row r="772" ht="14.25" customHeight="1">
      <c r="BE772" s="40"/>
      <c r="BF772" s="40"/>
      <c r="BH772" s="40"/>
      <c r="BI772" s="40"/>
      <c r="BJ772" s="40"/>
      <c r="BL772" s="40"/>
      <c r="BM772" s="40"/>
    </row>
    <row r="773" ht="14.25" customHeight="1">
      <c r="BE773" s="40"/>
      <c r="BF773" s="40"/>
      <c r="BH773" s="40"/>
      <c r="BI773" s="40"/>
      <c r="BJ773" s="40"/>
      <c r="BL773" s="40"/>
      <c r="BM773" s="40"/>
    </row>
    <row r="774" ht="14.25" customHeight="1">
      <c r="BE774" s="40"/>
      <c r="BF774" s="40"/>
      <c r="BH774" s="40"/>
      <c r="BI774" s="40"/>
      <c r="BJ774" s="40"/>
      <c r="BL774" s="40"/>
      <c r="BM774" s="40"/>
    </row>
    <row r="775" ht="14.25" customHeight="1">
      <c r="BE775" s="40"/>
      <c r="BF775" s="40"/>
      <c r="BH775" s="40"/>
      <c r="BI775" s="40"/>
      <c r="BJ775" s="40"/>
      <c r="BL775" s="40"/>
      <c r="BM775" s="40"/>
    </row>
    <row r="776" ht="14.25" customHeight="1">
      <c r="BE776" s="40"/>
      <c r="BF776" s="40"/>
      <c r="BH776" s="40"/>
      <c r="BI776" s="40"/>
      <c r="BJ776" s="40"/>
      <c r="BL776" s="40"/>
      <c r="BM776" s="40"/>
    </row>
    <row r="777" ht="14.25" customHeight="1">
      <c r="BE777" s="40"/>
      <c r="BF777" s="40"/>
      <c r="BH777" s="40"/>
      <c r="BI777" s="40"/>
      <c r="BJ777" s="40"/>
      <c r="BL777" s="40"/>
      <c r="BM777" s="40"/>
    </row>
    <row r="778" ht="14.25" customHeight="1">
      <c r="BE778" s="40"/>
      <c r="BF778" s="40"/>
      <c r="BH778" s="40"/>
      <c r="BI778" s="40"/>
      <c r="BJ778" s="40"/>
      <c r="BL778" s="40"/>
      <c r="BM778" s="40"/>
    </row>
    <row r="779" ht="14.25" customHeight="1">
      <c r="BE779" s="40"/>
      <c r="BF779" s="40"/>
      <c r="BH779" s="40"/>
      <c r="BI779" s="40"/>
      <c r="BJ779" s="40"/>
      <c r="BL779" s="40"/>
      <c r="BM779" s="40"/>
    </row>
    <row r="780" ht="14.25" customHeight="1">
      <c r="BE780" s="40"/>
      <c r="BF780" s="40"/>
      <c r="BH780" s="40"/>
      <c r="BI780" s="40"/>
      <c r="BJ780" s="40"/>
      <c r="BL780" s="40"/>
      <c r="BM780" s="40"/>
    </row>
    <row r="781" ht="14.25" customHeight="1">
      <c r="BE781" s="40"/>
      <c r="BF781" s="40"/>
      <c r="BH781" s="40"/>
      <c r="BI781" s="40"/>
      <c r="BJ781" s="40"/>
      <c r="BL781" s="40"/>
      <c r="BM781" s="40"/>
    </row>
    <row r="782" ht="14.25" customHeight="1">
      <c r="BE782" s="40"/>
      <c r="BF782" s="40"/>
      <c r="BH782" s="40"/>
      <c r="BI782" s="40"/>
      <c r="BJ782" s="40"/>
      <c r="BL782" s="40"/>
      <c r="BM782" s="40"/>
    </row>
    <row r="783" ht="14.25" customHeight="1">
      <c r="BE783" s="40"/>
      <c r="BF783" s="40"/>
      <c r="BH783" s="40"/>
      <c r="BI783" s="40"/>
      <c r="BJ783" s="40"/>
      <c r="BL783" s="40"/>
      <c r="BM783" s="40"/>
    </row>
    <row r="784" ht="14.25" customHeight="1">
      <c r="BE784" s="40"/>
      <c r="BF784" s="40"/>
      <c r="BH784" s="40"/>
      <c r="BI784" s="40"/>
      <c r="BJ784" s="40"/>
      <c r="BL784" s="40"/>
      <c r="BM784" s="40"/>
    </row>
    <row r="785" ht="14.25" customHeight="1">
      <c r="BE785" s="40"/>
      <c r="BF785" s="40"/>
      <c r="BH785" s="40"/>
      <c r="BI785" s="40"/>
      <c r="BJ785" s="40"/>
      <c r="BL785" s="40"/>
      <c r="BM785" s="40"/>
    </row>
    <row r="786" ht="14.25" customHeight="1">
      <c r="BE786" s="40"/>
      <c r="BF786" s="40"/>
      <c r="BH786" s="40"/>
      <c r="BI786" s="40"/>
      <c r="BJ786" s="40"/>
      <c r="BL786" s="40"/>
      <c r="BM786" s="40"/>
    </row>
    <row r="787" ht="14.25" customHeight="1">
      <c r="BE787" s="40"/>
      <c r="BF787" s="40"/>
      <c r="BH787" s="40"/>
      <c r="BI787" s="40"/>
      <c r="BJ787" s="40"/>
      <c r="BL787" s="40"/>
      <c r="BM787" s="40"/>
    </row>
    <row r="788" ht="14.25" customHeight="1">
      <c r="BE788" s="40"/>
      <c r="BF788" s="40"/>
      <c r="BH788" s="40"/>
      <c r="BI788" s="40"/>
      <c r="BJ788" s="40"/>
      <c r="BL788" s="40"/>
      <c r="BM788" s="40"/>
    </row>
    <row r="789" ht="14.25" customHeight="1">
      <c r="BE789" s="40"/>
      <c r="BF789" s="40"/>
      <c r="BH789" s="40"/>
      <c r="BI789" s="40"/>
      <c r="BJ789" s="40"/>
      <c r="BL789" s="40"/>
      <c r="BM789" s="40"/>
    </row>
    <row r="790" ht="14.25" customHeight="1">
      <c r="BE790" s="40"/>
      <c r="BF790" s="40"/>
      <c r="BH790" s="40"/>
      <c r="BI790" s="40"/>
      <c r="BJ790" s="40"/>
      <c r="BL790" s="40"/>
      <c r="BM790" s="40"/>
    </row>
    <row r="791" ht="14.25" customHeight="1">
      <c r="BE791" s="40"/>
      <c r="BF791" s="40"/>
      <c r="BH791" s="40"/>
      <c r="BI791" s="40"/>
      <c r="BJ791" s="40"/>
      <c r="BL791" s="40"/>
      <c r="BM791" s="40"/>
    </row>
    <row r="792" ht="14.25" customHeight="1">
      <c r="BE792" s="40"/>
      <c r="BF792" s="40"/>
      <c r="BH792" s="40"/>
      <c r="BI792" s="40"/>
      <c r="BJ792" s="40"/>
      <c r="BL792" s="40"/>
      <c r="BM792" s="40"/>
    </row>
    <row r="793" ht="14.25" customHeight="1">
      <c r="BE793" s="40"/>
      <c r="BF793" s="40"/>
      <c r="BH793" s="40"/>
      <c r="BI793" s="40"/>
      <c r="BJ793" s="40"/>
      <c r="BL793" s="40"/>
      <c r="BM793" s="40"/>
    </row>
    <row r="794" ht="14.25" customHeight="1">
      <c r="BE794" s="40"/>
      <c r="BF794" s="40"/>
      <c r="BH794" s="40"/>
      <c r="BI794" s="40"/>
      <c r="BJ794" s="40"/>
      <c r="BL794" s="40"/>
      <c r="BM794" s="40"/>
    </row>
    <row r="795" ht="14.25" customHeight="1">
      <c r="BE795" s="40"/>
      <c r="BF795" s="40"/>
      <c r="BH795" s="40"/>
      <c r="BI795" s="40"/>
      <c r="BJ795" s="40"/>
      <c r="BL795" s="40"/>
      <c r="BM795" s="40"/>
    </row>
    <row r="796" ht="14.25" customHeight="1">
      <c r="BE796" s="40"/>
      <c r="BF796" s="40"/>
      <c r="BH796" s="40"/>
      <c r="BI796" s="40"/>
      <c r="BJ796" s="40"/>
      <c r="BL796" s="40"/>
      <c r="BM796" s="40"/>
    </row>
    <row r="797" ht="14.25" customHeight="1">
      <c r="BE797" s="40"/>
      <c r="BF797" s="40"/>
      <c r="BH797" s="40"/>
      <c r="BI797" s="40"/>
      <c r="BJ797" s="40"/>
      <c r="BL797" s="40"/>
      <c r="BM797" s="40"/>
    </row>
    <row r="798" ht="14.25" customHeight="1">
      <c r="BE798" s="40"/>
      <c r="BF798" s="40"/>
      <c r="BH798" s="40"/>
      <c r="BI798" s="40"/>
      <c r="BJ798" s="40"/>
      <c r="BL798" s="40"/>
      <c r="BM798" s="40"/>
    </row>
    <row r="799" ht="14.25" customHeight="1">
      <c r="BE799" s="40"/>
      <c r="BF799" s="40"/>
      <c r="BH799" s="40"/>
      <c r="BI799" s="40"/>
      <c r="BJ799" s="40"/>
      <c r="BL799" s="40"/>
      <c r="BM799" s="40"/>
    </row>
    <row r="800" ht="14.25" customHeight="1">
      <c r="BE800" s="40"/>
      <c r="BF800" s="40"/>
      <c r="BH800" s="40"/>
      <c r="BI800" s="40"/>
      <c r="BJ800" s="40"/>
      <c r="BL800" s="40"/>
      <c r="BM800" s="40"/>
    </row>
    <row r="801" ht="14.25" customHeight="1">
      <c r="BE801" s="40"/>
      <c r="BF801" s="40"/>
      <c r="BH801" s="40"/>
      <c r="BI801" s="40"/>
      <c r="BJ801" s="40"/>
      <c r="BL801" s="40"/>
      <c r="BM801" s="40"/>
    </row>
    <row r="802" ht="14.25" customHeight="1">
      <c r="BE802" s="40"/>
      <c r="BF802" s="40"/>
      <c r="BH802" s="40"/>
      <c r="BI802" s="40"/>
      <c r="BJ802" s="40"/>
      <c r="BL802" s="40"/>
      <c r="BM802" s="40"/>
    </row>
    <row r="803" ht="14.25" customHeight="1">
      <c r="BE803" s="40"/>
      <c r="BF803" s="40"/>
      <c r="BH803" s="40"/>
      <c r="BI803" s="40"/>
      <c r="BJ803" s="40"/>
      <c r="BL803" s="40"/>
      <c r="BM803" s="40"/>
    </row>
    <row r="804" ht="14.25" customHeight="1">
      <c r="BE804" s="40"/>
      <c r="BF804" s="40"/>
      <c r="BH804" s="40"/>
      <c r="BI804" s="40"/>
      <c r="BJ804" s="40"/>
      <c r="BL804" s="40"/>
      <c r="BM804" s="40"/>
    </row>
    <row r="805" ht="14.25" customHeight="1">
      <c r="BE805" s="40"/>
      <c r="BF805" s="40"/>
      <c r="BH805" s="40"/>
      <c r="BI805" s="40"/>
      <c r="BJ805" s="40"/>
      <c r="BL805" s="40"/>
      <c r="BM805" s="40"/>
    </row>
    <row r="806" ht="14.25" customHeight="1">
      <c r="BE806" s="40"/>
      <c r="BF806" s="40"/>
      <c r="BH806" s="40"/>
      <c r="BI806" s="40"/>
      <c r="BJ806" s="40"/>
      <c r="BL806" s="40"/>
      <c r="BM806" s="40"/>
    </row>
    <row r="807" ht="14.25" customHeight="1">
      <c r="BE807" s="40"/>
      <c r="BF807" s="40"/>
      <c r="BH807" s="40"/>
      <c r="BI807" s="40"/>
      <c r="BJ807" s="40"/>
      <c r="BL807" s="40"/>
      <c r="BM807" s="40"/>
    </row>
    <row r="808" ht="14.25" customHeight="1">
      <c r="BE808" s="40"/>
      <c r="BF808" s="40"/>
      <c r="BH808" s="40"/>
      <c r="BI808" s="40"/>
      <c r="BJ808" s="40"/>
      <c r="BL808" s="40"/>
      <c r="BM808" s="40"/>
    </row>
    <row r="809" ht="14.25" customHeight="1">
      <c r="BE809" s="40"/>
      <c r="BF809" s="40"/>
      <c r="BH809" s="40"/>
      <c r="BI809" s="40"/>
      <c r="BJ809" s="40"/>
      <c r="BL809" s="40"/>
      <c r="BM809" s="40"/>
    </row>
    <row r="810" ht="14.25" customHeight="1">
      <c r="BE810" s="40"/>
      <c r="BF810" s="40"/>
      <c r="BH810" s="40"/>
      <c r="BI810" s="40"/>
      <c r="BJ810" s="40"/>
      <c r="BL810" s="40"/>
      <c r="BM810" s="40"/>
    </row>
    <row r="811" ht="14.25" customHeight="1">
      <c r="BE811" s="40"/>
      <c r="BF811" s="40"/>
      <c r="BH811" s="40"/>
      <c r="BI811" s="40"/>
      <c r="BJ811" s="40"/>
      <c r="BL811" s="40"/>
      <c r="BM811" s="40"/>
    </row>
    <row r="812" ht="14.25" customHeight="1">
      <c r="BE812" s="40"/>
      <c r="BF812" s="40"/>
      <c r="BH812" s="40"/>
      <c r="BI812" s="40"/>
      <c r="BJ812" s="40"/>
      <c r="BL812" s="40"/>
      <c r="BM812" s="40"/>
    </row>
    <row r="813" ht="14.25" customHeight="1">
      <c r="BE813" s="40"/>
      <c r="BF813" s="40"/>
      <c r="BH813" s="40"/>
      <c r="BI813" s="40"/>
      <c r="BJ813" s="40"/>
      <c r="BL813" s="40"/>
      <c r="BM813" s="40"/>
    </row>
    <row r="814" ht="14.25" customHeight="1">
      <c r="BE814" s="40"/>
      <c r="BF814" s="40"/>
      <c r="BH814" s="40"/>
      <c r="BI814" s="40"/>
      <c r="BJ814" s="40"/>
      <c r="BL814" s="40"/>
      <c r="BM814" s="40"/>
    </row>
    <row r="815" ht="14.25" customHeight="1">
      <c r="BE815" s="40"/>
      <c r="BF815" s="40"/>
      <c r="BH815" s="40"/>
      <c r="BI815" s="40"/>
      <c r="BJ815" s="40"/>
      <c r="BL815" s="40"/>
      <c r="BM815" s="40"/>
    </row>
    <row r="816" ht="14.25" customHeight="1">
      <c r="BE816" s="40"/>
      <c r="BF816" s="40"/>
      <c r="BH816" s="40"/>
      <c r="BI816" s="40"/>
      <c r="BJ816" s="40"/>
      <c r="BL816" s="40"/>
      <c r="BM816" s="40"/>
    </row>
    <row r="817" ht="14.25" customHeight="1">
      <c r="BE817" s="40"/>
      <c r="BF817" s="40"/>
      <c r="BH817" s="40"/>
      <c r="BI817" s="40"/>
      <c r="BJ817" s="40"/>
      <c r="BL817" s="40"/>
      <c r="BM817" s="40"/>
    </row>
    <row r="818" ht="14.25" customHeight="1">
      <c r="BE818" s="40"/>
      <c r="BF818" s="40"/>
      <c r="BH818" s="40"/>
      <c r="BI818" s="40"/>
      <c r="BJ818" s="40"/>
      <c r="BL818" s="40"/>
      <c r="BM818" s="40"/>
    </row>
    <row r="819" ht="14.25" customHeight="1">
      <c r="BE819" s="40"/>
      <c r="BF819" s="40"/>
      <c r="BH819" s="40"/>
      <c r="BI819" s="40"/>
      <c r="BJ819" s="40"/>
      <c r="BL819" s="40"/>
      <c r="BM819" s="40"/>
    </row>
    <row r="820" ht="14.25" customHeight="1">
      <c r="BE820" s="40"/>
      <c r="BF820" s="40"/>
      <c r="BH820" s="40"/>
      <c r="BI820" s="40"/>
      <c r="BJ820" s="40"/>
      <c r="BL820" s="40"/>
      <c r="BM820" s="40"/>
    </row>
    <row r="821" ht="14.25" customHeight="1">
      <c r="BE821" s="40"/>
      <c r="BF821" s="40"/>
      <c r="BH821" s="40"/>
      <c r="BI821" s="40"/>
      <c r="BJ821" s="40"/>
      <c r="BL821" s="40"/>
      <c r="BM821" s="40"/>
    </row>
    <row r="822" ht="14.25" customHeight="1">
      <c r="BE822" s="40"/>
      <c r="BF822" s="40"/>
      <c r="BH822" s="40"/>
      <c r="BI822" s="40"/>
      <c r="BJ822" s="40"/>
      <c r="BL822" s="40"/>
      <c r="BM822" s="40"/>
    </row>
    <row r="823" ht="14.25" customHeight="1">
      <c r="BE823" s="40"/>
      <c r="BF823" s="40"/>
      <c r="BH823" s="40"/>
      <c r="BI823" s="40"/>
      <c r="BJ823" s="40"/>
      <c r="BL823" s="40"/>
      <c r="BM823" s="40"/>
    </row>
    <row r="824" ht="14.25" customHeight="1">
      <c r="BE824" s="40"/>
      <c r="BF824" s="40"/>
      <c r="BH824" s="40"/>
      <c r="BI824" s="40"/>
      <c r="BJ824" s="40"/>
      <c r="BL824" s="40"/>
      <c r="BM824" s="40"/>
    </row>
    <row r="825" ht="14.25" customHeight="1">
      <c r="BE825" s="40"/>
      <c r="BF825" s="40"/>
      <c r="BH825" s="40"/>
      <c r="BI825" s="40"/>
      <c r="BJ825" s="40"/>
      <c r="BL825" s="40"/>
      <c r="BM825" s="40"/>
    </row>
    <row r="826" ht="14.25" customHeight="1">
      <c r="BE826" s="40"/>
      <c r="BF826" s="40"/>
      <c r="BH826" s="40"/>
      <c r="BI826" s="40"/>
      <c r="BJ826" s="40"/>
      <c r="BL826" s="40"/>
      <c r="BM826" s="40"/>
    </row>
    <row r="827" ht="14.25" customHeight="1">
      <c r="BE827" s="40"/>
      <c r="BF827" s="40"/>
      <c r="BH827" s="40"/>
      <c r="BI827" s="40"/>
      <c r="BJ827" s="40"/>
      <c r="BL827" s="40"/>
      <c r="BM827" s="40"/>
    </row>
    <row r="828" ht="14.25" customHeight="1">
      <c r="BE828" s="40"/>
      <c r="BF828" s="40"/>
      <c r="BH828" s="40"/>
      <c r="BI828" s="40"/>
      <c r="BJ828" s="40"/>
      <c r="BL828" s="40"/>
      <c r="BM828" s="40"/>
    </row>
    <row r="829" ht="14.25" customHeight="1">
      <c r="BE829" s="40"/>
      <c r="BF829" s="40"/>
      <c r="BH829" s="40"/>
      <c r="BI829" s="40"/>
      <c r="BJ829" s="40"/>
      <c r="BL829" s="40"/>
      <c r="BM829" s="40"/>
    </row>
    <row r="830" ht="14.25" customHeight="1">
      <c r="BE830" s="40"/>
      <c r="BF830" s="40"/>
      <c r="BH830" s="40"/>
      <c r="BI830" s="40"/>
      <c r="BJ830" s="40"/>
      <c r="BL830" s="40"/>
      <c r="BM830" s="40"/>
    </row>
    <row r="831" ht="14.25" customHeight="1">
      <c r="BE831" s="40"/>
      <c r="BF831" s="40"/>
      <c r="BH831" s="40"/>
      <c r="BI831" s="40"/>
      <c r="BJ831" s="40"/>
      <c r="BL831" s="40"/>
      <c r="BM831" s="40"/>
    </row>
    <row r="832" ht="14.25" customHeight="1">
      <c r="BE832" s="40"/>
      <c r="BF832" s="40"/>
      <c r="BH832" s="40"/>
      <c r="BI832" s="40"/>
      <c r="BJ832" s="40"/>
      <c r="BL832" s="40"/>
      <c r="BM832" s="40"/>
    </row>
    <row r="833" ht="14.25" customHeight="1">
      <c r="BE833" s="40"/>
      <c r="BF833" s="40"/>
      <c r="BH833" s="40"/>
      <c r="BI833" s="40"/>
      <c r="BJ833" s="40"/>
      <c r="BL833" s="40"/>
      <c r="BM833" s="40"/>
    </row>
    <row r="834" ht="14.25" customHeight="1">
      <c r="BE834" s="40"/>
      <c r="BF834" s="40"/>
      <c r="BH834" s="40"/>
      <c r="BI834" s="40"/>
      <c r="BJ834" s="40"/>
      <c r="BL834" s="40"/>
      <c r="BM834" s="40"/>
    </row>
    <row r="835" ht="14.25" customHeight="1">
      <c r="BE835" s="40"/>
      <c r="BF835" s="40"/>
      <c r="BH835" s="40"/>
      <c r="BI835" s="40"/>
      <c r="BJ835" s="40"/>
      <c r="BL835" s="40"/>
      <c r="BM835" s="40"/>
    </row>
    <row r="836" ht="14.25" customHeight="1">
      <c r="BE836" s="40"/>
      <c r="BF836" s="40"/>
      <c r="BH836" s="40"/>
      <c r="BI836" s="40"/>
      <c r="BJ836" s="40"/>
      <c r="BL836" s="40"/>
      <c r="BM836" s="40"/>
    </row>
    <row r="837" ht="14.25" customHeight="1">
      <c r="BE837" s="40"/>
      <c r="BF837" s="40"/>
      <c r="BH837" s="40"/>
      <c r="BI837" s="40"/>
      <c r="BJ837" s="40"/>
      <c r="BL837" s="40"/>
      <c r="BM837" s="40"/>
    </row>
    <row r="838" ht="14.25" customHeight="1">
      <c r="BE838" s="40"/>
      <c r="BF838" s="40"/>
      <c r="BH838" s="40"/>
      <c r="BI838" s="40"/>
      <c r="BJ838" s="40"/>
      <c r="BL838" s="40"/>
      <c r="BM838" s="40"/>
    </row>
    <row r="839" ht="14.25" customHeight="1">
      <c r="BE839" s="40"/>
      <c r="BF839" s="40"/>
      <c r="BH839" s="40"/>
      <c r="BI839" s="40"/>
      <c r="BJ839" s="40"/>
      <c r="BL839" s="40"/>
      <c r="BM839" s="40"/>
    </row>
    <row r="840" ht="14.25" customHeight="1">
      <c r="BE840" s="40"/>
      <c r="BF840" s="40"/>
      <c r="BH840" s="40"/>
      <c r="BI840" s="40"/>
      <c r="BJ840" s="40"/>
      <c r="BL840" s="40"/>
      <c r="BM840" s="40"/>
    </row>
    <row r="841" ht="14.25" customHeight="1">
      <c r="BE841" s="40"/>
      <c r="BF841" s="40"/>
      <c r="BH841" s="40"/>
      <c r="BI841" s="40"/>
      <c r="BJ841" s="40"/>
      <c r="BL841" s="40"/>
      <c r="BM841" s="40"/>
    </row>
    <row r="842" ht="14.25" customHeight="1">
      <c r="BE842" s="40"/>
      <c r="BF842" s="40"/>
      <c r="BH842" s="40"/>
      <c r="BI842" s="40"/>
      <c r="BJ842" s="40"/>
      <c r="BL842" s="40"/>
      <c r="BM842" s="40"/>
    </row>
    <row r="843" ht="14.25" customHeight="1">
      <c r="BE843" s="40"/>
      <c r="BF843" s="40"/>
      <c r="BH843" s="40"/>
      <c r="BI843" s="40"/>
      <c r="BJ843" s="40"/>
      <c r="BL843" s="40"/>
      <c r="BM843" s="40"/>
    </row>
    <row r="844" ht="14.25" customHeight="1">
      <c r="BE844" s="40"/>
      <c r="BF844" s="40"/>
      <c r="BH844" s="40"/>
      <c r="BI844" s="40"/>
      <c r="BJ844" s="40"/>
      <c r="BL844" s="40"/>
      <c r="BM844" s="40"/>
    </row>
    <row r="845" ht="14.25" customHeight="1">
      <c r="BE845" s="40"/>
      <c r="BF845" s="40"/>
      <c r="BH845" s="40"/>
      <c r="BI845" s="40"/>
      <c r="BJ845" s="40"/>
      <c r="BL845" s="40"/>
      <c r="BM845" s="40"/>
    </row>
    <row r="846" ht="14.25" customHeight="1">
      <c r="BE846" s="40"/>
      <c r="BF846" s="40"/>
      <c r="BH846" s="40"/>
      <c r="BI846" s="40"/>
      <c r="BJ846" s="40"/>
      <c r="BL846" s="40"/>
      <c r="BM846" s="40"/>
    </row>
    <row r="847" ht="14.25" customHeight="1">
      <c r="BE847" s="40"/>
      <c r="BF847" s="40"/>
      <c r="BH847" s="40"/>
      <c r="BI847" s="40"/>
      <c r="BJ847" s="40"/>
      <c r="BL847" s="40"/>
      <c r="BM847" s="40"/>
    </row>
    <row r="848" ht="14.25" customHeight="1">
      <c r="BE848" s="40"/>
      <c r="BF848" s="40"/>
      <c r="BH848" s="40"/>
      <c r="BI848" s="40"/>
      <c r="BJ848" s="40"/>
      <c r="BL848" s="40"/>
      <c r="BM848" s="40"/>
    </row>
    <row r="849" ht="14.25" customHeight="1">
      <c r="BE849" s="40"/>
      <c r="BF849" s="40"/>
      <c r="BH849" s="40"/>
      <c r="BI849" s="40"/>
      <c r="BJ849" s="40"/>
      <c r="BL849" s="40"/>
      <c r="BM849" s="40"/>
    </row>
    <row r="850" ht="14.25" customHeight="1">
      <c r="BE850" s="40"/>
      <c r="BF850" s="40"/>
      <c r="BH850" s="40"/>
      <c r="BI850" s="40"/>
      <c r="BJ850" s="40"/>
      <c r="BL850" s="40"/>
      <c r="BM850" s="40"/>
    </row>
    <row r="851" ht="14.25" customHeight="1">
      <c r="BE851" s="40"/>
      <c r="BF851" s="40"/>
      <c r="BH851" s="40"/>
      <c r="BI851" s="40"/>
      <c r="BJ851" s="40"/>
      <c r="BL851" s="40"/>
      <c r="BM851" s="40"/>
    </row>
    <row r="852" ht="14.25" customHeight="1">
      <c r="BE852" s="40"/>
      <c r="BF852" s="40"/>
      <c r="BH852" s="40"/>
      <c r="BI852" s="40"/>
      <c r="BJ852" s="40"/>
      <c r="BL852" s="40"/>
      <c r="BM852" s="40"/>
    </row>
    <row r="853" ht="14.25" customHeight="1">
      <c r="BE853" s="40"/>
      <c r="BF853" s="40"/>
      <c r="BH853" s="40"/>
      <c r="BI853" s="40"/>
      <c r="BJ853" s="40"/>
      <c r="BL853" s="40"/>
      <c r="BM853" s="40"/>
    </row>
    <row r="854" ht="14.25" customHeight="1">
      <c r="BE854" s="40"/>
      <c r="BF854" s="40"/>
      <c r="BH854" s="40"/>
      <c r="BI854" s="40"/>
      <c r="BJ854" s="40"/>
      <c r="BL854" s="40"/>
      <c r="BM854" s="40"/>
    </row>
    <row r="855" ht="14.25" customHeight="1">
      <c r="BE855" s="40"/>
      <c r="BF855" s="40"/>
      <c r="BH855" s="40"/>
      <c r="BI855" s="40"/>
      <c r="BJ855" s="40"/>
      <c r="BL855" s="40"/>
      <c r="BM855" s="40"/>
    </row>
    <row r="856" ht="14.25" customHeight="1">
      <c r="BE856" s="40"/>
      <c r="BF856" s="40"/>
      <c r="BH856" s="40"/>
      <c r="BI856" s="40"/>
      <c r="BJ856" s="40"/>
      <c r="BL856" s="40"/>
      <c r="BM856" s="40"/>
    </row>
    <row r="857" ht="14.25" customHeight="1">
      <c r="BE857" s="40"/>
      <c r="BF857" s="40"/>
      <c r="BH857" s="40"/>
      <c r="BI857" s="40"/>
      <c r="BJ857" s="40"/>
      <c r="BL857" s="40"/>
      <c r="BM857" s="40"/>
    </row>
    <row r="858" ht="14.25" customHeight="1">
      <c r="BE858" s="40"/>
      <c r="BF858" s="40"/>
      <c r="BH858" s="40"/>
      <c r="BI858" s="40"/>
      <c r="BJ858" s="40"/>
      <c r="BL858" s="40"/>
      <c r="BM858" s="40"/>
    </row>
    <row r="859" ht="14.25" customHeight="1">
      <c r="BE859" s="40"/>
      <c r="BF859" s="40"/>
      <c r="BH859" s="40"/>
      <c r="BI859" s="40"/>
      <c r="BJ859" s="40"/>
      <c r="BL859" s="40"/>
      <c r="BM859" s="40"/>
    </row>
    <row r="860" ht="14.25" customHeight="1">
      <c r="BE860" s="40"/>
      <c r="BF860" s="40"/>
      <c r="BH860" s="40"/>
      <c r="BI860" s="40"/>
      <c r="BJ860" s="40"/>
      <c r="BL860" s="40"/>
      <c r="BM860" s="40"/>
    </row>
    <row r="861" ht="14.25" customHeight="1">
      <c r="BE861" s="40"/>
      <c r="BF861" s="40"/>
      <c r="BH861" s="40"/>
      <c r="BI861" s="40"/>
      <c r="BJ861" s="40"/>
      <c r="BL861" s="40"/>
      <c r="BM861" s="40"/>
    </row>
    <row r="862" ht="14.25" customHeight="1">
      <c r="BE862" s="40"/>
      <c r="BF862" s="40"/>
      <c r="BH862" s="40"/>
      <c r="BI862" s="40"/>
      <c r="BJ862" s="40"/>
      <c r="BL862" s="40"/>
      <c r="BM862" s="40"/>
    </row>
    <row r="863" ht="14.25" customHeight="1">
      <c r="BE863" s="40"/>
      <c r="BF863" s="40"/>
      <c r="BH863" s="40"/>
      <c r="BI863" s="40"/>
      <c r="BJ863" s="40"/>
      <c r="BL863" s="40"/>
      <c r="BM863" s="40"/>
    </row>
    <row r="864" ht="14.25" customHeight="1">
      <c r="BE864" s="40"/>
      <c r="BF864" s="40"/>
      <c r="BH864" s="40"/>
      <c r="BI864" s="40"/>
      <c r="BJ864" s="40"/>
      <c r="BL864" s="40"/>
      <c r="BM864" s="40"/>
    </row>
    <row r="865" ht="14.25" customHeight="1">
      <c r="BE865" s="40"/>
      <c r="BF865" s="40"/>
      <c r="BH865" s="40"/>
      <c r="BI865" s="40"/>
      <c r="BJ865" s="40"/>
      <c r="BL865" s="40"/>
      <c r="BM865" s="40"/>
    </row>
    <row r="866" ht="14.25" customHeight="1">
      <c r="BE866" s="40"/>
      <c r="BF866" s="40"/>
      <c r="BH866" s="40"/>
      <c r="BI866" s="40"/>
      <c r="BJ866" s="40"/>
      <c r="BL866" s="40"/>
      <c r="BM866" s="40"/>
    </row>
    <row r="867" ht="14.25" customHeight="1">
      <c r="BE867" s="40"/>
      <c r="BF867" s="40"/>
      <c r="BH867" s="40"/>
      <c r="BI867" s="40"/>
      <c r="BJ867" s="40"/>
      <c r="BL867" s="40"/>
      <c r="BM867" s="40"/>
    </row>
    <row r="868" ht="14.25" customHeight="1">
      <c r="BE868" s="40"/>
      <c r="BF868" s="40"/>
      <c r="BH868" s="40"/>
      <c r="BI868" s="40"/>
      <c r="BJ868" s="40"/>
      <c r="BL868" s="40"/>
      <c r="BM868" s="40"/>
    </row>
    <row r="869" ht="14.25" customHeight="1">
      <c r="BE869" s="40"/>
      <c r="BF869" s="40"/>
      <c r="BH869" s="40"/>
      <c r="BI869" s="40"/>
      <c r="BJ869" s="40"/>
      <c r="BL869" s="40"/>
      <c r="BM869" s="40"/>
    </row>
    <row r="870" ht="14.25" customHeight="1">
      <c r="BE870" s="40"/>
      <c r="BF870" s="40"/>
      <c r="BH870" s="40"/>
      <c r="BI870" s="40"/>
      <c r="BJ870" s="40"/>
      <c r="BL870" s="40"/>
      <c r="BM870" s="40"/>
    </row>
    <row r="871" ht="14.25" customHeight="1">
      <c r="BE871" s="40"/>
      <c r="BF871" s="40"/>
      <c r="BH871" s="40"/>
      <c r="BI871" s="40"/>
      <c r="BJ871" s="40"/>
      <c r="BL871" s="40"/>
      <c r="BM871" s="40"/>
    </row>
    <row r="872" ht="14.25" customHeight="1">
      <c r="BE872" s="40"/>
      <c r="BF872" s="40"/>
      <c r="BH872" s="40"/>
      <c r="BI872" s="40"/>
      <c r="BJ872" s="40"/>
      <c r="BL872" s="40"/>
      <c r="BM872" s="40"/>
    </row>
    <row r="873" ht="14.25" customHeight="1">
      <c r="BE873" s="40"/>
      <c r="BF873" s="40"/>
      <c r="BH873" s="40"/>
      <c r="BI873" s="40"/>
      <c r="BJ873" s="40"/>
      <c r="BL873" s="40"/>
      <c r="BM873" s="40"/>
    </row>
    <row r="874" ht="14.25" customHeight="1">
      <c r="BE874" s="40"/>
      <c r="BF874" s="40"/>
      <c r="BH874" s="40"/>
      <c r="BI874" s="40"/>
      <c r="BJ874" s="40"/>
      <c r="BL874" s="40"/>
      <c r="BM874" s="40"/>
    </row>
    <row r="875" ht="14.25" customHeight="1">
      <c r="BE875" s="40"/>
      <c r="BF875" s="40"/>
      <c r="BH875" s="40"/>
      <c r="BI875" s="40"/>
      <c r="BJ875" s="40"/>
      <c r="BL875" s="40"/>
      <c r="BM875" s="40"/>
    </row>
    <row r="876" ht="14.25" customHeight="1">
      <c r="BE876" s="40"/>
      <c r="BF876" s="40"/>
      <c r="BH876" s="40"/>
      <c r="BI876" s="40"/>
      <c r="BJ876" s="40"/>
      <c r="BL876" s="40"/>
      <c r="BM876" s="40"/>
    </row>
    <row r="877" ht="14.25" customHeight="1">
      <c r="BE877" s="40"/>
      <c r="BF877" s="40"/>
      <c r="BH877" s="40"/>
      <c r="BI877" s="40"/>
      <c r="BJ877" s="40"/>
      <c r="BL877" s="40"/>
      <c r="BM877" s="40"/>
    </row>
    <row r="878" ht="14.25" customHeight="1">
      <c r="BE878" s="40"/>
      <c r="BF878" s="40"/>
      <c r="BH878" s="40"/>
      <c r="BI878" s="40"/>
      <c r="BJ878" s="40"/>
      <c r="BL878" s="40"/>
      <c r="BM878" s="40"/>
    </row>
    <row r="879" ht="14.25" customHeight="1">
      <c r="BE879" s="40"/>
      <c r="BF879" s="40"/>
      <c r="BH879" s="40"/>
      <c r="BI879" s="40"/>
      <c r="BJ879" s="40"/>
      <c r="BL879" s="40"/>
      <c r="BM879" s="40"/>
    </row>
    <row r="880" ht="14.25" customHeight="1">
      <c r="BE880" s="40"/>
      <c r="BF880" s="40"/>
      <c r="BH880" s="40"/>
      <c r="BI880" s="40"/>
      <c r="BJ880" s="40"/>
      <c r="BL880" s="40"/>
      <c r="BM880" s="40"/>
    </row>
    <row r="881" ht="14.25" customHeight="1">
      <c r="BE881" s="40"/>
      <c r="BF881" s="40"/>
      <c r="BH881" s="40"/>
      <c r="BI881" s="40"/>
      <c r="BJ881" s="40"/>
      <c r="BL881" s="40"/>
      <c r="BM881" s="40"/>
    </row>
    <row r="882" ht="14.25" customHeight="1">
      <c r="BE882" s="40"/>
      <c r="BF882" s="40"/>
      <c r="BH882" s="40"/>
      <c r="BI882" s="40"/>
      <c r="BJ882" s="40"/>
      <c r="BL882" s="40"/>
      <c r="BM882" s="40"/>
    </row>
    <row r="883" ht="14.25" customHeight="1">
      <c r="BE883" s="40"/>
      <c r="BF883" s="40"/>
      <c r="BH883" s="40"/>
      <c r="BI883" s="40"/>
      <c r="BJ883" s="40"/>
      <c r="BL883" s="40"/>
      <c r="BM883" s="40"/>
    </row>
    <row r="884" ht="14.25" customHeight="1">
      <c r="BE884" s="40"/>
      <c r="BF884" s="40"/>
      <c r="BH884" s="40"/>
      <c r="BI884" s="40"/>
      <c r="BJ884" s="40"/>
      <c r="BL884" s="40"/>
      <c r="BM884" s="40"/>
    </row>
    <row r="885" ht="14.25" customHeight="1">
      <c r="BE885" s="40"/>
      <c r="BF885" s="40"/>
      <c r="BH885" s="40"/>
      <c r="BI885" s="40"/>
      <c r="BJ885" s="40"/>
      <c r="BL885" s="40"/>
      <c r="BM885" s="40"/>
    </row>
    <row r="886" ht="14.25" customHeight="1">
      <c r="BE886" s="40"/>
      <c r="BF886" s="40"/>
      <c r="BH886" s="40"/>
      <c r="BI886" s="40"/>
      <c r="BJ886" s="40"/>
      <c r="BL886" s="40"/>
      <c r="BM886" s="40"/>
    </row>
    <row r="887" ht="14.25" customHeight="1">
      <c r="BE887" s="40"/>
      <c r="BF887" s="40"/>
      <c r="BH887" s="40"/>
      <c r="BI887" s="40"/>
      <c r="BJ887" s="40"/>
      <c r="BL887" s="40"/>
      <c r="BM887" s="40"/>
    </row>
    <row r="888" ht="14.25" customHeight="1">
      <c r="BE888" s="40"/>
      <c r="BF888" s="40"/>
      <c r="BH888" s="40"/>
      <c r="BI888" s="40"/>
      <c r="BJ888" s="40"/>
      <c r="BL888" s="40"/>
      <c r="BM888" s="40"/>
    </row>
    <row r="889" ht="14.25" customHeight="1">
      <c r="BE889" s="40"/>
      <c r="BF889" s="40"/>
      <c r="BH889" s="40"/>
      <c r="BI889" s="40"/>
      <c r="BJ889" s="40"/>
      <c r="BL889" s="40"/>
      <c r="BM889" s="40"/>
    </row>
    <row r="890" ht="14.25" customHeight="1">
      <c r="BE890" s="40"/>
      <c r="BF890" s="40"/>
      <c r="BH890" s="40"/>
      <c r="BI890" s="40"/>
      <c r="BJ890" s="40"/>
      <c r="BL890" s="40"/>
      <c r="BM890" s="40"/>
    </row>
    <row r="891" ht="14.25" customHeight="1">
      <c r="BE891" s="40"/>
      <c r="BF891" s="40"/>
      <c r="BH891" s="40"/>
      <c r="BI891" s="40"/>
      <c r="BJ891" s="40"/>
      <c r="BL891" s="40"/>
      <c r="BM891" s="40"/>
    </row>
    <row r="892" ht="14.25" customHeight="1">
      <c r="BE892" s="40"/>
      <c r="BF892" s="40"/>
      <c r="BH892" s="40"/>
      <c r="BI892" s="40"/>
      <c r="BJ892" s="40"/>
      <c r="BL892" s="40"/>
      <c r="BM892" s="40"/>
    </row>
    <row r="893" ht="14.25" customHeight="1">
      <c r="BE893" s="40"/>
      <c r="BF893" s="40"/>
      <c r="BH893" s="40"/>
      <c r="BI893" s="40"/>
      <c r="BJ893" s="40"/>
      <c r="BL893" s="40"/>
      <c r="BM893" s="40"/>
    </row>
    <row r="894" ht="14.25" customHeight="1">
      <c r="BE894" s="40"/>
      <c r="BF894" s="40"/>
      <c r="BH894" s="40"/>
      <c r="BI894" s="40"/>
      <c r="BJ894" s="40"/>
      <c r="BL894" s="40"/>
      <c r="BM894" s="40"/>
    </row>
    <row r="895" ht="14.25" customHeight="1">
      <c r="BE895" s="40"/>
      <c r="BF895" s="40"/>
      <c r="BH895" s="40"/>
      <c r="BI895" s="40"/>
      <c r="BJ895" s="40"/>
      <c r="BL895" s="40"/>
      <c r="BM895" s="40"/>
    </row>
    <row r="896" ht="14.25" customHeight="1">
      <c r="BE896" s="40"/>
      <c r="BF896" s="40"/>
      <c r="BH896" s="40"/>
      <c r="BI896" s="40"/>
      <c r="BJ896" s="40"/>
      <c r="BL896" s="40"/>
      <c r="BM896" s="40"/>
    </row>
    <row r="897" ht="14.25" customHeight="1">
      <c r="BE897" s="40"/>
      <c r="BF897" s="40"/>
      <c r="BH897" s="40"/>
      <c r="BI897" s="40"/>
      <c r="BJ897" s="40"/>
      <c r="BL897" s="40"/>
      <c r="BM897" s="40"/>
    </row>
    <row r="898" ht="14.25" customHeight="1">
      <c r="BE898" s="40"/>
      <c r="BF898" s="40"/>
      <c r="BH898" s="40"/>
      <c r="BI898" s="40"/>
      <c r="BJ898" s="40"/>
      <c r="BL898" s="40"/>
      <c r="BM898" s="40"/>
    </row>
    <row r="899" ht="14.25" customHeight="1">
      <c r="BE899" s="40"/>
      <c r="BF899" s="40"/>
      <c r="BH899" s="40"/>
      <c r="BI899" s="40"/>
      <c r="BJ899" s="40"/>
      <c r="BL899" s="40"/>
      <c r="BM899" s="40"/>
    </row>
    <row r="900" ht="14.25" customHeight="1">
      <c r="BE900" s="40"/>
      <c r="BF900" s="40"/>
      <c r="BH900" s="40"/>
      <c r="BI900" s="40"/>
      <c r="BJ900" s="40"/>
      <c r="BL900" s="40"/>
      <c r="BM900" s="40"/>
    </row>
    <row r="901" ht="14.25" customHeight="1">
      <c r="BE901" s="40"/>
      <c r="BF901" s="40"/>
      <c r="BH901" s="40"/>
      <c r="BI901" s="40"/>
      <c r="BJ901" s="40"/>
      <c r="BL901" s="40"/>
      <c r="BM901" s="40"/>
    </row>
    <row r="902" ht="14.25" customHeight="1">
      <c r="BE902" s="40"/>
      <c r="BF902" s="40"/>
      <c r="BH902" s="40"/>
      <c r="BI902" s="40"/>
      <c r="BJ902" s="40"/>
      <c r="BL902" s="40"/>
      <c r="BM902" s="40"/>
    </row>
    <row r="903" ht="14.25" customHeight="1">
      <c r="BE903" s="40"/>
      <c r="BF903" s="40"/>
      <c r="BH903" s="40"/>
      <c r="BI903" s="40"/>
      <c r="BJ903" s="40"/>
      <c r="BL903" s="40"/>
      <c r="BM903" s="40"/>
    </row>
    <row r="904" ht="14.25" customHeight="1">
      <c r="BE904" s="40"/>
      <c r="BF904" s="40"/>
      <c r="BH904" s="40"/>
      <c r="BI904" s="40"/>
      <c r="BJ904" s="40"/>
      <c r="BL904" s="40"/>
      <c r="BM904" s="40"/>
    </row>
    <row r="905" ht="14.25" customHeight="1">
      <c r="BE905" s="40"/>
      <c r="BF905" s="40"/>
      <c r="BH905" s="40"/>
      <c r="BI905" s="40"/>
      <c r="BJ905" s="40"/>
      <c r="BL905" s="40"/>
      <c r="BM905" s="40"/>
    </row>
    <row r="906" ht="14.25" customHeight="1">
      <c r="BE906" s="40"/>
      <c r="BF906" s="40"/>
      <c r="BH906" s="40"/>
      <c r="BI906" s="40"/>
      <c r="BJ906" s="40"/>
      <c r="BL906" s="40"/>
      <c r="BM906" s="40"/>
    </row>
    <row r="907" ht="14.25" customHeight="1">
      <c r="BE907" s="40"/>
      <c r="BF907" s="40"/>
      <c r="BH907" s="40"/>
      <c r="BI907" s="40"/>
      <c r="BJ907" s="40"/>
      <c r="BL907" s="40"/>
      <c r="BM907" s="40"/>
    </row>
    <row r="908" ht="14.25" customHeight="1">
      <c r="BE908" s="40"/>
      <c r="BF908" s="40"/>
      <c r="BH908" s="40"/>
      <c r="BI908" s="40"/>
      <c r="BJ908" s="40"/>
      <c r="BL908" s="40"/>
      <c r="BM908" s="40"/>
    </row>
    <row r="909" ht="14.25" customHeight="1">
      <c r="BE909" s="40"/>
      <c r="BF909" s="40"/>
      <c r="BH909" s="40"/>
      <c r="BI909" s="40"/>
      <c r="BJ909" s="40"/>
      <c r="BL909" s="40"/>
      <c r="BM909" s="40"/>
    </row>
    <row r="910" ht="14.25" customHeight="1">
      <c r="BE910" s="40"/>
      <c r="BF910" s="40"/>
      <c r="BH910" s="40"/>
      <c r="BI910" s="40"/>
      <c r="BJ910" s="40"/>
      <c r="BL910" s="40"/>
      <c r="BM910" s="40"/>
    </row>
    <row r="911" ht="14.25" customHeight="1">
      <c r="BE911" s="40"/>
      <c r="BF911" s="40"/>
      <c r="BH911" s="40"/>
      <c r="BI911" s="40"/>
      <c r="BJ911" s="40"/>
      <c r="BL911" s="40"/>
      <c r="BM911" s="40"/>
    </row>
    <row r="912" ht="14.25" customHeight="1">
      <c r="BE912" s="40"/>
      <c r="BF912" s="40"/>
      <c r="BH912" s="40"/>
      <c r="BI912" s="40"/>
      <c r="BJ912" s="40"/>
      <c r="BL912" s="40"/>
      <c r="BM912" s="40"/>
    </row>
    <row r="913" ht="14.25" customHeight="1">
      <c r="BE913" s="40"/>
      <c r="BF913" s="40"/>
      <c r="BH913" s="40"/>
      <c r="BI913" s="40"/>
      <c r="BJ913" s="40"/>
      <c r="BL913" s="40"/>
      <c r="BM913" s="40"/>
    </row>
    <row r="914" ht="14.25" customHeight="1">
      <c r="BE914" s="40"/>
      <c r="BF914" s="40"/>
      <c r="BH914" s="40"/>
      <c r="BI914" s="40"/>
      <c r="BJ914" s="40"/>
      <c r="BL914" s="40"/>
      <c r="BM914" s="40"/>
    </row>
    <row r="915" ht="14.25" customHeight="1">
      <c r="BE915" s="40"/>
      <c r="BF915" s="40"/>
      <c r="BH915" s="40"/>
      <c r="BI915" s="40"/>
      <c r="BJ915" s="40"/>
      <c r="BL915" s="40"/>
      <c r="BM915" s="40"/>
    </row>
    <row r="916" ht="14.25" customHeight="1">
      <c r="BE916" s="40"/>
      <c r="BF916" s="40"/>
      <c r="BH916" s="40"/>
      <c r="BI916" s="40"/>
      <c r="BJ916" s="40"/>
      <c r="BL916" s="40"/>
      <c r="BM916" s="40"/>
    </row>
    <row r="917" ht="14.25" customHeight="1">
      <c r="BE917" s="40"/>
      <c r="BF917" s="40"/>
      <c r="BH917" s="40"/>
      <c r="BI917" s="40"/>
      <c r="BJ917" s="40"/>
      <c r="BL917" s="40"/>
      <c r="BM917" s="40"/>
    </row>
    <row r="918" ht="14.25" customHeight="1">
      <c r="BE918" s="40"/>
      <c r="BF918" s="40"/>
      <c r="BH918" s="40"/>
      <c r="BI918" s="40"/>
      <c r="BJ918" s="40"/>
      <c r="BL918" s="40"/>
      <c r="BM918" s="40"/>
    </row>
    <row r="919" ht="14.25" customHeight="1">
      <c r="BE919" s="40"/>
      <c r="BF919" s="40"/>
      <c r="BH919" s="40"/>
      <c r="BI919" s="40"/>
      <c r="BJ919" s="40"/>
      <c r="BL919" s="40"/>
      <c r="BM919" s="40"/>
    </row>
    <row r="920" ht="14.25" customHeight="1">
      <c r="BE920" s="40"/>
      <c r="BF920" s="40"/>
      <c r="BH920" s="40"/>
      <c r="BI920" s="40"/>
      <c r="BJ920" s="40"/>
      <c r="BL920" s="40"/>
      <c r="BM920" s="40"/>
    </row>
    <row r="921" ht="14.25" customHeight="1">
      <c r="BE921" s="40"/>
      <c r="BF921" s="40"/>
      <c r="BH921" s="40"/>
      <c r="BI921" s="40"/>
      <c r="BJ921" s="40"/>
      <c r="BL921" s="40"/>
      <c r="BM921" s="40"/>
    </row>
    <row r="922" ht="14.25" customHeight="1">
      <c r="BE922" s="40"/>
      <c r="BF922" s="40"/>
      <c r="BH922" s="40"/>
      <c r="BI922" s="40"/>
      <c r="BJ922" s="40"/>
      <c r="BL922" s="40"/>
      <c r="BM922" s="40"/>
    </row>
    <row r="923" ht="14.25" customHeight="1">
      <c r="BE923" s="40"/>
      <c r="BF923" s="40"/>
      <c r="BH923" s="40"/>
      <c r="BI923" s="40"/>
      <c r="BJ923" s="40"/>
      <c r="BL923" s="40"/>
      <c r="BM923" s="40"/>
    </row>
    <row r="924" ht="14.25" customHeight="1">
      <c r="BE924" s="40"/>
      <c r="BF924" s="40"/>
      <c r="BH924" s="40"/>
      <c r="BI924" s="40"/>
      <c r="BJ924" s="40"/>
      <c r="BL924" s="40"/>
      <c r="BM924" s="40"/>
    </row>
    <row r="925" ht="14.25" customHeight="1">
      <c r="BE925" s="40"/>
      <c r="BF925" s="40"/>
      <c r="BH925" s="40"/>
      <c r="BI925" s="40"/>
      <c r="BJ925" s="40"/>
      <c r="BL925" s="40"/>
      <c r="BM925" s="40"/>
    </row>
    <row r="926" ht="14.25" customHeight="1">
      <c r="BE926" s="40"/>
      <c r="BF926" s="40"/>
      <c r="BH926" s="40"/>
      <c r="BI926" s="40"/>
      <c r="BJ926" s="40"/>
      <c r="BL926" s="40"/>
      <c r="BM926" s="40"/>
    </row>
    <row r="927" ht="14.25" customHeight="1">
      <c r="BE927" s="40"/>
      <c r="BF927" s="40"/>
      <c r="BH927" s="40"/>
      <c r="BI927" s="40"/>
      <c r="BJ927" s="40"/>
      <c r="BL927" s="40"/>
      <c r="BM927" s="40"/>
    </row>
    <row r="928" ht="14.25" customHeight="1">
      <c r="BE928" s="40"/>
      <c r="BF928" s="40"/>
      <c r="BH928" s="40"/>
      <c r="BI928" s="40"/>
      <c r="BJ928" s="40"/>
      <c r="BL928" s="40"/>
      <c r="BM928" s="40"/>
    </row>
    <row r="929" ht="14.25" customHeight="1">
      <c r="BE929" s="40"/>
      <c r="BF929" s="40"/>
      <c r="BH929" s="40"/>
      <c r="BI929" s="40"/>
      <c r="BJ929" s="40"/>
      <c r="BL929" s="40"/>
      <c r="BM929" s="40"/>
    </row>
    <row r="930" ht="14.25" customHeight="1">
      <c r="BE930" s="40"/>
      <c r="BF930" s="40"/>
      <c r="BH930" s="40"/>
      <c r="BI930" s="40"/>
      <c r="BJ930" s="40"/>
      <c r="BL930" s="40"/>
      <c r="BM930" s="40"/>
    </row>
    <row r="931" ht="14.25" customHeight="1">
      <c r="BE931" s="40"/>
      <c r="BF931" s="40"/>
      <c r="BH931" s="40"/>
      <c r="BI931" s="40"/>
      <c r="BJ931" s="40"/>
      <c r="BL931" s="40"/>
      <c r="BM931" s="40"/>
    </row>
    <row r="932" ht="14.25" customHeight="1">
      <c r="BE932" s="40"/>
      <c r="BF932" s="40"/>
      <c r="BH932" s="40"/>
      <c r="BI932" s="40"/>
      <c r="BJ932" s="40"/>
      <c r="BL932" s="40"/>
      <c r="BM932" s="40"/>
    </row>
    <row r="933" ht="14.25" customHeight="1">
      <c r="BE933" s="40"/>
      <c r="BF933" s="40"/>
      <c r="BH933" s="40"/>
      <c r="BI933" s="40"/>
      <c r="BJ933" s="40"/>
      <c r="BL933" s="40"/>
      <c r="BM933" s="40"/>
    </row>
    <row r="934" ht="14.25" customHeight="1">
      <c r="BE934" s="40"/>
      <c r="BF934" s="40"/>
      <c r="BH934" s="40"/>
      <c r="BI934" s="40"/>
      <c r="BJ934" s="40"/>
      <c r="BL934" s="40"/>
      <c r="BM934" s="40"/>
    </row>
    <row r="935" ht="14.25" customHeight="1">
      <c r="BE935" s="40"/>
      <c r="BF935" s="40"/>
      <c r="BH935" s="40"/>
      <c r="BI935" s="40"/>
      <c r="BJ935" s="40"/>
      <c r="BL935" s="40"/>
      <c r="BM935" s="40"/>
    </row>
    <row r="936" ht="14.25" customHeight="1">
      <c r="BE936" s="40"/>
      <c r="BF936" s="40"/>
      <c r="BH936" s="40"/>
      <c r="BI936" s="40"/>
      <c r="BJ936" s="40"/>
      <c r="BL936" s="40"/>
      <c r="BM936" s="40"/>
    </row>
    <row r="937" ht="14.25" customHeight="1">
      <c r="BE937" s="40"/>
      <c r="BF937" s="40"/>
      <c r="BH937" s="40"/>
      <c r="BI937" s="40"/>
      <c r="BJ937" s="40"/>
      <c r="BL937" s="40"/>
      <c r="BM937" s="40"/>
    </row>
    <row r="938" ht="14.25" customHeight="1">
      <c r="BE938" s="40"/>
      <c r="BF938" s="40"/>
      <c r="BH938" s="40"/>
      <c r="BI938" s="40"/>
      <c r="BJ938" s="40"/>
      <c r="BL938" s="40"/>
      <c r="BM938" s="40"/>
    </row>
    <row r="939" ht="14.25" customHeight="1">
      <c r="BE939" s="40"/>
      <c r="BF939" s="40"/>
      <c r="BH939" s="40"/>
      <c r="BI939" s="40"/>
      <c r="BJ939" s="40"/>
      <c r="BL939" s="40"/>
      <c r="BM939" s="40"/>
    </row>
    <row r="940" ht="14.25" customHeight="1">
      <c r="BE940" s="40"/>
      <c r="BF940" s="40"/>
      <c r="BH940" s="40"/>
      <c r="BI940" s="40"/>
      <c r="BJ940" s="40"/>
      <c r="BL940" s="40"/>
      <c r="BM940" s="40"/>
    </row>
    <row r="941" ht="14.25" customHeight="1">
      <c r="BE941" s="40"/>
      <c r="BF941" s="40"/>
      <c r="BH941" s="40"/>
      <c r="BI941" s="40"/>
      <c r="BJ941" s="40"/>
      <c r="BL941" s="40"/>
      <c r="BM941" s="40"/>
    </row>
    <row r="942" ht="14.25" customHeight="1">
      <c r="BE942" s="40"/>
      <c r="BF942" s="40"/>
      <c r="BH942" s="40"/>
      <c r="BI942" s="40"/>
      <c r="BJ942" s="40"/>
      <c r="BL942" s="40"/>
      <c r="BM942" s="40"/>
    </row>
    <row r="943" ht="14.25" customHeight="1">
      <c r="BE943" s="40"/>
      <c r="BF943" s="40"/>
      <c r="BH943" s="40"/>
      <c r="BI943" s="40"/>
      <c r="BJ943" s="40"/>
      <c r="BL943" s="40"/>
      <c r="BM943" s="40"/>
    </row>
    <row r="944" ht="14.25" customHeight="1">
      <c r="BE944" s="40"/>
      <c r="BF944" s="40"/>
      <c r="BH944" s="40"/>
      <c r="BI944" s="40"/>
      <c r="BJ944" s="40"/>
      <c r="BL944" s="40"/>
      <c r="BM944" s="40"/>
    </row>
    <row r="945" ht="14.25" customHeight="1">
      <c r="BE945" s="40"/>
      <c r="BF945" s="40"/>
      <c r="BH945" s="40"/>
      <c r="BI945" s="40"/>
      <c r="BJ945" s="40"/>
      <c r="BL945" s="40"/>
      <c r="BM945" s="40"/>
    </row>
    <row r="946" ht="14.25" customHeight="1">
      <c r="BE946" s="40"/>
      <c r="BF946" s="40"/>
      <c r="BH946" s="40"/>
      <c r="BI946" s="40"/>
      <c r="BJ946" s="40"/>
      <c r="BL946" s="40"/>
      <c r="BM946" s="40"/>
    </row>
    <row r="947" ht="14.25" customHeight="1">
      <c r="BE947" s="40"/>
      <c r="BF947" s="40"/>
      <c r="BH947" s="40"/>
      <c r="BI947" s="40"/>
      <c r="BJ947" s="40"/>
      <c r="BL947" s="40"/>
      <c r="BM947" s="40"/>
    </row>
    <row r="948" ht="14.25" customHeight="1">
      <c r="BE948" s="40"/>
      <c r="BF948" s="40"/>
      <c r="BH948" s="40"/>
      <c r="BI948" s="40"/>
      <c r="BJ948" s="40"/>
      <c r="BL948" s="40"/>
      <c r="BM948" s="40"/>
    </row>
    <row r="949" ht="14.25" customHeight="1">
      <c r="BE949" s="40"/>
      <c r="BF949" s="40"/>
      <c r="BH949" s="40"/>
      <c r="BI949" s="40"/>
      <c r="BJ949" s="40"/>
      <c r="BL949" s="40"/>
      <c r="BM949" s="40"/>
    </row>
    <row r="950" ht="14.25" customHeight="1">
      <c r="BE950" s="40"/>
      <c r="BF950" s="40"/>
      <c r="BH950" s="40"/>
      <c r="BI950" s="40"/>
      <c r="BJ950" s="40"/>
      <c r="BL950" s="40"/>
      <c r="BM950" s="40"/>
    </row>
    <row r="951" ht="14.25" customHeight="1">
      <c r="BE951" s="40"/>
      <c r="BF951" s="40"/>
      <c r="BH951" s="40"/>
      <c r="BI951" s="40"/>
      <c r="BJ951" s="40"/>
      <c r="BL951" s="40"/>
      <c r="BM951" s="40"/>
    </row>
    <row r="952" ht="14.25" customHeight="1">
      <c r="BE952" s="40"/>
      <c r="BF952" s="40"/>
      <c r="BH952" s="40"/>
      <c r="BI952" s="40"/>
      <c r="BJ952" s="40"/>
      <c r="BL952" s="40"/>
      <c r="BM952" s="40"/>
    </row>
    <row r="953" ht="14.25" customHeight="1">
      <c r="BE953" s="40"/>
      <c r="BF953" s="40"/>
      <c r="BH953" s="40"/>
      <c r="BI953" s="40"/>
      <c r="BJ953" s="40"/>
      <c r="BL953" s="40"/>
      <c r="BM953" s="40"/>
    </row>
    <row r="954" ht="14.25" customHeight="1">
      <c r="BE954" s="40"/>
      <c r="BF954" s="40"/>
      <c r="BH954" s="40"/>
      <c r="BI954" s="40"/>
      <c r="BJ954" s="40"/>
      <c r="BL954" s="40"/>
      <c r="BM954" s="40"/>
    </row>
    <row r="955" ht="14.25" customHeight="1">
      <c r="BE955" s="40"/>
      <c r="BF955" s="40"/>
      <c r="BH955" s="40"/>
      <c r="BI955" s="40"/>
      <c r="BJ955" s="40"/>
      <c r="BL955" s="40"/>
      <c r="BM955" s="40"/>
    </row>
    <row r="956" ht="14.25" customHeight="1">
      <c r="BE956" s="40"/>
      <c r="BF956" s="40"/>
      <c r="BH956" s="40"/>
      <c r="BI956" s="40"/>
      <c r="BJ956" s="40"/>
      <c r="BL956" s="40"/>
      <c r="BM956" s="40"/>
    </row>
    <row r="957" ht="14.25" customHeight="1">
      <c r="BE957" s="40"/>
      <c r="BF957" s="40"/>
      <c r="BH957" s="40"/>
      <c r="BI957" s="40"/>
      <c r="BJ957" s="40"/>
      <c r="BL957" s="40"/>
      <c r="BM957" s="40"/>
    </row>
    <row r="958" ht="14.25" customHeight="1">
      <c r="BE958" s="40"/>
      <c r="BF958" s="40"/>
      <c r="BH958" s="40"/>
      <c r="BI958" s="40"/>
      <c r="BJ958" s="40"/>
      <c r="BL958" s="40"/>
      <c r="BM958" s="40"/>
    </row>
    <row r="959" ht="14.25" customHeight="1">
      <c r="BE959" s="40"/>
      <c r="BF959" s="40"/>
      <c r="BH959" s="40"/>
      <c r="BI959" s="40"/>
      <c r="BJ959" s="40"/>
      <c r="BL959" s="40"/>
      <c r="BM959" s="40"/>
    </row>
    <row r="960" ht="14.25" customHeight="1">
      <c r="BE960" s="40"/>
      <c r="BF960" s="40"/>
      <c r="BH960" s="40"/>
      <c r="BI960" s="40"/>
      <c r="BJ960" s="40"/>
      <c r="BL960" s="40"/>
      <c r="BM960" s="40"/>
    </row>
    <row r="961" ht="14.25" customHeight="1">
      <c r="BE961" s="40"/>
      <c r="BF961" s="40"/>
      <c r="BH961" s="40"/>
      <c r="BI961" s="40"/>
      <c r="BJ961" s="40"/>
      <c r="BL961" s="40"/>
      <c r="BM961" s="40"/>
    </row>
    <row r="962" ht="14.25" customHeight="1">
      <c r="BE962" s="40"/>
      <c r="BF962" s="40"/>
      <c r="BH962" s="40"/>
      <c r="BI962" s="40"/>
      <c r="BJ962" s="40"/>
      <c r="BL962" s="40"/>
      <c r="BM962" s="40"/>
    </row>
    <row r="963" ht="14.25" customHeight="1">
      <c r="BE963" s="40"/>
      <c r="BF963" s="40"/>
      <c r="BH963" s="40"/>
      <c r="BI963" s="40"/>
      <c r="BJ963" s="40"/>
      <c r="BL963" s="40"/>
      <c r="BM963" s="40"/>
    </row>
    <row r="964" ht="14.25" customHeight="1">
      <c r="BE964" s="40"/>
      <c r="BF964" s="40"/>
      <c r="BH964" s="40"/>
      <c r="BI964" s="40"/>
      <c r="BJ964" s="40"/>
      <c r="BL964" s="40"/>
      <c r="BM964" s="40"/>
    </row>
    <row r="965" ht="14.25" customHeight="1">
      <c r="BE965" s="40"/>
      <c r="BF965" s="40"/>
      <c r="BH965" s="40"/>
      <c r="BI965" s="40"/>
      <c r="BJ965" s="40"/>
      <c r="BL965" s="40"/>
      <c r="BM965" s="40"/>
    </row>
    <row r="966" ht="14.25" customHeight="1">
      <c r="BE966" s="40"/>
      <c r="BF966" s="40"/>
      <c r="BH966" s="40"/>
      <c r="BI966" s="40"/>
      <c r="BJ966" s="40"/>
      <c r="BL966" s="40"/>
      <c r="BM966" s="40"/>
    </row>
    <row r="967" ht="14.25" customHeight="1">
      <c r="BE967" s="40"/>
      <c r="BF967" s="40"/>
      <c r="BH967" s="40"/>
      <c r="BI967" s="40"/>
      <c r="BJ967" s="40"/>
      <c r="BL967" s="40"/>
      <c r="BM967" s="40"/>
    </row>
    <row r="968" ht="14.25" customHeight="1">
      <c r="BE968" s="40"/>
      <c r="BF968" s="40"/>
      <c r="BH968" s="40"/>
      <c r="BI968" s="40"/>
      <c r="BJ968" s="40"/>
      <c r="BL968" s="40"/>
      <c r="BM968" s="40"/>
    </row>
    <row r="969" ht="14.25" customHeight="1">
      <c r="BE969" s="40"/>
      <c r="BF969" s="40"/>
      <c r="BH969" s="40"/>
      <c r="BI969" s="40"/>
      <c r="BJ969" s="40"/>
      <c r="BL969" s="40"/>
      <c r="BM969" s="40"/>
    </row>
    <row r="970" ht="14.25" customHeight="1">
      <c r="BE970" s="40"/>
      <c r="BF970" s="40"/>
      <c r="BH970" s="40"/>
      <c r="BI970" s="40"/>
      <c r="BJ970" s="40"/>
      <c r="BL970" s="40"/>
      <c r="BM970" s="40"/>
    </row>
    <row r="971" ht="14.25" customHeight="1">
      <c r="BE971" s="40"/>
      <c r="BF971" s="40"/>
      <c r="BH971" s="40"/>
      <c r="BI971" s="40"/>
      <c r="BJ971" s="40"/>
      <c r="BL971" s="40"/>
      <c r="BM971" s="40"/>
    </row>
    <row r="972" ht="14.25" customHeight="1">
      <c r="BE972" s="40"/>
      <c r="BF972" s="40"/>
      <c r="BH972" s="40"/>
      <c r="BI972" s="40"/>
      <c r="BJ972" s="40"/>
      <c r="BL972" s="40"/>
      <c r="BM972" s="40"/>
    </row>
    <row r="973" ht="14.25" customHeight="1">
      <c r="BE973" s="40"/>
      <c r="BF973" s="40"/>
      <c r="BH973" s="40"/>
      <c r="BI973" s="40"/>
      <c r="BJ973" s="40"/>
      <c r="BL973" s="40"/>
      <c r="BM973" s="40"/>
    </row>
    <row r="974" ht="14.25" customHeight="1">
      <c r="BE974" s="40"/>
      <c r="BF974" s="40"/>
      <c r="BH974" s="40"/>
      <c r="BI974" s="40"/>
      <c r="BJ974" s="40"/>
      <c r="BL974" s="40"/>
      <c r="BM974" s="40"/>
    </row>
    <row r="975" ht="14.25" customHeight="1">
      <c r="BE975" s="40"/>
      <c r="BF975" s="40"/>
      <c r="BH975" s="40"/>
      <c r="BI975" s="40"/>
      <c r="BJ975" s="40"/>
      <c r="BL975" s="40"/>
      <c r="BM975" s="40"/>
    </row>
    <row r="976" ht="14.25" customHeight="1">
      <c r="BE976" s="40"/>
      <c r="BF976" s="40"/>
      <c r="BH976" s="40"/>
      <c r="BI976" s="40"/>
      <c r="BJ976" s="40"/>
      <c r="BL976" s="40"/>
      <c r="BM976" s="40"/>
    </row>
    <row r="977" ht="14.25" customHeight="1">
      <c r="BE977" s="40"/>
      <c r="BF977" s="40"/>
      <c r="BH977" s="40"/>
      <c r="BI977" s="40"/>
      <c r="BJ977" s="40"/>
      <c r="BL977" s="40"/>
      <c r="BM977" s="40"/>
    </row>
    <row r="978" ht="14.25" customHeight="1">
      <c r="BE978" s="40"/>
      <c r="BF978" s="40"/>
      <c r="BH978" s="40"/>
      <c r="BI978" s="40"/>
      <c r="BJ978" s="40"/>
      <c r="BL978" s="40"/>
      <c r="BM978" s="40"/>
    </row>
    <row r="979" ht="14.25" customHeight="1">
      <c r="BE979" s="40"/>
      <c r="BF979" s="40"/>
      <c r="BH979" s="40"/>
      <c r="BI979" s="40"/>
      <c r="BJ979" s="40"/>
      <c r="BL979" s="40"/>
      <c r="BM979" s="40"/>
    </row>
    <row r="980" ht="14.25" customHeight="1">
      <c r="BE980" s="40"/>
      <c r="BF980" s="40"/>
      <c r="BH980" s="40"/>
      <c r="BI980" s="40"/>
      <c r="BJ980" s="40"/>
      <c r="BL980" s="40"/>
      <c r="BM980" s="40"/>
    </row>
    <row r="981" ht="14.25" customHeight="1">
      <c r="BE981" s="40"/>
      <c r="BF981" s="40"/>
      <c r="BH981" s="40"/>
      <c r="BI981" s="40"/>
      <c r="BJ981" s="40"/>
      <c r="BL981" s="40"/>
      <c r="BM981" s="40"/>
    </row>
    <row r="982" ht="14.25" customHeight="1">
      <c r="BE982" s="40"/>
      <c r="BF982" s="40"/>
      <c r="BH982" s="40"/>
      <c r="BI982" s="40"/>
      <c r="BJ982" s="40"/>
      <c r="BL982" s="40"/>
      <c r="BM982" s="40"/>
    </row>
    <row r="983" ht="14.25" customHeight="1">
      <c r="BE983" s="40"/>
      <c r="BF983" s="40"/>
      <c r="BH983" s="40"/>
      <c r="BI983" s="40"/>
      <c r="BJ983" s="40"/>
      <c r="BL983" s="40"/>
      <c r="BM983" s="40"/>
    </row>
    <row r="984" ht="14.25" customHeight="1">
      <c r="BE984" s="40"/>
      <c r="BF984" s="40"/>
      <c r="BH984" s="40"/>
      <c r="BI984" s="40"/>
      <c r="BJ984" s="40"/>
      <c r="BL984" s="40"/>
      <c r="BM984" s="40"/>
    </row>
    <row r="985" ht="14.25" customHeight="1">
      <c r="BE985" s="40"/>
      <c r="BF985" s="40"/>
      <c r="BH985" s="40"/>
      <c r="BI985" s="40"/>
      <c r="BJ985" s="40"/>
      <c r="BL985" s="40"/>
      <c r="BM985" s="40"/>
    </row>
    <row r="986" ht="14.25" customHeight="1">
      <c r="BE986" s="40"/>
      <c r="BF986" s="40"/>
      <c r="BH986" s="40"/>
      <c r="BI986" s="40"/>
      <c r="BJ986" s="40"/>
      <c r="BL986" s="40"/>
      <c r="BM986" s="40"/>
    </row>
    <row r="987" ht="14.25" customHeight="1">
      <c r="BE987" s="40"/>
      <c r="BF987" s="40"/>
      <c r="BH987" s="40"/>
      <c r="BI987" s="40"/>
      <c r="BJ987" s="40"/>
      <c r="BL987" s="40"/>
      <c r="BM987" s="40"/>
    </row>
    <row r="988" ht="14.25" customHeight="1">
      <c r="BE988" s="40"/>
      <c r="BF988" s="40"/>
      <c r="BH988" s="40"/>
      <c r="BI988" s="40"/>
      <c r="BJ988" s="40"/>
      <c r="BL988" s="40"/>
      <c r="BM988" s="40"/>
    </row>
    <row r="989" ht="14.25" customHeight="1">
      <c r="BE989" s="40"/>
      <c r="BF989" s="40"/>
      <c r="BH989" s="40"/>
      <c r="BI989" s="40"/>
      <c r="BJ989" s="40"/>
      <c r="BL989" s="40"/>
      <c r="BM989" s="40"/>
    </row>
    <row r="990" ht="14.25" customHeight="1">
      <c r="BE990" s="40"/>
      <c r="BF990" s="40"/>
      <c r="BH990" s="40"/>
      <c r="BI990" s="40"/>
      <c r="BJ990" s="40"/>
      <c r="BL990" s="40"/>
      <c r="BM990" s="40"/>
    </row>
    <row r="991" ht="14.25" customHeight="1">
      <c r="BE991" s="40"/>
      <c r="BF991" s="40"/>
      <c r="BH991" s="40"/>
      <c r="BI991" s="40"/>
      <c r="BJ991" s="40"/>
      <c r="BL991" s="40"/>
      <c r="BM991" s="40"/>
    </row>
    <row r="992" ht="14.25" customHeight="1">
      <c r="BE992" s="40"/>
      <c r="BF992" s="40"/>
      <c r="BH992" s="40"/>
      <c r="BI992" s="40"/>
      <c r="BJ992" s="40"/>
      <c r="BL992" s="40"/>
      <c r="BM992" s="40"/>
    </row>
    <row r="993" ht="14.25" customHeight="1">
      <c r="BE993" s="40"/>
      <c r="BF993" s="40"/>
      <c r="BH993" s="40"/>
      <c r="BI993" s="40"/>
      <c r="BJ993" s="40"/>
      <c r="BL993" s="40"/>
      <c r="BM993" s="40"/>
    </row>
    <row r="994" ht="14.25" customHeight="1">
      <c r="BE994" s="40"/>
      <c r="BF994" s="40"/>
      <c r="BH994" s="40"/>
      <c r="BI994" s="40"/>
      <c r="BJ994" s="40"/>
      <c r="BL994" s="40"/>
      <c r="BM994" s="40"/>
    </row>
    <row r="995" ht="14.25" customHeight="1">
      <c r="BE995" s="40"/>
      <c r="BF995" s="40"/>
      <c r="BH995" s="40"/>
      <c r="BI995" s="40"/>
      <c r="BJ995" s="40"/>
      <c r="BL995" s="40"/>
      <c r="BM995" s="40"/>
    </row>
    <row r="996" ht="14.25" customHeight="1">
      <c r="BE996" s="40"/>
      <c r="BF996" s="40"/>
      <c r="BH996" s="40"/>
      <c r="BI996" s="40"/>
      <c r="BJ996" s="40"/>
      <c r="BL996" s="40"/>
      <c r="BM996" s="40"/>
    </row>
    <row r="997" ht="14.25" customHeight="1">
      <c r="BE997" s="40"/>
      <c r="BF997" s="40"/>
      <c r="BH997" s="40"/>
      <c r="BI997" s="40"/>
      <c r="BJ997" s="40"/>
      <c r="BL997" s="40"/>
      <c r="BM997" s="40"/>
    </row>
    <row r="998" ht="14.25" customHeight="1">
      <c r="BE998" s="40"/>
      <c r="BF998" s="40"/>
      <c r="BH998" s="40"/>
      <c r="BI998" s="40"/>
      <c r="BJ998" s="40"/>
      <c r="BL998" s="40"/>
      <c r="BM998" s="40"/>
    </row>
    <row r="999" ht="14.25" customHeight="1">
      <c r="BE999" s="40"/>
      <c r="BF999" s="40"/>
      <c r="BH999" s="40"/>
      <c r="BI999" s="40"/>
      <c r="BJ999" s="40"/>
      <c r="BL999" s="40"/>
      <c r="BM999" s="40"/>
    </row>
    <row r="1000" ht="14.25" customHeight="1">
      <c r="BE1000" s="40"/>
      <c r="BF1000" s="40"/>
      <c r="BH1000" s="40"/>
      <c r="BI1000" s="40"/>
      <c r="BJ1000" s="40"/>
      <c r="BL1000" s="40"/>
      <c r="BM1000" s="40"/>
    </row>
  </sheetData>
  <mergeCells count="40">
    <mergeCell ref="H1:O3"/>
    <mergeCell ref="A4:A5"/>
    <mergeCell ref="F4:G4"/>
    <mergeCell ref="W13:AC13"/>
    <mergeCell ref="W15:AC15"/>
    <mergeCell ref="W16:AC16"/>
    <mergeCell ref="W17:AC17"/>
    <mergeCell ref="W18:AC18"/>
    <mergeCell ref="W19:AC19"/>
    <mergeCell ref="W20:AC20"/>
    <mergeCell ref="W21:AC21"/>
    <mergeCell ref="W22:AC22"/>
    <mergeCell ref="W23:AC23"/>
    <mergeCell ref="W24:AC24"/>
    <mergeCell ref="W25:AC25"/>
    <mergeCell ref="W26:AC26"/>
    <mergeCell ref="W27:AC27"/>
    <mergeCell ref="W28:AC28"/>
    <mergeCell ref="W29:AC29"/>
    <mergeCell ref="W30:AC30"/>
    <mergeCell ref="W31:AC31"/>
    <mergeCell ref="W32:AC32"/>
    <mergeCell ref="W33:AC33"/>
    <mergeCell ref="W34:AC34"/>
    <mergeCell ref="W35:AC35"/>
    <mergeCell ref="W36:AC36"/>
    <mergeCell ref="W37:AC37"/>
    <mergeCell ref="W38:AC38"/>
    <mergeCell ref="W46:AC46"/>
    <mergeCell ref="W47:AC47"/>
    <mergeCell ref="W48:AC48"/>
    <mergeCell ref="W49:AC49"/>
    <mergeCell ref="W50:AC50"/>
    <mergeCell ref="W39:AC39"/>
    <mergeCell ref="W40:AC40"/>
    <mergeCell ref="W41:AC41"/>
    <mergeCell ref="W42:AC42"/>
    <mergeCell ref="W43:AC43"/>
    <mergeCell ref="W44:AC44"/>
    <mergeCell ref="W45:AC45"/>
  </mergeCells>
  <dataValidations>
    <dataValidation type="list" allowBlank="1" showErrorMessage="1" sqref="C15:C22 C24:C50">
      <formula1>"0.0,1.0,2.0,3.0,4.0,5.0,6.0,7.0,8.0,9.0,10.0,11.0,12.0,13.0,14.0,15.0,16.0,17.0,18.0,19.0,20.0,21.0,22.0,23.0,24.0,25.0,26.0,27.0,28.0,29.0,30.0"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2.0" topLeftCell="A13" activePane="bottomLeft" state="frozen"/>
      <selection activeCell="B14" sqref="B14" pane="bottomLeft"/>
    </sheetView>
  </sheetViews>
  <sheetFormatPr customHeight="1" defaultColWidth="14.43" defaultRowHeight="15.0"/>
  <cols>
    <col customWidth="1" min="1" max="1" width="51.0"/>
    <col customWidth="1" min="2" max="2" width="17.0"/>
    <col customWidth="1" min="3" max="7" width="13.14"/>
    <col customWidth="1" min="8" max="15" width="11.14"/>
    <col customWidth="1" min="16" max="21" width="11.0"/>
    <col customWidth="1" min="22" max="22" width="95.57"/>
    <col customWidth="1" min="23" max="23" width="100.71"/>
    <col customWidth="1" min="24" max="30" width="11.0"/>
    <col customWidth="1" min="31" max="32" width="12.86"/>
    <col customWidth="1" min="33" max="56" width="11.0"/>
    <col customWidth="1" min="57" max="58" width="21.71"/>
    <col customWidth="1" min="59" max="60" width="11.0"/>
    <col customWidth="1" min="61" max="61" width="18.43"/>
    <col customWidth="1" min="62" max="62" width="19.86"/>
    <col customWidth="1" min="63" max="63" width="10.71"/>
    <col customWidth="1" min="64" max="65" width="20.43"/>
    <col customWidth="1" min="66" max="69" width="10.71"/>
  </cols>
  <sheetData>
    <row r="1" ht="69.75" customHeight="1">
      <c r="A1" s="40"/>
      <c r="B1" s="41" t="s">
        <v>508</v>
      </c>
      <c r="E1" s="42"/>
      <c r="F1" s="42"/>
      <c r="G1" s="42"/>
      <c r="H1" s="40"/>
      <c r="BE1" s="40"/>
      <c r="BF1" s="40"/>
      <c r="BH1" s="40"/>
      <c r="BI1" s="40"/>
      <c r="BJ1" s="40"/>
      <c r="BL1" s="40"/>
      <c r="BM1" s="40"/>
    </row>
    <row r="2" ht="12.0" customHeight="1">
      <c r="E2" s="42"/>
      <c r="F2" s="42"/>
      <c r="G2" s="42"/>
      <c r="BE2" s="40"/>
      <c r="BF2" s="40"/>
      <c r="BH2" s="40"/>
      <c r="BI2" s="40"/>
      <c r="BJ2" s="40"/>
      <c r="BL2" s="40"/>
      <c r="BM2" s="40"/>
    </row>
    <row r="3" ht="15.0" hidden="1" customHeight="1">
      <c r="A3" s="42"/>
      <c r="B3" s="42"/>
      <c r="C3" s="42"/>
      <c r="D3" s="42"/>
      <c r="E3" s="42"/>
      <c r="F3" s="42"/>
      <c r="G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0"/>
      <c r="BM3" s="40"/>
      <c r="BN3" s="42"/>
      <c r="BO3" s="42"/>
    </row>
    <row r="4" ht="39.75" customHeight="1">
      <c r="A4" s="207" t="s">
        <v>12</v>
      </c>
      <c r="B4" s="293" t="s">
        <v>13</v>
      </c>
      <c r="C4" s="209"/>
      <c r="D4" s="210"/>
      <c r="E4" s="47"/>
      <c r="F4" s="42"/>
      <c r="G4" s="42"/>
      <c r="H4" s="295"/>
      <c r="I4" s="296"/>
      <c r="J4" s="296"/>
      <c r="K4" s="296"/>
      <c r="L4" s="4"/>
      <c r="M4" s="4"/>
      <c r="N4" s="4"/>
      <c r="O4" s="4"/>
      <c r="P4" s="42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0"/>
      <c r="BF4" s="40"/>
      <c r="BG4" s="42"/>
      <c r="BH4" s="40"/>
      <c r="BI4" s="40"/>
      <c r="BJ4" s="40"/>
      <c r="BK4" s="42"/>
      <c r="BL4" s="55"/>
      <c r="BM4" s="40"/>
    </row>
    <row r="5" ht="39.75" customHeight="1">
      <c r="A5" s="227"/>
      <c r="B5" s="297">
        <f>G98</f>
        <v>0</v>
      </c>
      <c r="C5" s="220"/>
      <c r="D5" s="210"/>
      <c r="E5" s="60"/>
      <c r="F5" s="42"/>
      <c r="G5" s="42"/>
      <c r="H5" s="298"/>
      <c r="I5" s="298"/>
      <c r="J5" s="298"/>
      <c r="K5" s="298"/>
      <c r="L5" s="298"/>
      <c r="M5" s="298"/>
      <c r="N5" s="299"/>
      <c r="O5" s="4"/>
      <c r="P5" s="42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0"/>
      <c r="BF5" s="40"/>
      <c r="BG5" s="42"/>
      <c r="BH5" s="40"/>
      <c r="BI5" s="40"/>
      <c r="BJ5" s="40"/>
      <c r="BK5" s="42"/>
      <c r="BL5" s="55"/>
      <c r="BM5" s="40"/>
    </row>
    <row r="6" ht="14.25" customHeight="1">
      <c r="A6" s="82"/>
      <c r="B6" s="82"/>
      <c r="C6" s="82"/>
      <c r="D6" s="69"/>
      <c r="E6" s="42"/>
      <c r="F6" s="42"/>
      <c r="G6" s="42"/>
      <c r="H6" s="301"/>
      <c r="I6" s="301"/>
      <c r="J6" s="301"/>
      <c r="K6" s="301"/>
      <c r="L6" s="301"/>
      <c r="M6" s="301"/>
      <c r="N6" s="301"/>
      <c r="O6" s="4"/>
      <c r="P6" s="42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0"/>
      <c r="BF6" s="40"/>
      <c r="BG6" s="42"/>
      <c r="BH6" s="40"/>
      <c r="BI6" s="40"/>
      <c r="BJ6" s="40"/>
      <c r="BK6" s="42"/>
      <c r="BL6" s="55"/>
      <c r="BM6" s="40"/>
    </row>
    <row r="7" ht="21.75" customHeight="1">
      <c r="A7" s="302" t="s">
        <v>26</v>
      </c>
      <c r="B7" s="303">
        <f>AE97</f>
        <v>0</v>
      </c>
      <c r="C7" s="304" t="s">
        <v>27</v>
      </c>
      <c r="D7" s="69"/>
      <c r="E7" s="69"/>
      <c r="F7" s="69"/>
      <c r="G7" s="69"/>
      <c r="H7" s="305"/>
      <c r="I7" s="305"/>
      <c r="J7" s="4"/>
      <c r="K7" s="4"/>
      <c r="L7" s="4"/>
      <c r="M7" s="4"/>
      <c r="N7" s="4"/>
      <c r="O7" s="4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0"/>
      <c r="BF7" s="40"/>
      <c r="BG7" s="42"/>
      <c r="BH7" s="40"/>
      <c r="BI7" s="40"/>
      <c r="BJ7" s="40"/>
      <c r="BK7" s="42"/>
      <c r="BL7" s="55"/>
      <c r="BM7" s="40"/>
    </row>
    <row r="8" ht="21.75" customHeight="1">
      <c r="A8" s="302" t="s">
        <v>509</v>
      </c>
      <c r="B8" s="359">
        <f>SUM(C14:C97)</f>
        <v>0</v>
      </c>
      <c r="C8" s="360" t="s">
        <v>436</v>
      </c>
      <c r="D8" s="69"/>
      <c r="E8" s="42"/>
      <c r="F8" s="42"/>
      <c r="G8" s="42"/>
      <c r="H8" s="295"/>
      <c r="I8" s="295"/>
      <c r="J8" s="295"/>
      <c r="K8" s="295"/>
      <c r="L8" s="4"/>
      <c r="M8" s="4"/>
      <c r="N8" s="4"/>
      <c r="O8" s="4"/>
      <c r="P8" s="42"/>
      <c r="Q8" s="40"/>
      <c r="R8" s="361"/>
      <c r="T8" s="40"/>
      <c r="U8" s="40"/>
      <c r="V8" s="40"/>
      <c r="W8" s="40"/>
      <c r="X8" s="40"/>
      <c r="Y8" s="40"/>
      <c r="Z8" s="40"/>
      <c r="AA8" s="40"/>
      <c r="AB8" s="40"/>
      <c r="AC8" s="40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0"/>
      <c r="BF8" s="40"/>
      <c r="BG8" s="42"/>
      <c r="BH8" s="40"/>
      <c r="BI8" s="40"/>
      <c r="BJ8" s="40"/>
      <c r="BK8" s="42"/>
      <c r="BL8" s="55"/>
      <c r="BM8" s="40"/>
    </row>
    <row r="9" ht="14.25" customHeight="1">
      <c r="A9" s="82"/>
      <c r="B9" s="82"/>
      <c r="C9" s="82"/>
      <c r="D9" s="69"/>
      <c r="E9" s="42"/>
      <c r="F9" s="42"/>
      <c r="G9" s="42"/>
      <c r="H9" s="299"/>
      <c r="I9" s="299"/>
      <c r="J9" s="299"/>
      <c r="K9" s="299"/>
      <c r="L9" s="299"/>
      <c r="M9" s="299"/>
      <c r="N9" s="299"/>
      <c r="O9" s="299"/>
      <c r="P9" s="311"/>
      <c r="Q9" s="40"/>
      <c r="R9" s="31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0"/>
      <c r="BF9" s="40"/>
      <c r="BG9" s="42"/>
      <c r="BH9" s="40"/>
      <c r="BI9" s="40"/>
      <c r="BJ9" s="40"/>
      <c r="BK9" s="42"/>
      <c r="BL9" s="55"/>
      <c r="BM9" s="40"/>
    </row>
    <row r="10" ht="14.25" customHeight="1">
      <c r="A10" s="82"/>
      <c r="B10" s="82"/>
      <c r="C10" s="82"/>
      <c r="D10" s="69"/>
      <c r="E10" s="69"/>
      <c r="F10" s="69"/>
      <c r="G10" s="69"/>
      <c r="H10" s="362"/>
      <c r="I10" s="362"/>
      <c r="J10" s="362"/>
      <c r="K10" s="362"/>
      <c r="L10" s="362"/>
      <c r="M10" s="362"/>
      <c r="N10" s="362"/>
      <c r="O10" s="362"/>
      <c r="P10" s="313"/>
      <c r="Q10" s="40"/>
      <c r="R10" s="31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0"/>
      <c r="BF10" s="40"/>
      <c r="BG10" s="42"/>
      <c r="BH10" s="40"/>
      <c r="BI10" s="40"/>
      <c r="BJ10" s="40"/>
      <c r="BK10" s="42"/>
      <c r="BL10" s="55"/>
      <c r="BM10" s="40"/>
    </row>
    <row r="11" ht="14.25" customHeight="1">
      <c r="A11" s="42"/>
      <c r="B11" s="42"/>
      <c r="C11" s="42"/>
      <c r="D11" s="83"/>
      <c r="E11" s="83"/>
      <c r="F11" s="84"/>
      <c r="G11" s="85"/>
      <c r="H11" s="85"/>
      <c r="I11" s="85"/>
      <c r="J11" s="85"/>
      <c r="K11" s="85"/>
      <c r="L11" s="85"/>
      <c r="M11" s="86"/>
      <c r="N11" s="85"/>
      <c r="O11" s="85"/>
      <c r="P11" s="85"/>
      <c r="Q11" s="69"/>
      <c r="R11" s="69"/>
      <c r="S11" s="69"/>
      <c r="T11" s="69"/>
      <c r="U11" s="69"/>
      <c r="V11" s="69"/>
      <c r="W11" s="69"/>
      <c r="X11" s="40"/>
      <c r="Y11" s="40"/>
      <c r="Z11" s="40"/>
      <c r="AA11" s="40"/>
      <c r="AB11" s="40"/>
      <c r="AC11" s="40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0"/>
      <c r="BF11" s="40"/>
      <c r="BG11" s="42"/>
      <c r="BH11" s="40"/>
      <c r="BI11" s="40"/>
      <c r="BJ11" s="40"/>
      <c r="BK11" s="42"/>
      <c r="BL11" s="55"/>
      <c r="BM11" s="40"/>
    </row>
    <row r="12" ht="14.25" customHeight="1">
      <c r="A12" s="363" t="s">
        <v>44</v>
      </c>
      <c r="B12" s="364" t="s">
        <v>45</v>
      </c>
      <c r="C12" s="364" t="s">
        <v>46</v>
      </c>
      <c r="D12" s="364" t="s">
        <v>47</v>
      </c>
      <c r="E12" s="364" t="s">
        <v>48</v>
      </c>
      <c r="F12" s="364" t="s">
        <v>49</v>
      </c>
      <c r="G12" s="365" t="s">
        <v>50</v>
      </c>
      <c r="H12" s="366" t="s">
        <v>510</v>
      </c>
      <c r="I12" s="367" t="s">
        <v>511</v>
      </c>
      <c r="J12" s="368" t="s">
        <v>53</v>
      </c>
      <c r="K12" s="369" t="s">
        <v>512</v>
      </c>
      <c r="L12" s="370" t="s">
        <v>513</v>
      </c>
      <c r="M12" s="371" t="s">
        <v>514</v>
      </c>
      <c r="N12" s="364" t="s">
        <v>515</v>
      </c>
      <c r="O12" s="372" t="s">
        <v>516</v>
      </c>
      <c r="P12" s="6"/>
      <c r="Q12" s="6"/>
      <c r="R12" s="6"/>
      <c r="S12" s="6"/>
      <c r="T12" s="6"/>
      <c r="U12" s="6"/>
      <c r="V12" s="6"/>
      <c r="W12" s="6"/>
      <c r="X12" s="142"/>
      <c r="Y12" s="316"/>
      <c r="AF12" s="316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0"/>
      <c r="BF12" s="40"/>
      <c r="BG12" s="42"/>
      <c r="BH12" s="40"/>
      <c r="BI12" s="40"/>
      <c r="BJ12" s="40"/>
      <c r="BK12" s="42"/>
      <c r="BL12" s="55"/>
      <c r="BM12" s="40"/>
    </row>
    <row r="13" ht="39.0" customHeight="1">
      <c r="A13" s="373" t="s">
        <v>189</v>
      </c>
      <c r="B13" s="6"/>
      <c r="C13" s="6"/>
      <c r="D13" s="242"/>
      <c r="E13" s="242"/>
      <c r="F13" s="374"/>
      <c r="G13" s="6"/>
      <c r="H13" s="375"/>
      <c r="I13" s="375"/>
      <c r="J13" s="375"/>
      <c r="K13" s="375"/>
      <c r="L13" s="375"/>
      <c r="M13" s="376"/>
      <c r="N13" s="375"/>
      <c r="O13" s="375"/>
      <c r="P13" s="6"/>
      <c r="Q13" s="6"/>
      <c r="R13" s="6"/>
      <c r="S13" s="6"/>
      <c r="T13" s="6"/>
      <c r="U13" s="6"/>
      <c r="V13" s="6"/>
      <c r="W13" s="6"/>
      <c r="X13" s="6"/>
      <c r="Y13" s="242"/>
      <c r="Z13" s="242"/>
      <c r="AA13" s="242"/>
      <c r="AB13" s="242"/>
      <c r="AC13" s="242"/>
      <c r="AD13" s="377" t="s">
        <v>433</v>
      </c>
      <c r="AE13" s="378" t="s">
        <v>517</v>
      </c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2"/>
      <c r="BE13" s="40"/>
      <c r="BF13" s="40"/>
      <c r="BG13" s="42"/>
      <c r="BH13" s="324" t="s">
        <v>69</v>
      </c>
      <c r="BI13" s="324" t="s">
        <v>70</v>
      </c>
      <c r="BJ13" s="324" t="s">
        <v>71</v>
      </c>
      <c r="BK13" s="42"/>
      <c r="BL13" s="55"/>
      <c r="BM13" s="55"/>
    </row>
    <row r="14" ht="18.0" customHeight="1">
      <c r="A14" s="282" t="s">
        <v>518</v>
      </c>
      <c r="B14" s="138">
        <v>1.0</v>
      </c>
      <c r="C14" s="138">
        <f t="shared" ref="C14:C43" si="1">SUM(H14:O14)</f>
        <v>0</v>
      </c>
      <c r="D14" s="379">
        <v>212.0</v>
      </c>
      <c r="E14" s="64" t="str">
        <f t="shared" ref="E14:E43" si="2">$D$5</f>
        <v/>
      </c>
      <c r="F14" s="380">
        <f t="shared" ref="F14:F43" si="3">D14*((100-E14)/100)</f>
        <v>212</v>
      </c>
      <c r="G14" s="381">
        <f t="shared" ref="G14:G43" si="4">F14*C14</f>
        <v>0</v>
      </c>
      <c r="H14" s="382"/>
      <c r="I14" s="383"/>
      <c r="J14" s="349"/>
      <c r="K14" s="384"/>
      <c r="L14" s="385"/>
      <c r="M14" s="386"/>
      <c r="N14" s="342"/>
      <c r="O14" s="387"/>
      <c r="P14" s="6"/>
      <c r="Q14" s="6"/>
      <c r="R14" s="6"/>
      <c r="S14" s="6"/>
      <c r="T14" s="6"/>
      <c r="U14" s="6"/>
      <c r="V14" s="6"/>
      <c r="W14" s="6"/>
      <c r="X14" s="388" t="s">
        <v>519</v>
      </c>
      <c r="Y14" s="315"/>
      <c r="Z14" s="315"/>
      <c r="AA14" s="315"/>
      <c r="AB14" s="315"/>
      <c r="AC14" s="217"/>
      <c r="AD14" s="141">
        <v>6.6</v>
      </c>
      <c r="AE14" s="141">
        <f t="shared" ref="AE14:AE43" si="5">C14*AD14</f>
        <v>0</v>
      </c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2"/>
      <c r="BE14" s="40"/>
      <c r="BF14" s="40"/>
      <c r="BG14" s="42"/>
      <c r="BH14" s="327">
        <v>6.6</v>
      </c>
      <c r="BI14" s="327">
        <f t="shared" ref="BI14:BI43" si="6">C14</f>
        <v>0</v>
      </c>
      <c r="BJ14" s="327">
        <f t="shared" ref="BJ14:BJ94" si="7">BH14*BI14</f>
        <v>0</v>
      </c>
      <c r="BK14" s="42"/>
      <c r="BL14" s="55"/>
      <c r="BM14" s="55"/>
    </row>
    <row r="15" ht="18.0" customHeight="1">
      <c r="A15" s="282" t="s">
        <v>520</v>
      </c>
      <c r="B15" s="138">
        <v>1.0</v>
      </c>
      <c r="C15" s="138">
        <f t="shared" si="1"/>
        <v>0</v>
      </c>
      <c r="D15" s="379">
        <v>127.2</v>
      </c>
      <c r="E15" s="64" t="str">
        <f t="shared" si="2"/>
        <v/>
      </c>
      <c r="F15" s="380">
        <f t="shared" si="3"/>
        <v>127.2</v>
      </c>
      <c r="G15" s="381">
        <f t="shared" si="4"/>
        <v>0</v>
      </c>
      <c r="H15" s="389"/>
      <c r="I15" s="390"/>
      <c r="J15" s="130"/>
      <c r="K15" s="391"/>
      <c r="L15" s="392"/>
      <c r="M15" s="386"/>
      <c r="N15" s="124"/>
      <c r="O15" s="393"/>
      <c r="P15" s="6"/>
      <c r="Q15" s="6"/>
      <c r="R15" s="6"/>
      <c r="S15" s="6"/>
      <c r="T15" s="6"/>
      <c r="U15" s="6"/>
      <c r="V15" s="6"/>
      <c r="W15" s="6"/>
      <c r="X15" s="388" t="s">
        <v>521</v>
      </c>
      <c r="Y15" s="315"/>
      <c r="Z15" s="315"/>
      <c r="AA15" s="315"/>
      <c r="AB15" s="315"/>
      <c r="AC15" s="217"/>
      <c r="AD15" s="138">
        <v>2.85</v>
      </c>
      <c r="AE15" s="138">
        <f t="shared" si="5"/>
        <v>0</v>
      </c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2"/>
      <c r="BE15" s="40"/>
      <c r="BF15" s="40"/>
      <c r="BG15" s="42"/>
      <c r="BH15" s="327">
        <v>2.85</v>
      </c>
      <c r="BI15" s="327">
        <f t="shared" si="6"/>
        <v>0</v>
      </c>
      <c r="BJ15" s="327">
        <f t="shared" si="7"/>
        <v>0</v>
      </c>
      <c r="BK15" s="42"/>
      <c r="BL15" s="55"/>
      <c r="BM15" s="55"/>
    </row>
    <row r="16" ht="18.0" customHeight="1">
      <c r="A16" s="282" t="s">
        <v>522</v>
      </c>
      <c r="B16" s="138">
        <v>1.0</v>
      </c>
      <c r="C16" s="138">
        <f t="shared" si="1"/>
        <v>0</v>
      </c>
      <c r="D16" s="379">
        <v>233.2</v>
      </c>
      <c r="E16" s="64" t="str">
        <f t="shared" si="2"/>
        <v/>
      </c>
      <c r="F16" s="380">
        <f t="shared" si="3"/>
        <v>233.2</v>
      </c>
      <c r="G16" s="381">
        <f t="shared" si="4"/>
        <v>0</v>
      </c>
      <c r="H16" s="389"/>
      <c r="I16" s="390"/>
      <c r="J16" s="130"/>
      <c r="K16" s="391"/>
      <c r="L16" s="392"/>
      <c r="M16" s="386"/>
      <c r="N16" s="124"/>
      <c r="O16" s="393"/>
      <c r="P16" s="6"/>
      <c r="Q16" s="6"/>
      <c r="R16" s="6"/>
      <c r="S16" s="6"/>
      <c r="T16" s="6"/>
      <c r="U16" s="6"/>
      <c r="V16" s="6"/>
      <c r="W16" s="6"/>
      <c r="X16" s="388" t="s">
        <v>523</v>
      </c>
      <c r="Y16" s="315"/>
      <c r="Z16" s="315"/>
      <c r="AA16" s="315"/>
      <c r="AB16" s="315"/>
      <c r="AC16" s="217"/>
      <c r="AD16" s="138">
        <v>7.5</v>
      </c>
      <c r="AE16" s="138">
        <f t="shared" si="5"/>
        <v>0</v>
      </c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2"/>
      <c r="BE16" s="40"/>
      <c r="BF16" s="40"/>
      <c r="BG16" s="42"/>
      <c r="BH16" s="327">
        <v>7.5</v>
      </c>
      <c r="BI16" s="327">
        <f t="shared" si="6"/>
        <v>0</v>
      </c>
      <c r="BJ16" s="327">
        <f t="shared" si="7"/>
        <v>0</v>
      </c>
      <c r="BK16" s="42"/>
      <c r="BL16" s="55"/>
      <c r="BM16" s="55"/>
    </row>
    <row r="17" ht="18.0" customHeight="1">
      <c r="A17" s="282" t="s">
        <v>524</v>
      </c>
      <c r="B17" s="138">
        <v>1.0</v>
      </c>
      <c r="C17" s="138">
        <f t="shared" si="1"/>
        <v>0</v>
      </c>
      <c r="D17" s="379">
        <v>148.4</v>
      </c>
      <c r="E17" s="64" t="str">
        <f t="shared" si="2"/>
        <v/>
      </c>
      <c r="F17" s="380">
        <f t="shared" si="3"/>
        <v>148.4</v>
      </c>
      <c r="G17" s="381">
        <f t="shared" si="4"/>
        <v>0</v>
      </c>
      <c r="H17" s="389"/>
      <c r="I17" s="390"/>
      <c r="J17" s="130"/>
      <c r="K17" s="391"/>
      <c r="L17" s="392"/>
      <c r="M17" s="386"/>
      <c r="N17" s="124"/>
      <c r="O17" s="393"/>
      <c r="P17" s="6"/>
      <c r="Q17" s="6"/>
      <c r="R17" s="6"/>
      <c r="S17" s="6"/>
      <c r="T17" s="6"/>
      <c r="U17" s="6"/>
      <c r="V17" s="6"/>
      <c r="W17" s="6"/>
      <c r="X17" s="388" t="s">
        <v>525</v>
      </c>
      <c r="Y17" s="315"/>
      <c r="Z17" s="315"/>
      <c r="AA17" s="315"/>
      <c r="AB17" s="315"/>
      <c r="AC17" s="217"/>
      <c r="AD17" s="138">
        <v>3.25</v>
      </c>
      <c r="AE17" s="138">
        <f t="shared" si="5"/>
        <v>0</v>
      </c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2"/>
      <c r="BE17" s="40"/>
      <c r="BF17" s="40"/>
      <c r="BG17" s="42"/>
      <c r="BH17" s="327">
        <v>3.25</v>
      </c>
      <c r="BI17" s="327">
        <f t="shared" si="6"/>
        <v>0</v>
      </c>
      <c r="BJ17" s="327">
        <f t="shared" si="7"/>
        <v>0</v>
      </c>
      <c r="BK17" s="42"/>
      <c r="BL17" s="55"/>
      <c r="BM17" s="55"/>
    </row>
    <row r="18" ht="18.0" customHeight="1">
      <c r="A18" s="282" t="s">
        <v>526</v>
      </c>
      <c r="B18" s="138">
        <v>1.0</v>
      </c>
      <c r="C18" s="138">
        <f t="shared" si="1"/>
        <v>0</v>
      </c>
      <c r="D18" s="379">
        <v>254.4</v>
      </c>
      <c r="E18" s="64" t="str">
        <f t="shared" si="2"/>
        <v/>
      </c>
      <c r="F18" s="380">
        <f t="shared" si="3"/>
        <v>254.4</v>
      </c>
      <c r="G18" s="381">
        <f t="shared" si="4"/>
        <v>0</v>
      </c>
      <c r="H18" s="389"/>
      <c r="I18" s="390"/>
      <c r="J18" s="130"/>
      <c r="K18" s="391"/>
      <c r="L18" s="392"/>
      <c r="M18" s="386"/>
      <c r="N18" s="124"/>
      <c r="O18" s="393"/>
      <c r="P18" s="6"/>
      <c r="Q18" s="6"/>
      <c r="R18" s="6"/>
      <c r="S18" s="6"/>
      <c r="T18" s="6"/>
      <c r="U18" s="6"/>
      <c r="V18" s="6"/>
      <c r="W18" s="6"/>
      <c r="X18" s="388" t="s">
        <v>527</v>
      </c>
      <c r="Y18" s="315"/>
      <c r="Z18" s="315"/>
      <c r="AA18" s="315"/>
      <c r="AB18" s="315"/>
      <c r="AC18" s="217"/>
      <c r="AD18" s="138">
        <v>8.4</v>
      </c>
      <c r="AE18" s="138">
        <f t="shared" si="5"/>
        <v>0</v>
      </c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2"/>
      <c r="BE18" s="40"/>
      <c r="BF18" s="40"/>
      <c r="BG18" s="42"/>
      <c r="BH18" s="327">
        <v>8.4</v>
      </c>
      <c r="BI18" s="327">
        <f t="shared" si="6"/>
        <v>0</v>
      </c>
      <c r="BJ18" s="327">
        <f t="shared" si="7"/>
        <v>0</v>
      </c>
      <c r="BK18" s="42"/>
      <c r="BL18" s="55"/>
      <c r="BM18" s="55"/>
    </row>
    <row r="19" ht="18.0" customHeight="1">
      <c r="A19" s="282" t="s">
        <v>528</v>
      </c>
      <c r="B19" s="138">
        <v>1.0</v>
      </c>
      <c r="C19" s="138">
        <f t="shared" si="1"/>
        <v>0</v>
      </c>
      <c r="D19" s="379">
        <v>159.0</v>
      </c>
      <c r="E19" s="64" t="str">
        <f t="shared" si="2"/>
        <v/>
      </c>
      <c r="F19" s="380">
        <f t="shared" si="3"/>
        <v>159</v>
      </c>
      <c r="G19" s="381">
        <f t="shared" si="4"/>
        <v>0</v>
      </c>
      <c r="H19" s="389"/>
      <c r="I19" s="390"/>
      <c r="J19" s="130"/>
      <c r="K19" s="391"/>
      <c r="L19" s="392"/>
      <c r="M19" s="386"/>
      <c r="N19" s="124"/>
      <c r="O19" s="393"/>
      <c r="P19" s="6"/>
      <c r="Q19" s="6"/>
      <c r="R19" s="6"/>
      <c r="S19" s="6"/>
      <c r="T19" s="6"/>
      <c r="U19" s="6"/>
      <c r="V19" s="6"/>
      <c r="W19" s="6"/>
      <c r="X19" s="388" t="s">
        <v>529</v>
      </c>
      <c r="Y19" s="315"/>
      <c r="Z19" s="315"/>
      <c r="AA19" s="315"/>
      <c r="AB19" s="315"/>
      <c r="AC19" s="217"/>
      <c r="AD19" s="138">
        <v>3.6</v>
      </c>
      <c r="AE19" s="138">
        <f t="shared" si="5"/>
        <v>0</v>
      </c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2"/>
      <c r="BE19" s="40"/>
      <c r="BF19" s="40"/>
      <c r="BG19" s="42"/>
      <c r="BH19" s="327">
        <v>3.6</v>
      </c>
      <c r="BI19" s="327">
        <f t="shared" si="6"/>
        <v>0</v>
      </c>
      <c r="BJ19" s="327">
        <f t="shared" si="7"/>
        <v>0</v>
      </c>
      <c r="BK19" s="42"/>
      <c r="BL19" s="55"/>
      <c r="BM19" s="55"/>
    </row>
    <row r="20" ht="18.0" customHeight="1">
      <c r="A20" s="282" t="s">
        <v>530</v>
      </c>
      <c r="B20" s="138">
        <v>1.0</v>
      </c>
      <c r="C20" s="138">
        <f t="shared" si="1"/>
        <v>0</v>
      </c>
      <c r="D20" s="379">
        <v>212.0</v>
      </c>
      <c r="E20" s="64" t="str">
        <f t="shared" si="2"/>
        <v/>
      </c>
      <c r="F20" s="380">
        <f t="shared" si="3"/>
        <v>212</v>
      </c>
      <c r="G20" s="381">
        <f t="shared" si="4"/>
        <v>0</v>
      </c>
      <c r="H20" s="389"/>
      <c r="I20" s="390"/>
      <c r="J20" s="130"/>
      <c r="K20" s="391"/>
      <c r="L20" s="392"/>
      <c r="M20" s="386"/>
      <c r="N20" s="124"/>
      <c r="O20" s="393"/>
      <c r="P20" s="6"/>
      <c r="Q20" s="6"/>
      <c r="R20" s="6"/>
      <c r="S20" s="6"/>
      <c r="T20" s="6"/>
      <c r="U20" s="6"/>
      <c r="V20" s="6"/>
      <c r="W20" s="6"/>
      <c r="X20" s="388" t="s">
        <v>531</v>
      </c>
      <c r="Y20" s="315"/>
      <c r="Z20" s="315"/>
      <c r="AA20" s="315"/>
      <c r="AB20" s="315"/>
      <c r="AC20" s="217"/>
      <c r="AD20" s="138">
        <v>9.35</v>
      </c>
      <c r="AE20" s="138">
        <f t="shared" si="5"/>
        <v>0</v>
      </c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2"/>
      <c r="BE20" s="40"/>
      <c r="BF20" s="40"/>
      <c r="BG20" s="42"/>
      <c r="BH20" s="327">
        <v>9.35</v>
      </c>
      <c r="BI20" s="327">
        <f t="shared" si="6"/>
        <v>0</v>
      </c>
      <c r="BJ20" s="327">
        <f t="shared" si="7"/>
        <v>0</v>
      </c>
      <c r="BK20" s="42"/>
      <c r="BL20" s="55"/>
      <c r="BM20" s="55"/>
    </row>
    <row r="21" ht="18.0" customHeight="1">
      <c r="A21" s="282" t="s">
        <v>532</v>
      </c>
      <c r="B21" s="138">
        <v>1.0</v>
      </c>
      <c r="C21" s="138">
        <f t="shared" si="1"/>
        <v>0</v>
      </c>
      <c r="D21" s="379">
        <v>137.8</v>
      </c>
      <c r="E21" s="64" t="str">
        <f t="shared" si="2"/>
        <v/>
      </c>
      <c r="F21" s="380">
        <f t="shared" si="3"/>
        <v>137.8</v>
      </c>
      <c r="G21" s="381">
        <f t="shared" si="4"/>
        <v>0</v>
      </c>
      <c r="H21" s="389"/>
      <c r="I21" s="390"/>
      <c r="J21" s="130"/>
      <c r="K21" s="391"/>
      <c r="L21" s="392"/>
      <c r="M21" s="386"/>
      <c r="N21" s="124"/>
      <c r="O21" s="393"/>
      <c r="P21" s="6"/>
      <c r="Q21" s="6"/>
      <c r="R21" s="6"/>
      <c r="S21" s="6"/>
      <c r="T21" s="6"/>
      <c r="U21" s="6"/>
      <c r="V21" s="6"/>
      <c r="W21" s="6"/>
      <c r="X21" s="388" t="s">
        <v>533</v>
      </c>
      <c r="Y21" s="315"/>
      <c r="Z21" s="315"/>
      <c r="AA21" s="315"/>
      <c r="AB21" s="315"/>
      <c r="AC21" s="217"/>
      <c r="AD21" s="138">
        <v>2.95</v>
      </c>
      <c r="AE21" s="138">
        <f t="shared" si="5"/>
        <v>0</v>
      </c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2"/>
      <c r="BE21" s="40"/>
      <c r="BF21" s="40"/>
      <c r="BG21" s="42"/>
      <c r="BH21" s="327">
        <v>2.95</v>
      </c>
      <c r="BI21" s="327">
        <f t="shared" si="6"/>
        <v>0</v>
      </c>
      <c r="BJ21" s="327">
        <f t="shared" si="7"/>
        <v>0</v>
      </c>
      <c r="BK21" s="42"/>
      <c r="BL21" s="55"/>
      <c r="BM21" s="55"/>
    </row>
    <row r="22" ht="18.0" customHeight="1">
      <c r="A22" s="282" t="s">
        <v>534</v>
      </c>
      <c r="B22" s="138">
        <v>1.0</v>
      </c>
      <c r="C22" s="138">
        <f t="shared" si="1"/>
        <v>0</v>
      </c>
      <c r="D22" s="379">
        <v>159.0</v>
      </c>
      <c r="E22" s="64" t="str">
        <f t="shared" si="2"/>
        <v/>
      </c>
      <c r="F22" s="380">
        <f t="shared" si="3"/>
        <v>159</v>
      </c>
      <c r="G22" s="381">
        <f t="shared" si="4"/>
        <v>0</v>
      </c>
      <c r="H22" s="389"/>
      <c r="I22" s="390"/>
      <c r="J22" s="130"/>
      <c r="K22" s="391"/>
      <c r="L22" s="392"/>
      <c r="M22" s="386"/>
      <c r="N22" s="124"/>
      <c r="O22" s="393"/>
      <c r="P22" s="6"/>
      <c r="Q22" s="6"/>
      <c r="R22" s="6"/>
      <c r="S22" s="6"/>
      <c r="T22" s="6"/>
      <c r="U22" s="6"/>
      <c r="V22" s="6"/>
      <c r="W22" s="6"/>
      <c r="X22" s="388" t="s">
        <v>535</v>
      </c>
      <c r="Y22" s="315"/>
      <c r="Z22" s="315"/>
      <c r="AA22" s="315"/>
      <c r="AB22" s="315"/>
      <c r="AC22" s="217"/>
      <c r="AD22" s="138">
        <v>3.0</v>
      </c>
      <c r="AE22" s="138">
        <f t="shared" si="5"/>
        <v>0</v>
      </c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2"/>
      <c r="BE22" s="40"/>
      <c r="BF22" s="40"/>
      <c r="BG22" s="42"/>
      <c r="BH22" s="327">
        <v>3.0</v>
      </c>
      <c r="BI22" s="327">
        <f t="shared" si="6"/>
        <v>0</v>
      </c>
      <c r="BJ22" s="327">
        <f t="shared" si="7"/>
        <v>0</v>
      </c>
      <c r="BK22" s="42"/>
      <c r="BL22" s="55"/>
      <c r="BM22" s="55"/>
    </row>
    <row r="23" ht="18.0" customHeight="1">
      <c r="A23" s="282" t="s">
        <v>536</v>
      </c>
      <c r="B23" s="138">
        <v>1.0</v>
      </c>
      <c r="C23" s="138">
        <f t="shared" si="1"/>
        <v>0</v>
      </c>
      <c r="D23" s="379">
        <v>371.0</v>
      </c>
      <c r="E23" s="64" t="str">
        <f t="shared" si="2"/>
        <v/>
      </c>
      <c r="F23" s="380">
        <f t="shared" si="3"/>
        <v>371</v>
      </c>
      <c r="G23" s="381">
        <f t="shared" si="4"/>
        <v>0</v>
      </c>
      <c r="H23" s="389"/>
      <c r="I23" s="390"/>
      <c r="J23" s="130"/>
      <c r="K23" s="391"/>
      <c r="L23" s="392"/>
      <c r="M23" s="386"/>
      <c r="N23" s="124"/>
      <c r="O23" s="393"/>
      <c r="P23" s="6"/>
      <c r="Q23" s="6"/>
      <c r="R23" s="6"/>
      <c r="S23" s="6"/>
      <c r="T23" s="6"/>
      <c r="U23" s="6"/>
      <c r="V23" s="6"/>
      <c r="W23" s="6"/>
      <c r="X23" s="388" t="s">
        <v>537</v>
      </c>
      <c r="Y23" s="315"/>
      <c r="Z23" s="315"/>
      <c r="AA23" s="315"/>
      <c r="AB23" s="315"/>
      <c r="AC23" s="217"/>
      <c r="AD23" s="138">
        <v>11.1</v>
      </c>
      <c r="AE23" s="138">
        <f t="shared" si="5"/>
        <v>0</v>
      </c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2"/>
      <c r="BE23" s="40"/>
      <c r="BF23" s="40"/>
      <c r="BG23" s="42"/>
      <c r="BH23" s="327">
        <v>11.1</v>
      </c>
      <c r="BI23" s="327">
        <f t="shared" si="6"/>
        <v>0</v>
      </c>
      <c r="BJ23" s="327">
        <f t="shared" si="7"/>
        <v>0</v>
      </c>
      <c r="BK23" s="42"/>
      <c r="BL23" s="55"/>
      <c r="BM23" s="55"/>
    </row>
    <row r="24" ht="18.0" customHeight="1">
      <c r="A24" s="282" t="s">
        <v>538</v>
      </c>
      <c r="B24" s="138">
        <v>1.0</v>
      </c>
      <c r="C24" s="138">
        <f t="shared" si="1"/>
        <v>0</v>
      </c>
      <c r="D24" s="379">
        <v>169.6</v>
      </c>
      <c r="E24" s="64" t="str">
        <f t="shared" si="2"/>
        <v/>
      </c>
      <c r="F24" s="380">
        <f t="shared" si="3"/>
        <v>169.6</v>
      </c>
      <c r="G24" s="381">
        <f t="shared" si="4"/>
        <v>0</v>
      </c>
      <c r="H24" s="389"/>
      <c r="I24" s="390"/>
      <c r="J24" s="130"/>
      <c r="K24" s="391"/>
      <c r="L24" s="392"/>
      <c r="M24" s="386"/>
      <c r="N24" s="124"/>
      <c r="O24" s="393"/>
      <c r="P24" s="6"/>
      <c r="Q24" s="6"/>
      <c r="R24" s="6"/>
      <c r="S24" s="6"/>
      <c r="T24" s="6"/>
      <c r="U24" s="6"/>
      <c r="V24" s="6"/>
      <c r="W24" s="6"/>
      <c r="X24" s="388" t="s">
        <v>539</v>
      </c>
      <c r="Y24" s="315"/>
      <c r="Z24" s="315"/>
      <c r="AA24" s="315"/>
      <c r="AB24" s="315"/>
      <c r="AC24" s="217"/>
      <c r="AD24" s="138">
        <v>3.7</v>
      </c>
      <c r="AE24" s="138">
        <f t="shared" si="5"/>
        <v>0</v>
      </c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2"/>
      <c r="BE24" s="40"/>
      <c r="BF24" s="40"/>
      <c r="BG24" s="42"/>
      <c r="BH24" s="327">
        <v>3.7</v>
      </c>
      <c r="BI24" s="327">
        <f t="shared" si="6"/>
        <v>0</v>
      </c>
      <c r="BJ24" s="327">
        <f t="shared" si="7"/>
        <v>0</v>
      </c>
      <c r="BK24" s="42"/>
      <c r="BL24" s="55"/>
      <c r="BM24" s="55"/>
    </row>
    <row r="25" ht="18.0" customHeight="1">
      <c r="A25" s="282" t="s">
        <v>540</v>
      </c>
      <c r="B25" s="138">
        <v>1.0</v>
      </c>
      <c r="C25" s="138">
        <f t="shared" si="1"/>
        <v>0</v>
      </c>
      <c r="D25" s="379">
        <v>169.6</v>
      </c>
      <c r="E25" s="64" t="str">
        <f t="shared" si="2"/>
        <v/>
      </c>
      <c r="F25" s="380">
        <f t="shared" si="3"/>
        <v>169.6</v>
      </c>
      <c r="G25" s="381">
        <f t="shared" si="4"/>
        <v>0</v>
      </c>
      <c r="H25" s="389"/>
      <c r="I25" s="390"/>
      <c r="J25" s="130"/>
      <c r="K25" s="391"/>
      <c r="L25" s="392"/>
      <c r="M25" s="386"/>
      <c r="N25" s="124"/>
      <c r="O25" s="393"/>
      <c r="P25" s="6"/>
      <c r="Q25" s="6"/>
      <c r="R25" s="6"/>
      <c r="S25" s="6"/>
      <c r="T25" s="6"/>
      <c r="U25" s="6"/>
      <c r="V25" s="6"/>
      <c r="W25" s="6"/>
      <c r="X25" s="388" t="s">
        <v>541</v>
      </c>
      <c r="Y25" s="315"/>
      <c r="Z25" s="315"/>
      <c r="AA25" s="315"/>
      <c r="AB25" s="315"/>
      <c r="AC25" s="217"/>
      <c r="AD25" s="138">
        <v>3.75</v>
      </c>
      <c r="AE25" s="138">
        <f t="shared" si="5"/>
        <v>0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2"/>
      <c r="BE25" s="40"/>
      <c r="BF25" s="40"/>
      <c r="BG25" s="42"/>
      <c r="BH25" s="327">
        <v>3.75</v>
      </c>
      <c r="BI25" s="327">
        <f t="shared" si="6"/>
        <v>0</v>
      </c>
      <c r="BJ25" s="327">
        <f t="shared" si="7"/>
        <v>0</v>
      </c>
      <c r="BK25" s="42"/>
      <c r="BL25" s="55"/>
      <c r="BM25" s="55"/>
    </row>
    <row r="26" ht="18.0" customHeight="1">
      <c r="A26" s="282" t="s">
        <v>542</v>
      </c>
      <c r="B26" s="138">
        <v>1.0</v>
      </c>
      <c r="C26" s="138">
        <f t="shared" si="1"/>
        <v>0</v>
      </c>
      <c r="D26" s="379">
        <v>445.2</v>
      </c>
      <c r="E26" s="64" t="str">
        <f t="shared" si="2"/>
        <v/>
      </c>
      <c r="F26" s="380">
        <f t="shared" si="3"/>
        <v>445.2</v>
      </c>
      <c r="G26" s="381">
        <f t="shared" si="4"/>
        <v>0</v>
      </c>
      <c r="H26" s="389"/>
      <c r="I26" s="390"/>
      <c r="J26" s="130"/>
      <c r="K26" s="391"/>
      <c r="L26" s="392"/>
      <c r="M26" s="386"/>
      <c r="N26" s="124"/>
      <c r="O26" s="393"/>
      <c r="P26" s="6"/>
      <c r="Q26" s="6"/>
      <c r="R26" s="6"/>
      <c r="S26" s="6"/>
      <c r="T26" s="6"/>
      <c r="U26" s="6"/>
      <c r="V26" s="6"/>
      <c r="W26" s="6"/>
      <c r="X26" s="388" t="s">
        <v>543</v>
      </c>
      <c r="Y26" s="315"/>
      <c r="Z26" s="315"/>
      <c r="AA26" s="315"/>
      <c r="AB26" s="315"/>
      <c r="AC26" s="217"/>
      <c r="AD26" s="138">
        <v>13.3</v>
      </c>
      <c r="AE26" s="138">
        <f t="shared" si="5"/>
        <v>0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2"/>
      <c r="BE26" s="40"/>
      <c r="BF26" s="40"/>
      <c r="BG26" s="42"/>
      <c r="BH26" s="327">
        <v>13.3</v>
      </c>
      <c r="BI26" s="327">
        <f t="shared" si="6"/>
        <v>0</v>
      </c>
      <c r="BJ26" s="327">
        <f t="shared" si="7"/>
        <v>0</v>
      </c>
      <c r="BK26" s="42"/>
      <c r="BL26" s="55"/>
      <c r="BM26" s="55"/>
    </row>
    <row r="27" ht="18.0" customHeight="1">
      <c r="A27" s="282" t="s">
        <v>544</v>
      </c>
      <c r="B27" s="138">
        <v>1.0</v>
      </c>
      <c r="C27" s="138">
        <f t="shared" si="1"/>
        <v>0</v>
      </c>
      <c r="D27" s="379">
        <v>212.0</v>
      </c>
      <c r="E27" s="64" t="str">
        <f t="shared" si="2"/>
        <v/>
      </c>
      <c r="F27" s="380">
        <f t="shared" si="3"/>
        <v>212</v>
      </c>
      <c r="G27" s="381">
        <f t="shared" si="4"/>
        <v>0</v>
      </c>
      <c r="H27" s="389"/>
      <c r="I27" s="390"/>
      <c r="J27" s="130"/>
      <c r="K27" s="391"/>
      <c r="L27" s="392"/>
      <c r="M27" s="386"/>
      <c r="N27" s="124"/>
      <c r="O27" s="393"/>
      <c r="P27" s="6"/>
      <c r="Q27" s="6"/>
      <c r="R27" s="6"/>
      <c r="S27" s="6"/>
      <c r="T27" s="6"/>
      <c r="U27" s="6"/>
      <c r="V27" s="6"/>
      <c r="W27" s="6"/>
      <c r="X27" s="388" t="s">
        <v>545</v>
      </c>
      <c r="Y27" s="315"/>
      <c r="Z27" s="315"/>
      <c r="AA27" s="315"/>
      <c r="AB27" s="315"/>
      <c r="AC27" s="217"/>
      <c r="AD27" s="138">
        <v>4.45</v>
      </c>
      <c r="AE27" s="138">
        <f t="shared" si="5"/>
        <v>0</v>
      </c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2"/>
      <c r="BE27" s="40"/>
      <c r="BF27" s="40"/>
      <c r="BG27" s="42"/>
      <c r="BH27" s="327">
        <v>4.45</v>
      </c>
      <c r="BI27" s="327">
        <f t="shared" si="6"/>
        <v>0</v>
      </c>
      <c r="BJ27" s="327">
        <f t="shared" si="7"/>
        <v>0</v>
      </c>
      <c r="BK27" s="42"/>
      <c r="BL27" s="55"/>
      <c r="BM27" s="55"/>
    </row>
    <row r="28" ht="18.0" customHeight="1">
      <c r="A28" s="282" t="s">
        <v>546</v>
      </c>
      <c r="B28" s="138">
        <v>1.0</v>
      </c>
      <c r="C28" s="138">
        <f t="shared" si="1"/>
        <v>0</v>
      </c>
      <c r="D28" s="379">
        <v>212.0</v>
      </c>
      <c r="E28" s="64" t="str">
        <f t="shared" si="2"/>
        <v/>
      </c>
      <c r="F28" s="380">
        <f t="shared" si="3"/>
        <v>212</v>
      </c>
      <c r="G28" s="381">
        <f t="shared" si="4"/>
        <v>0</v>
      </c>
      <c r="H28" s="389"/>
      <c r="I28" s="390"/>
      <c r="J28" s="130"/>
      <c r="K28" s="391"/>
      <c r="L28" s="392"/>
      <c r="M28" s="386"/>
      <c r="N28" s="124"/>
      <c r="O28" s="393"/>
      <c r="P28" s="6"/>
      <c r="Q28" s="6"/>
      <c r="R28" s="6"/>
      <c r="S28" s="6"/>
      <c r="T28" s="6"/>
      <c r="U28" s="6"/>
      <c r="V28" s="6"/>
      <c r="W28" s="6"/>
      <c r="X28" s="388" t="s">
        <v>547</v>
      </c>
      <c r="Y28" s="315"/>
      <c r="Z28" s="315"/>
      <c r="AA28" s="315"/>
      <c r="AB28" s="315"/>
      <c r="AC28" s="217"/>
      <c r="AD28" s="138">
        <v>4.4</v>
      </c>
      <c r="AE28" s="138">
        <f t="shared" si="5"/>
        <v>0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2"/>
      <c r="BE28" s="40"/>
      <c r="BF28" s="40"/>
      <c r="BG28" s="42"/>
      <c r="BH28" s="327">
        <v>4.4</v>
      </c>
      <c r="BI28" s="327">
        <f t="shared" si="6"/>
        <v>0</v>
      </c>
      <c r="BJ28" s="327">
        <f t="shared" si="7"/>
        <v>0</v>
      </c>
      <c r="BK28" s="42"/>
      <c r="BL28" s="55"/>
      <c r="BM28" s="55"/>
    </row>
    <row r="29" ht="18.0" customHeight="1">
      <c r="A29" s="282" t="s">
        <v>548</v>
      </c>
      <c r="B29" s="138">
        <v>1.0</v>
      </c>
      <c r="C29" s="138">
        <f t="shared" si="1"/>
        <v>0</v>
      </c>
      <c r="D29" s="379">
        <v>371.0</v>
      </c>
      <c r="E29" s="64" t="str">
        <f t="shared" si="2"/>
        <v/>
      </c>
      <c r="F29" s="380">
        <f t="shared" si="3"/>
        <v>371</v>
      </c>
      <c r="G29" s="381">
        <f t="shared" si="4"/>
        <v>0</v>
      </c>
      <c r="H29" s="389"/>
      <c r="I29" s="390"/>
      <c r="J29" s="130"/>
      <c r="K29" s="391"/>
      <c r="L29" s="392"/>
      <c r="M29" s="386"/>
      <c r="N29" s="124"/>
      <c r="O29" s="393"/>
      <c r="P29" s="6"/>
      <c r="Q29" s="6"/>
      <c r="R29" s="6"/>
      <c r="S29" s="6"/>
      <c r="T29" s="6"/>
      <c r="U29" s="6"/>
      <c r="V29" s="6"/>
      <c r="W29" s="6"/>
      <c r="X29" s="388" t="s">
        <v>549</v>
      </c>
      <c r="Y29" s="315"/>
      <c r="Z29" s="315"/>
      <c r="AA29" s="315"/>
      <c r="AB29" s="315"/>
      <c r="AC29" s="217"/>
      <c r="AD29" s="138">
        <v>11.85</v>
      </c>
      <c r="AE29" s="138">
        <f t="shared" si="5"/>
        <v>0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2"/>
      <c r="BE29" s="40"/>
      <c r="BF29" s="40"/>
      <c r="BG29" s="42"/>
      <c r="BH29" s="327">
        <v>11.85</v>
      </c>
      <c r="BI29" s="327">
        <f t="shared" si="6"/>
        <v>0</v>
      </c>
      <c r="BJ29" s="327">
        <f t="shared" si="7"/>
        <v>0</v>
      </c>
      <c r="BK29" s="42"/>
      <c r="BL29" s="55"/>
      <c r="BM29" s="55"/>
    </row>
    <row r="30" ht="18.0" customHeight="1">
      <c r="A30" s="282" t="s">
        <v>550</v>
      </c>
      <c r="B30" s="138">
        <v>1.0</v>
      </c>
      <c r="C30" s="138">
        <f t="shared" si="1"/>
        <v>0</v>
      </c>
      <c r="D30" s="379">
        <v>180.2</v>
      </c>
      <c r="E30" s="64" t="str">
        <f t="shared" si="2"/>
        <v/>
      </c>
      <c r="F30" s="380">
        <f t="shared" si="3"/>
        <v>180.2</v>
      </c>
      <c r="G30" s="381">
        <f t="shared" si="4"/>
        <v>0</v>
      </c>
      <c r="H30" s="389"/>
      <c r="I30" s="390"/>
      <c r="J30" s="130"/>
      <c r="K30" s="391"/>
      <c r="L30" s="392"/>
      <c r="M30" s="386"/>
      <c r="N30" s="124"/>
      <c r="O30" s="393"/>
      <c r="P30" s="6"/>
      <c r="Q30" s="6"/>
      <c r="R30" s="6"/>
      <c r="S30" s="6"/>
      <c r="T30" s="6"/>
      <c r="U30" s="6"/>
      <c r="V30" s="6"/>
      <c r="W30" s="6"/>
      <c r="X30" s="388" t="s">
        <v>551</v>
      </c>
      <c r="Y30" s="315"/>
      <c r="Z30" s="315"/>
      <c r="AA30" s="315"/>
      <c r="AB30" s="315"/>
      <c r="AC30" s="217"/>
      <c r="AD30" s="138">
        <v>4.1</v>
      </c>
      <c r="AE30" s="138">
        <f t="shared" si="5"/>
        <v>0</v>
      </c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2"/>
      <c r="BE30" s="40"/>
      <c r="BF30" s="40"/>
      <c r="BG30" s="42"/>
      <c r="BH30" s="327">
        <v>4.1</v>
      </c>
      <c r="BI30" s="327">
        <f t="shared" si="6"/>
        <v>0</v>
      </c>
      <c r="BJ30" s="327">
        <f t="shared" si="7"/>
        <v>0</v>
      </c>
      <c r="BK30" s="42"/>
      <c r="BL30" s="55"/>
      <c r="BM30" s="55"/>
    </row>
    <row r="31" ht="18.0" customHeight="1">
      <c r="A31" s="282" t="s">
        <v>552</v>
      </c>
      <c r="B31" s="138">
        <v>1.0</v>
      </c>
      <c r="C31" s="138">
        <f t="shared" si="1"/>
        <v>0</v>
      </c>
      <c r="D31" s="379">
        <v>190.8</v>
      </c>
      <c r="E31" s="64" t="str">
        <f t="shared" si="2"/>
        <v/>
      </c>
      <c r="F31" s="380">
        <f t="shared" si="3"/>
        <v>190.8</v>
      </c>
      <c r="G31" s="381">
        <f t="shared" si="4"/>
        <v>0</v>
      </c>
      <c r="H31" s="389"/>
      <c r="I31" s="390"/>
      <c r="J31" s="130"/>
      <c r="K31" s="391"/>
      <c r="L31" s="392"/>
      <c r="M31" s="386"/>
      <c r="N31" s="124"/>
      <c r="O31" s="393"/>
      <c r="P31" s="6"/>
      <c r="Q31" s="6"/>
      <c r="R31" s="6"/>
      <c r="S31" s="6"/>
      <c r="T31" s="6"/>
      <c r="U31" s="6"/>
      <c r="V31" s="6"/>
      <c r="W31" s="6"/>
      <c r="X31" s="388" t="s">
        <v>553</v>
      </c>
      <c r="Y31" s="315"/>
      <c r="Z31" s="315"/>
      <c r="AA31" s="315"/>
      <c r="AB31" s="315"/>
      <c r="AC31" s="217"/>
      <c r="AD31" s="138">
        <v>4.0</v>
      </c>
      <c r="AE31" s="138">
        <f t="shared" si="5"/>
        <v>0</v>
      </c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2"/>
      <c r="BE31" s="40"/>
      <c r="BF31" s="40"/>
      <c r="BG31" s="42"/>
      <c r="BH31" s="327">
        <v>4.0</v>
      </c>
      <c r="BI31" s="327">
        <f t="shared" si="6"/>
        <v>0</v>
      </c>
      <c r="BJ31" s="327">
        <f t="shared" si="7"/>
        <v>0</v>
      </c>
      <c r="BK31" s="42"/>
      <c r="BL31" s="55"/>
      <c r="BM31" s="55"/>
    </row>
    <row r="32" ht="18.0" customHeight="1">
      <c r="A32" s="282" t="s">
        <v>554</v>
      </c>
      <c r="B32" s="138">
        <v>1.0</v>
      </c>
      <c r="C32" s="138">
        <f t="shared" si="1"/>
        <v>0</v>
      </c>
      <c r="D32" s="379">
        <v>445.2</v>
      </c>
      <c r="E32" s="64" t="str">
        <f t="shared" si="2"/>
        <v/>
      </c>
      <c r="F32" s="380">
        <f t="shared" si="3"/>
        <v>445.2</v>
      </c>
      <c r="G32" s="381">
        <f t="shared" si="4"/>
        <v>0</v>
      </c>
      <c r="H32" s="389"/>
      <c r="I32" s="390"/>
      <c r="J32" s="130"/>
      <c r="K32" s="391"/>
      <c r="L32" s="392"/>
      <c r="M32" s="386"/>
      <c r="N32" s="124"/>
      <c r="O32" s="393"/>
      <c r="P32" s="6"/>
      <c r="Q32" s="6"/>
      <c r="R32" s="6"/>
      <c r="S32" s="6"/>
      <c r="T32" s="6"/>
      <c r="U32" s="6"/>
      <c r="V32" s="6"/>
      <c r="W32" s="6"/>
      <c r="X32" s="388" t="s">
        <v>555</v>
      </c>
      <c r="Y32" s="315"/>
      <c r="Z32" s="315"/>
      <c r="AA32" s="315"/>
      <c r="AB32" s="315"/>
      <c r="AC32" s="217"/>
      <c r="AD32" s="138">
        <v>14.6</v>
      </c>
      <c r="AE32" s="138">
        <f t="shared" si="5"/>
        <v>0</v>
      </c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2"/>
      <c r="BE32" s="40"/>
      <c r="BF32" s="40"/>
      <c r="BG32" s="42"/>
      <c r="BH32" s="327">
        <v>14.6</v>
      </c>
      <c r="BI32" s="327">
        <f t="shared" si="6"/>
        <v>0</v>
      </c>
      <c r="BJ32" s="327">
        <f t="shared" si="7"/>
        <v>0</v>
      </c>
      <c r="BK32" s="42"/>
      <c r="BL32" s="55"/>
      <c r="BM32" s="55"/>
    </row>
    <row r="33" ht="18.0" customHeight="1">
      <c r="A33" s="282" t="s">
        <v>556</v>
      </c>
      <c r="B33" s="138">
        <v>1.0</v>
      </c>
      <c r="C33" s="138">
        <f t="shared" si="1"/>
        <v>0</v>
      </c>
      <c r="D33" s="379">
        <v>212.0</v>
      </c>
      <c r="E33" s="64" t="str">
        <f t="shared" si="2"/>
        <v/>
      </c>
      <c r="F33" s="380">
        <f t="shared" si="3"/>
        <v>212</v>
      </c>
      <c r="G33" s="381">
        <f t="shared" si="4"/>
        <v>0</v>
      </c>
      <c r="H33" s="389"/>
      <c r="I33" s="390"/>
      <c r="J33" s="130"/>
      <c r="K33" s="391"/>
      <c r="L33" s="392"/>
      <c r="M33" s="386"/>
      <c r="N33" s="124"/>
      <c r="O33" s="393"/>
      <c r="P33" s="6"/>
      <c r="Q33" s="6"/>
      <c r="R33" s="6"/>
      <c r="S33" s="6"/>
      <c r="T33" s="6"/>
      <c r="U33" s="6"/>
      <c r="V33" s="6"/>
      <c r="W33" s="6"/>
      <c r="X33" s="388" t="s">
        <v>557</v>
      </c>
      <c r="Y33" s="315"/>
      <c r="Z33" s="315"/>
      <c r="AA33" s="315"/>
      <c r="AB33" s="315"/>
      <c r="AC33" s="217"/>
      <c r="AD33" s="138">
        <v>5.05</v>
      </c>
      <c r="AE33" s="138">
        <f t="shared" si="5"/>
        <v>0</v>
      </c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2"/>
      <c r="BE33" s="40"/>
      <c r="BF33" s="40"/>
      <c r="BG33" s="42"/>
      <c r="BH33" s="327">
        <v>5.05</v>
      </c>
      <c r="BI33" s="327">
        <f t="shared" si="6"/>
        <v>0</v>
      </c>
      <c r="BJ33" s="327">
        <f t="shared" si="7"/>
        <v>0</v>
      </c>
      <c r="BK33" s="42"/>
      <c r="BL33" s="55"/>
      <c r="BM33" s="55"/>
    </row>
    <row r="34" ht="18.0" customHeight="1">
      <c r="A34" s="282" t="s">
        <v>558</v>
      </c>
      <c r="B34" s="138">
        <v>1.0</v>
      </c>
      <c r="C34" s="138">
        <f t="shared" si="1"/>
        <v>0</v>
      </c>
      <c r="D34" s="379">
        <v>212.0</v>
      </c>
      <c r="E34" s="64" t="str">
        <f t="shared" si="2"/>
        <v/>
      </c>
      <c r="F34" s="380">
        <f t="shared" si="3"/>
        <v>212</v>
      </c>
      <c r="G34" s="381">
        <f t="shared" si="4"/>
        <v>0</v>
      </c>
      <c r="H34" s="389"/>
      <c r="I34" s="390"/>
      <c r="J34" s="130"/>
      <c r="K34" s="391"/>
      <c r="L34" s="392"/>
      <c r="M34" s="386"/>
      <c r="N34" s="124"/>
      <c r="O34" s="393"/>
      <c r="P34" s="6"/>
      <c r="Q34" s="6"/>
      <c r="R34" s="6"/>
      <c r="S34" s="6"/>
      <c r="T34" s="6"/>
      <c r="U34" s="6"/>
      <c r="V34" s="6"/>
      <c r="W34" s="6"/>
      <c r="X34" s="388" t="s">
        <v>559</v>
      </c>
      <c r="Y34" s="315"/>
      <c r="Z34" s="315"/>
      <c r="AA34" s="315"/>
      <c r="AB34" s="315"/>
      <c r="AC34" s="217"/>
      <c r="AD34" s="138">
        <v>4.9</v>
      </c>
      <c r="AE34" s="138">
        <f t="shared" si="5"/>
        <v>0</v>
      </c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2"/>
      <c r="BE34" s="40"/>
      <c r="BF34" s="40"/>
      <c r="BG34" s="42"/>
      <c r="BH34" s="327">
        <v>4.9</v>
      </c>
      <c r="BI34" s="327">
        <f t="shared" si="6"/>
        <v>0</v>
      </c>
      <c r="BJ34" s="327">
        <f t="shared" si="7"/>
        <v>0</v>
      </c>
      <c r="BK34" s="42"/>
      <c r="BL34" s="55"/>
      <c r="BM34" s="55"/>
    </row>
    <row r="35" ht="18.0" customHeight="1">
      <c r="A35" s="282" t="s">
        <v>560</v>
      </c>
      <c r="B35" s="138">
        <v>1.0</v>
      </c>
      <c r="C35" s="138">
        <f t="shared" si="1"/>
        <v>0</v>
      </c>
      <c r="D35" s="379">
        <v>349.8</v>
      </c>
      <c r="E35" s="64" t="str">
        <f t="shared" si="2"/>
        <v/>
      </c>
      <c r="F35" s="380">
        <f t="shared" si="3"/>
        <v>349.8</v>
      </c>
      <c r="G35" s="381">
        <f t="shared" si="4"/>
        <v>0</v>
      </c>
      <c r="H35" s="389"/>
      <c r="I35" s="390"/>
      <c r="J35" s="130"/>
      <c r="K35" s="391"/>
      <c r="L35" s="392"/>
      <c r="M35" s="386"/>
      <c r="N35" s="124"/>
      <c r="O35" s="393"/>
      <c r="P35" s="6"/>
      <c r="Q35" s="6"/>
      <c r="R35" s="6"/>
      <c r="S35" s="6"/>
      <c r="T35" s="6"/>
      <c r="U35" s="6"/>
      <c r="V35" s="6"/>
      <c r="W35" s="6"/>
      <c r="X35" s="388" t="s">
        <v>561</v>
      </c>
      <c r="Y35" s="315"/>
      <c r="Z35" s="315"/>
      <c r="AA35" s="315"/>
      <c r="AB35" s="315"/>
      <c r="AC35" s="217"/>
      <c r="AD35" s="138">
        <v>10.0</v>
      </c>
      <c r="AE35" s="138">
        <f t="shared" si="5"/>
        <v>0</v>
      </c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2"/>
      <c r="BE35" s="40"/>
      <c r="BF35" s="40"/>
      <c r="BG35" s="42"/>
      <c r="BH35" s="327">
        <v>10.0</v>
      </c>
      <c r="BI35" s="327">
        <f t="shared" si="6"/>
        <v>0</v>
      </c>
      <c r="BJ35" s="327">
        <f t="shared" si="7"/>
        <v>0</v>
      </c>
      <c r="BK35" s="42"/>
      <c r="BL35" s="55"/>
      <c r="BM35" s="55"/>
    </row>
    <row r="36" ht="18.0" customHeight="1">
      <c r="A36" s="282" t="s">
        <v>562</v>
      </c>
      <c r="B36" s="138">
        <v>1.0</v>
      </c>
      <c r="C36" s="138">
        <f t="shared" si="1"/>
        <v>0</v>
      </c>
      <c r="D36" s="379">
        <v>190.8</v>
      </c>
      <c r="E36" s="64" t="str">
        <f t="shared" si="2"/>
        <v/>
      </c>
      <c r="F36" s="380">
        <f t="shared" si="3"/>
        <v>190.8</v>
      </c>
      <c r="G36" s="381">
        <f t="shared" si="4"/>
        <v>0</v>
      </c>
      <c r="H36" s="389"/>
      <c r="I36" s="390"/>
      <c r="J36" s="130"/>
      <c r="K36" s="391"/>
      <c r="L36" s="392"/>
      <c r="M36" s="386"/>
      <c r="N36" s="124"/>
      <c r="O36" s="393"/>
      <c r="P36" s="6"/>
      <c r="Q36" s="6"/>
      <c r="R36" s="6"/>
      <c r="S36" s="6"/>
      <c r="T36" s="6"/>
      <c r="U36" s="6"/>
      <c r="V36" s="6"/>
      <c r="W36" s="6"/>
      <c r="X36" s="388" t="s">
        <v>563</v>
      </c>
      <c r="Y36" s="315"/>
      <c r="Z36" s="315"/>
      <c r="AA36" s="315"/>
      <c r="AB36" s="315"/>
      <c r="AC36" s="217"/>
      <c r="AD36" s="138">
        <v>3.5</v>
      </c>
      <c r="AE36" s="138">
        <f t="shared" si="5"/>
        <v>0</v>
      </c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2"/>
      <c r="BE36" s="40"/>
      <c r="BF36" s="40"/>
      <c r="BG36" s="42"/>
      <c r="BH36" s="327">
        <v>3.5</v>
      </c>
      <c r="BI36" s="327">
        <f t="shared" si="6"/>
        <v>0</v>
      </c>
      <c r="BJ36" s="327">
        <f t="shared" si="7"/>
        <v>0</v>
      </c>
      <c r="BK36" s="42"/>
      <c r="BL36" s="55"/>
      <c r="BM36" s="55"/>
    </row>
    <row r="37" ht="18.0" customHeight="1">
      <c r="A37" s="282" t="s">
        <v>564</v>
      </c>
      <c r="B37" s="138">
        <v>1.0</v>
      </c>
      <c r="C37" s="138">
        <f t="shared" si="1"/>
        <v>0</v>
      </c>
      <c r="D37" s="379">
        <v>371.0</v>
      </c>
      <c r="E37" s="64" t="str">
        <f t="shared" si="2"/>
        <v/>
      </c>
      <c r="F37" s="380">
        <f t="shared" si="3"/>
        <v>371</v>
      </c>
      <c r="G37" s="381">
        <f t="shared" si="4"/>
        <v>0</v>
      </c>
      <c r="H37" s="389"/>
      <c r="I37" s="390"/>
      <c r="J37" s="130"/>
      <c r="K37" s="391"/>
      <c r="L37" s="392"/>
      <c r="M37" s="386"/>
      <c r="N37" s="124"/>
      <c r="O37" s="393"/>
      <c r="P37" s="6"/>
      <c r="Q37" s="6"/>
      <c r="R37" s="6"/>
      <c r="S37" s="6"/>
      <c r="T37" s="6"/>
      <c r="U37" s="6"/>
      <c r="V37" s="6"/>
      <c r="W37" s="6"/>
      <c r="X37" s="388" t="s">
        <v>565</v>
      </c>
      <c r="Y37" s="315"/>
      <c r="Z37" s="315"/>
      <c r="AA37" s="315"/>
      <c r="AB37" s="315"/>
      <c r="AC37" s="217"/>
      <c r="AD37" s="138">
        <v>11.4</v>
      </c>
      <c r="AE37" s="138">
        <f t="shared" si="5"/>
        <v>0</v>
      </c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2"/>
      <c r="BE37" s="40"/>
      <c r="BF37" s="40"/>
      <c r="BG37" s="42"/>
      <c r="BH37" s="327">
        <v>11.4</v>
      </c>
      <c r="BI37" s="327">
        <f t="shared" si="6"/>
        <v>0</v>
      </c>
      <c r="BJ37" s="327">
        <f t="shared" si="7"/>
        <v>0</v>
      </c>
      <c r="BK37" s="42"/>
      <c r="BL37" s="55"/>
      <c r="BM37" s="55"/>
    </row>
    <row r="38" ht="18.0" customHeight="1">
      <c r="A38" s="282" t="s">
        <v>566</v>
      </c>
      <c r="B38" s="138">
        <v>1.0</v>
      </c>
      <c r="C38" s="138">
        <f t="shared" si="1"/>
        <v>0</v>
      </c>
      <c r="D38" s="379">
        <v>212.0</v>
      </c>
      <c r="E38" s="64" t="str">
        <f t="shared" si="2"/>
        <v/>
      </c>
      <c r="F38" s="380">
        <f t="shared" si="3"/>
        <v>212</v>
      </c>
      <c r="G38" s="381">
        <f t="shared" si="4"/>
        <v>0</v>
      </c>
      <c r="H38" s="389"/>
      <c r="I38" s="390"/>
      <c r="J38" s="130"/>
      <c r="K38" s="391"/>
      <c r="L38" s="392"/>
      <c r="M38" s="386"/>
      <c r="N38" s="124"/>
      <c r="O38" s="393"/>
      <c r="P38" s="6"/>
      <c r="Q38" s="6"/>
      <c r="R38" s="6"/>
      <c r="S38" s="6"/>
      <c r="T38" s="6"/>
      <c r="U38" s="6"/>
      <c r="V38" s="6"/>
      <c r="W38" s="6"/>
      <c r="X38" s="388" t="s">
        <v>567</v>
      </c>
      <c r="Y38" s="315"/>
      <c r="Z38" s="315"/>
      <c r="AA38" s="315"/>
      <c r="AB38" s="315"/>
      <c r="AC38" s="217"/>
      <c r="AD38" s="138">
        <v>4.15</v>
      </c>
      <c r="AE38" s="138">
        <f t="shared" si="5"/>
        <v>0</v>
      </c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2"/>
      <c r="BE38" s="40"/>
      <c r="BF38" s="40"/>
      <c r="BG38" s="42"/>
      <c r="BH38" s="327">
        <v>4.15</v>
      </c>
      <c r="BI38" s="327">
        <f t="shared" si="6"/>
        <v>0</v>
      </c>
      <c r="BJ38" s="327">
        <f t="shared" si="7"/>
        <v>0</v>
      </c>
      <c r="BK38" s="42"/>
      <c r="BL38" s="55"/>
      <c r="BM38" s="55"/>
    </row>
    <row r="39" ht="18.0" customHeight="1">
      <c r="A39" s="282" t="s">
        <v>568</v>
      </c>
      <c r="B39" s="138">
        <v>1.0</v>
      </c>
      <c r="C39" s="138">
        <f t="shared" si="1"/>
        <v>0</v>
      </c>
      <c r="D39" s="379">
        <v>424.0</v>
      </c>
      <c r="E39" s="64" t="str">
        <f t="shared" si="2"/>
        <v/>
      </c>
      <c r="F39" s="380">
        <f t="shared" si="3"/>
        <v>424</v>
      </c>
      <c r="G39" s="381">
        <f t="shared" si="4"/>
        <v>0</v>
      </c>
      <c r="H39" s="389"/>
      <c r="I39" s="390"/>
      <c r="J39" s="130"/>
      <c r="K39" s="391"/>
      <c r="L39" s="392"/>
      <c r="M39" s="386"/>
      <c r="N39" s="124"/>
      <c r="O39" s="393"/>
      <c r="P39" s="6"/>
      <c r="Q39" s="6"/>
      <c r="R39" s="6"/>
      <c r="S39" s="6"/>
      <c r="T39" s="6"/>
      <c r="U39" s="6"/>
      <c r="V39" s="6"/>
      <c r="W39" s="6"/>
      <c r="X39" s="388" t="s">
        <v>569</v>
      </c>
      <c r="Y39" s="315"/>
      <c r="Z39" s="315"/>
      <c r="AA39" s="315"/>
      <c r="AB39" s="315"/>
      <c r="AC39" s="217"/>
      <c r="AD39" s="138">
        <v>12.55</v>
      </c>
      <c r="AE39" s="138">
        <f t="shared" si="5"/>
        <v>0</v>
      </c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2"/>
      <c r="BE39" s="40"/>
      <c r="BF39" s="40"/>
      <c r="BG39" s="42"/>
      <c r="BH39" s="327">
        <v>12.55</v>
      </c>
      <c r="BI39" s="327">
        <f t="shared" si="6"/>
        <v>0</v>
      </c>
      <c r="BJ39" s="327">
        <f t="shared" si="7"/>
        <v>0</v>
      </c>
      <c r="BK39" s="42"/>
      <c r="BL39" s="55"/>
      <c r="BM39" s="55"/>
    </row>
    <row r="40" ht="18.0" customHeight="1">
      <c r="A40" s="282" t="s">
        <v>570</v>
      </c>
      <c r="B40" s="138">
        <v>1.0</v>
      </c>
      <c r="C40" s="138">
        <f t="shared" si="1"/>
        <v>0</v>
      </c>
      <c r="D40" s="379">
        <v>349.8</v>
      </c>
      <c r="E40" s="64" t="str">
        <f t="shared" si="2"/>
        <v/>
      </c>
      <c r="F40" s="380">
        <f t="shared" si="3"/>
        <v>349.8</v>
      </c>
      <c r="G40" s="381">
        <f t="shared" si="4"/>
        <v>0</v>
      </c>
      <c r="H40" s="389"/>
      <c r="I40" s="390"/>
      <c r="J40" s="130"/>
      <c r="K40" s="391"/>
      <c r="L40" s="392"/>
      <c r="M40" s="386"/>
      <c r="N40" s="124"/>
      <c r="O40" s="393"/>
      <c r="P40" s="6"/>
      <c r="Q40" s="6"/>
      <c r="R40" s="6"/>
      <c r="S40" s="6"/>
      <c r="T40" s="6"/>
      <c r="U40" s="6"/>
      <c r="V40" s="6"/>
      <c r="W40" s="6"/>
      <c r="X40" s="388" t="s">
        <v>571</v>
      </c>
      <c r="Y40" s="315"/>
      <c r="Z40" s="315"/>
      <c r="AA40" s="315"/>
      <c r="AB40" s="315"/>
      <c r="AC40" s="217"/>
      <c r="AD40" s="138">
        <v>4.6</v>
      </c>
      <c r="AE40" s="138">
        <f t="shared" si="5"/>
        <v>0</v>
      </c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2"/>
      <c r="BE40" s="40"/>
      <c r="BF40" s="40"/>
      <c r="BG40" s="42"/>
      <c r="BH40" s="327">
        <v>4.6</v>
      </c>
      <c r="BI40" s="327">
        <f t="shared" si="6"/>
        <v>0</v>
      </c>
      <c r="BJ40" s="327">
        <f t="shared" si="7"/>
        <v>0</v>
      </c>
      <c r="BK40" s="42"/>
      <c r="BL40" s="55"/>
      <c r="BM40" s="55"/>
    </row>
    <row r="41" ht="18.0" customHeight="1">
      <c r="A41" s="282" t="s">
        <v>572</v>
      </c>
      <c r="B41" s="138">
        <v>1.0</v>
      </c>
      <c r="C41" s="138">
        <f t="shared" si="1"/>
        <v>0</v>
      </c>
      <c r="D41" s="379">
        <v>636.0</v>
      </c>
      <c r="E41" s="64" t="str">
        <f t="shared" si="2"/>
        <v/>
      </c>
      <c r="F41" s="380">
        <f t="shared" si="3"/>
        <v>636</v>
      </c>
      <c r="G41" s="381">
        <f t="shared" si="4"/>
        <v>0</v>
      </c>
      <c r="H41" s="389"/>
      <c r="I41" s="390"/>
      <c r="J41" s="130"/>
      <c r="K41" s="391"/>
      <c r="L41" s="392"/>
      <c r="M41" s="386"/>
      <c r="N41" s="124"/>
      <c r="O41" s="393"/>
      <c r="P41" s="6"/>
      <c r="Q41" s="6"/>
      <c r="R41" s="6"/>
      <c r="S41" s="6"/>
      <c r="T41" s="6"/>
      <c r="U41" s="6"/>
      <c r="V41" s="6"/>
      <c r="W41" s="6"/>
      <c r="X41" s="388" t="s">
        <v>573</v>
      </c>
      <c r="Y41" s="315"/>
      <c r="Z41" s="315"/>
      <c r="AA41" s="315"/>
      <c r="AB41" s="315"/>
      <c r="AC41" s="217"/>
      <c r="AD41" s="138">
        <v>23.2</v>
      </c>
      <c r="AE41" s="138">
        <f t="shared" si="5"/>
        <v>0</v>
      </c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2"/>
      <c r="BE41" s="40"/>
      <c r="BF41" s="40"/>
      <c r="BG41" s="42"/>
      <c r="BH41" s="327">
        <v>23.2</v>
      </c>
      <c r="BI41" s="327">
        <f t="shared" si="6"/>
        <v>0</v>
      </c>
      <c r="BJ41" s="327">
        <f t="shared" si="7"/>
        <v>0</v>
      </c>
      <c r="BK41" s="42"/>
      <c r="BL41" s="55"/>
      <c r="BM41" s="55"/>
    </row>
    <row r="42" ht="18.0" customHeight="1">
      <c r="A42" s="282" t="s">
        <v>574</v>
      </c>
      <c r="B42" s="138">
        <v>1.0</v>
      </c>
      <c r="C42" s="138">
        <f t="shared" si="1"/>
        <v>0</v>
      </c>
      <c r="D42" s="379">
        <v>530.0</v>
      </c>
      <c r="E42" s="64" t="str">
        <f t="shared" si="2"/>
        <v/>
      </c>
      <c r="F42" s="380">
        <f t="shared" si="3"/>
        <v>530</v>
      </c>
      <c r="G42" s="381">
        <f t="shared" si="4"/>
        <v>0</v>
      </c>
      <c r="H42" s="389"/>
      <c r="I42" s="390"/>
      <c r="J42" s="130"/>
      <c r="K42" s="391"/>
      <c r="L42" s="392"/>
      <c r="M42" s="386"/>
      <c r="N42" s="124"/>
      <c r="O42" s="393"/>
      <c r="P42" s="6"/>
      <c r="Q42" s="6"/>
      <c r="R42" s="6"/>
      <c r="S42" s="6"/>
      <c r="T42" s="6"/>
      <c r="U42" s="6"/>
      <c r="V42" s="6"/>
      <c r="W42" s="6"/>
      <c r="X42" s="388" t="s">
        <v>575</v>
      </c>
      <c r="Y42" s="315"/>
      <c r="Z42" s="315"/>
      <c r="AA42" s="315"/>
      <c r="AB42" s="315"/>
      <c r="AC42" s="217"/>
      <c r="AD42" s="138">
        <v>17.4</v>
      </c>
      <c r="AE42" s="138">
        <f t="shared" si="5"/>
        <v>0</v>
      </c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2"/>
      <c r="BE42" s="40"/>
      <c r="BF42" s="40"/>
      <c r="BG42" s="42"/>
      <c r="BH42" s="327">
        <v>17.4</v>
      </c>
      <c r="BI42" s="327">
        <f t="shared" si="6"/>
        <v>0</v>
      </c>
      <c r="BJ42" s="327">
        <f t="shared" si="7"/>
        <v>0</v>
      </c>
      <c r="BK42" s="42"/>
      <c r="BL42" s="55"/>
      <c r="BM42" s="55"/>
    </row>
    <row r="43" ht="18.0" customHeight="1">
      <c r="A43" s="282" t="s">
        <v>576</v>
      </c>
      <c r="B43" s="138">
        <v>1.0</v>
      </c>
      <c r="C43" s="138">
        <f t="shared" si="1"/>
        <v>0</v>
      </c>
      <c r="D43" s="379">
        <v>371.0</v>
      </c>
      <c r="E43" s="64" t="str">
        <f t="shared" si="2"/>
        <v/>
      </c>
      <c r="F43" s="380">
        <f t="shared" si="3"/>
        <v>371</v>
      </c>
      <c r="G43" s="381">
        <f t="shared" si="4"/>
        <v>0</v>
      </c>
      <c r="H43" s="389"/>
      <c r="I43" s="390"/>
      <c r="J43" s="130"/>
      <c r="K43" s="391"/>
      <c r="L43" s="392"/>
      <c r="M43" s="386"/>
      <c r="N43" s="124"/>
      <c r="O43" s="393"/>
      <c r="P43" s="6"/>
      <c r="Q43" s="6"/>
      <c r="R43" s="6"/>
      <c r="S43" s="6"/>
      <c r="T43" s="6"/>
      <c r="U43" s="6"/>
      <c r="V43" s="6"/>
      <c r="W43" s="6"/>
      <c r="X43" s="388" t="s">
        <v>577</v>
      </c>
      <c r="Y43" s="315"/>
      <c r="Z43" s="315"/>
      <c r="AA43" s="315"/>
      <c r="AB43" s="315"/>
      <c r="AC43" s="217"/>
      <c r="AD43" s="138">
        <v>11.48</v>
      </c>
      <c r="AE43" s="138">
        <f t="shared" si="5"/>
        <v>0</v>
      </c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2"/>
      <c r="BE43" s="40"/>
      <c r="BF43" s="40"/>
      <c r="BG43" s="42"/>
      <c r="BH43" s="327">
        <v>11.48</v>
      </c>
      <c r="BI43" s="327">
        <f t="shared" si="6"/>
        <v>0</v>
      </c>
      <c r="BJ43" s="327">
        <f t="shared" si="7"/>
        <v>0</v>
      </c>
      <c r="BK43" s="42"/>
      <c r="BL43" s="55"/>
      <c r="BM43" s="55"/>
    </row>
    <row r="44" ht="39.75" customHeight="1">
      <c r="A44" s="373" t="s">
        <v>578</v>
      </c>
      <c r="B44" s="6"/>
      <c r="C44" s="6"/>
      <c r="D44" s="242"/>
      <c r="E44" s="242"/>
      <c r="F44" s="374"/>
      <c r="G44" s="6"/>
      <c r="H44" s="375"/>
      <c r="I44" s="375"/>
      <c r="J44" s="375"/>
      <c r="K44" s="375"/>
      <c r="L44" s="375"/>
      <c r="M44" s="375"/>
      <c r="N44" s="375"/>
      <c r="O44" s="375"/>
      <c r="P44" s="6"/>
      <c r="Q44" s="6"/>
      <c r="R44" s="6"/>
      <c r="S44" s="6"/>
      <c r="T44" s="6"/>
      <c r="U44" s="6"/>
      <c r="V44" s="6"/>
      <c r="W44" s="6"/>
      <c r="X44" s="40"/>
      <c r="Y44" s="40"/>
      <c r="Z44" s="40"/>
      <c r="AA44" s="40"/>
      <c r="AB44" s="40"/>
      <c r="AC44" s="40"/>
      <c r="AD44" s="40"/>
      <c r="AE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2"/>
      <c r="BE44" s="40"/>
      <c r="BF44" s="40"/>
      <c r="BG44" s="42"/>
      <c r="BH44" s="327">
        <v>3.47</v>
      </c>
      <c r="BI44" s="327">
        <f t="shared" ref="BI44:BI76" si="8">C45</f>
        <v>0</v>
      </c>
      <c r="BJ44" s="327">
        <f t="shared" si="7"/>
        <v>0</v>
      </c>
      <c r="BK44" s="42"/>
      <c r="BL44" s="55"/>
      <c r="BM44" s="55"/>
    </row>
    <row r="45" ht="18.0" customHeight="1">
      <c r="A45" s="172" t="s">
        <v>579</v>
      </c>
      <c r="B45" s="138">
        <v>1.0</v>
      </c>
      <c r="C45" s="138">
        <f t="shared" ref="C45:C77" si="9">SUM(H45:O45)</f>
        <v>0</v>
      </c>
      <c r="D45" s="379">
        <v>127.2</v>
      </c>
      <c r="E45" s="64" t="str">
        <f t="shared" ref="E45:E77" si="10">$D$5</f>
        <v/>
      </c>
      <c r="F45" s="380">
        <f t="shared" ref="F45:F77" si="11">D45*((100-E45)/100)</f>
        <v>127.2</v>
      </c>
      <c r="G45" s="381">
        <f t="shared" ref="G45:G77" si="12">F45*C45</f>
        <v>0</v>
      </c>
      <c r="H45" s="389"/>
      <c r="I45" s="390"/>
      <c r="J45" s="130"/>
      <c r="K45" s="391"/>
      <c r="L45" s="392"/>
      <c r="M45" s="386"/>
      <c r="N45" s="342"/>
      <c r="O45" s="393"/>
      <c r="P45" s="6"/>
      <c r="Q45" s="6"/>
      <c r="R45" s="6"/>
      <c r="S45" s="6"/>
      <c r="T45" s="6"/>
      <c r="U45" s="6"/>
      <c r="V45" s="6"/>
      <c r="W45" s="6"/>
      <c r="X45" s="388" t="s">
        <v>580</v>
      </c>
      <c r="Y45" s="315"/>
      <c r="Z45" s="315"/>
      <c r="AA45" s="315"/>
      <c r="AB45" s="315"/>
      <c r="AC45" s="217"/>
      <c r="AD45" s="138">
        <v>3.47</v>
      </c>
      <c r="AE45" s="138">
        <f t="shared" ref="AE45:AE77" si="13">C45*AD45</f>
        <v>0</v>
      </c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2"/>
      <c r="BE45" s="40"/>
      <c r="BF45" s="40"/>
      <c r="BG45" s="42"/>
      <c r="BH45" s="327">
        <v>4.8</v>
      </c>
      <c r="BI45" s="327">
        <f t="shared" si="8"/>
        <v>0</v>
      </c>
      <c r="BJ45" s="327">
        <f t="shared" si="7"/>
        <v>0</v>
      </c>
      <c r="BK45" s="42"/>
      <c r="BL45" s="55"/>
      <c r="BM45" s="55"/>
    </row>
    <row r="46" ht="18.0" customHeight="1">
      <c r="A46" s="172" t="s">
        <v>581</v>
      </c>
      <c r="B46" s="138">
        <v>1.0</v>
      </c>
      <c r="C46" s="138">
        <f t="shared" si="9"/>
        <v>0</v>
      </c>
      <c r="D46" s="379">
        <v>169.6</v>
      </c>
      <c r="E46" s="64" t="str">
        <f t="shared" si="10"/>
        <v/>
      </c>
      <c r="F46" s="380">
        <f t="shared" si="11"/>
        <v>169.6</v>
      </c>
      <c r="G46" s="381">
        <f t="shared" si="12"/>
        <v>0</v>
      </c>
      <c r="H46" s="389"/>
      <c r="I46" s="390"/>
      <c r="J46" s="130"/>
      <c r="K46" s="391"/>
      <c r="L46" s="392"/>
      <c r="M46" s="386"/>
      <c r="N46" s="124"/>
      <c r="O46" s="393"/>
      <c r="P46" s="6"/>
      <c r="Q46" s="6"/>
      <c r="R46" s="6"/>
      <c r="S46" s="6"/>
      <c r="T46" s="6"/>
      <c r="U46" s="6"/>
      <c r="V46" s="6"/>
      <c r="W46" s="6"/>
      <c r="X46" s="388" t="s">
        <v>582</v>
      </c>
      <c r="Y46" s="315"/>
      <c r="Z46" s="315"/>
      <c r="AA46" s="315"/>
      <c r="AB46" s="315"/>
      <c r="AC46" s="217"/>
      <c r="AD46" s="138">
        <v>4.8</v>
      </c>
      <c r="AE46" s="138">
        <f t="shared" si="13"/>
        <v>0</v>
      </c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2"/>
      <c r="BE46" s="40"/>
      <c r="BF46" s="40"/>
      <c r="BG46" s="42"/>
      <c r="BH46" s="327">
        <v>1.0</v>
      </c>
      <c r="BI46" s="327">
        <f t="shared" si="8"/>
        <v>0</v>
      </c>
      <c r="BJ46" s="327">
        <f t="shared" si="7"/>
        <v>0</v>
      </c>
      <c r="BK46" s="42"/>
      <c r="BL46" s="55"/>
      <c r="BM46" s="55"/>
    </row>
    <row r="47" ht="18.0" customHeight="1">
      <c r="A47" s="172" t="s">
        <v>583</v>
      </c>
      <c r="B47" s="138">
        <v>1.0</v>
      </c>
      <c r="C47" s="138">
        <f t="shared" si="9"/>
        <v>0</v>
      </c>
      <c r="D47" s="379">
        <v>95.4</v>
      </c>
      <c r="E47" s="64" t="str">
        <f t="shared" si="10"/>
        <v/>
      </c>
      <c r="F47" s="380">
        <f t="shared" si="11"/>
        <v>95.4</v>
      </c>
      <c r="G47" s="381">
        <f t="shared" si="12"/>
        <v>0</v>
      </c>
      <c r="H47" s="389"/>
      <c r="I47" s="390"/>
      <c r="J47" s="130"/>
      <c r="K47" s="391"/>
      <c r="L47" s="392"/>
      <c r="M47" s="386"/>
      <c r="N47" s="124"/>
      <c r="O47" s="393"/>
      <c r="P47" s="6"/>
      <c r="Q47" s="6"/>
      <c r="R47" s="6"/>
      <c r="S47" s="6"/>
      <c r="T47" s="6"/>
      <c r="U47" s="6"/>
      <c r="V47" s="6"/>
      <c r="W47" s="6"/>
      <c r="X47" s="388" t="s">
        <v>584</v>
      </c>
      <c r="Y47" s="315"/>
      <c r="Z47" s="315"/>
      <c r="AA47" s="315"/>
      <c r="AB47" s="315"/>
      <c r="AC47" s="217"/>
      <c r="AD47" s="138">
        <v>1.0</v>
      </c>
      <c r="AE47" s="138">
        <f t="shared" si="13"/>
        <v>0</v>
      </c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2"/>
      <c r="BE47" s="40"/>
      <c r="BF47" s="40"/>
      <c r="BG47" s="42"/>
      <c r="BH47" s="327">
        <v>2.13</v>
      </c>
      <c r="BI47" s="327">
        <f t="shared" si="8"/>
        <v>0</v>
      </c>
      <c r="BJ47" s="327">
        <f t="shared" si="7"/>
        <v>0</v>
      </c>
      <c r="BK47" s="42"/>
      <c r="BL47" s="55"/>
      <c r="BM47" s="55"/>
    </row>
    <row r="48" ht="18.0" customHeight="1">
      <c r="A48" s="172" t="s">
        <v>585</v>
      </c>
      <c r="B48" s="138">
        <v>1.0</v>
      </c>
      <c r="C48" s="138">
        <f t="shared" si="9"/>
        <v>0</v>
      </c>
      <c r="D48" s="379">
        <v>95.4</v>
      </c>
      <c r="E48" s="64" t="str">
        <f t="shared" si="10"/>
        <v/>
      </c>
      <c r="F48" s="380">
        <f t="shared" si="11"/>
        <v>95.4</v>
      </c>
      <c r="G48" s="381">
        <f t="shared" si="12"/>
        <v>0</v>
      </c>
      <c r="H48" s="389"/>
      <c r="I48" s="390"/>
      <c r="J48" s="130"/>
      <c r="K48" s="391"/>
      <c r="L48" s="392"/>
      <c r="M48" s="386"/>
      <c r="N48" s="124"/>
      <c r="O48" s="393"/>
      <c r="P48" s="6"/>
      <c r="Q48" s="6"/>
      <c r="R48" s="6"/>
      <c r="S48" s="6"/>
      <c r="T48" s="6"/>
      <c r="U48" s="6"/>
      <c r="V48" s="6"/>
      <c r="W48" s="6"/>
      <c r="X48" s="388" t="s">
        <v>586</v>
      </c>
      <c r="Y48" s="315"/>
      <c r="Z48" s="315"/>
      <c r="AA48" s="315"/>
      <c r="AB48" s="315"/>
      <c r="AC48" s="217"/>
      <c r="AD48" s="138">
        <v>2.13</v>
      </c>
      <c r="AE48" s="138">
        <f t="shared" si="13"/>
        <v>0</v>
      </c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2"/>
      <c r="BE48" s="40"/>
      <c r="BF48" s="40"/>
      <c r="BG48" s="42"/>
      <c r="BH48" s="327">
        <v>6.0</v>
      </c>
      <c r="BI48" s="327">
        <f t="shared" si="8"/>
        <v>0</v>
      </c>
      <c r="BJ48" s="327">
        <f t="shared" si="7"/>
        <v>0</v>
      </c>
      <c r="BK48" s="42"/>
      <c r="BL48" s="55"/>
      <c r="BM48" s="55"/>
    </row>
    <row r="49" ht="18.0" customHeight="1">
      <c r="A49" s="172" t="s">
        <v>587</v>
      </c>
      <c r="B49" s="138">
        <v>1.0</v>
      </c>
      <c r="C49" s="138">
        <f t="shared" si="9"/>
        <v>0</v>
      </c>
      <c r="D49" s="379">
        <v>190.8</v>
      </c>
      <c r="E49" s="64" t="str">
        <f t="shared" si="10"/>
        <v/>
      </c>
      <c r="F49" s="380">
        <f t="shared" si="11"/>
        <v>190.8</v>
      </c>
      <c r="G49" s="381">
        <f t="shared" si="12"/>
        <v>0</v>
      </c>
      <c r="H49" s="389"/>
      <c r="I49" s="390"/>
      <c r="J49" s="130"/>
      <c r="K49" s="391"/>
      <c r="L49" s="392"/>
      <c r="M49" s="386"/>
      <c r="N49" s="124"/>
      <c r="O49" s="393"/>
      <c r="P49" s="6"/>
      <c r="Q49" s="6"/>
      <c r="R49" s="6"/>
      <c r="S49" s="6"/>
      <c r="T49" s="6"/>
      <c r="U49" s="6"/>
      <c r="V49" s="6"/>
      <c r="W49" s="6"/>
      <c r="X49" s="388" t="s">
        <v>588</v>
      </c>
      <c r="Y49" s="315"/>
      <c r="Z49" s="315"/>
      <c r="AA49" s="315"/>
      <c r="AB49" s="315"/>
      <c r="AC49" s="217"/>
      <c r="AD49" s="138">
        <v>6.0</v>
      </c>
      <c r="AE49" s="138">
        <f t="shared" si="13"/>
        <v>0</v>
      </c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2"/>
      <c r="BE49" s="40"/>
      <c r="BF49" s="40"/>
      <c r="BG49" s="42"/>
      <c r="BH49" s="327">
        <v>4.53</v>
      </c>
      <c r="BI49" s="327">
        <f t="shared" si="8"/>
        <v>0</v>
      </c>
      <c r="BJ49" s="327">
        <f t="shared" si="7"/>
        <v>0</v>
      </c>
      <c r="BK49" s="42"/>
      <c r="BL49" s="55"/>
      <c r="BM49" s="55"/>
    </row>
    <row r="50" ht="18.0" customHeight="1">
      <c r="A50" s="172" t="s">
        <v>589</v>
      </c>
      <c r="B50" s="138">
        <v>1.0</v>
      </c>
      <c r="C50" s="138">
        <f t="shared" si="9"/>
        <v>0</v>
      </c>
      <c r="D50" s="379">
        <v>159.0</v>
      </c>
      <c r="E50" s="64" t="str">
        <f t="shared" si="10"/>
        <v/>
      </c>
      <c r="F50" s="380">
        <f t="shared" si="11"/>
        <v>159</v>
      </c>
      <c r="G50" s="381">
        <f t="shared" si="12"/>
        <v>0</v>
      </c>
      <c r="H50" s="389"/>
      <c r="I50" s="390"/>
      <c r="J50" s="130"/>
      <c r="K50" s="391"/>
      <c r="L50" s="392"/>
      <c r="M50" s="386"/>
      <c r="N50" s="124"/>
      <c r="O50" s="393"/>
      <c r="P50" s="6"/>
      <c r="Q50" s="6"/>
      <c r="R50" s="6"/>
      <c r="S50" s="6"/>
      <c r="T50" s="6"/>
      <c r="U50" s="6"/>
      <c r="V50" s="6"/>
      <c r="W50" s="6"/>
      <c r="X50" s="388" t="s">
        <v>590</v>
      </c>
      <c r="Y50" s="315"/>
      <c r="Z50" s="315"/>
      <c r="AA50" s="315"/>
      <c r="AB50" s="315"/>
      <c r="AC50" s="217"/>
      <c r="AD50" s="138">
        <v>4.53</v>
      </c>
      <c r="AE50" s="138">
        <f t="shared" si="13"/>
        <v>0</v>
      </c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2"/>
      <c r="BE50" s="40"/>
      <c r="BF50" s="40"/>
      <c r="BG50" s="42"/>
      <c r="BH50" s="327">
        <v>7.6</v>
      </c>
      <c r="BI50" s="327">
        <f t="shared" si="8"/>
        <v>0</v>
      </c>
      <c r="BJ50" s="327">
        <f t="shared" si="7"/>
        <v>0</v>
      </c>
      <c r="BK50" s="42"/>
      <c r="BL50" s="55"/>
      <c r="BM50" s="55"/>
    </row>
    <row r="51" ht="18.0" customHeight="1">
      <c r="A51" s="172" t="s">
        <v>591</v>
      </c>
      <c r="B51" s="138">
        <v>1.0</v>
      </c>
      <c r="C51" s="138">
        <f t="shared" si="9"/>
        <v>0</v>
      </c>
      <c r="D51" s="379">
        <v>212.0</v>
      </c>
      <c r="E51" s="64" t="str">
        <f t="shared" si="10"/>
        <v/>
      </c>
      <c r="F51" s="380">
        <f t="shared" si="11"/>
        <v>212</v>
      </c>
      <c r="G51" s="381">
        <f t="shared" si="12"/>
        <v>0</v>
      </c>
      <c r="H51" s="389"/>
      <c r="I51" s="390"/>
      <c r="J51" s="130"/>
      <c r="K51" s="391"/>
      <c r="L51" s="392"/>
      <c r="M51" s="386"/>
      <c r="N51" s="124"/>
      <c r="O51" s="393"/>
      <c r="P51" s="6"/>
      <c r="Q51" s="6"/>
      <c r="R51" s="6"/>
      <c r="S51" s="6"/>
      <c r="T51" s="6"/>
      <c r="U51" s="6"/>
      <c r="V51" s="6"/>
      <c r="W51" s="6"/>
      <c r="X51" s="388" t="s">
        <v>592</v>
      </c>
      <c r="Y51" s="315"/>
      <c r="Z51" s="315"/>
      <c r="AA51" s="315"/>
      <c r="AB51" s="315"/>
      <c r="AC51" s="217"/>
      <c r="AD51" s="138">
        <v>7.6</v>
      </c>
      <c r="AE51" s="138">
        <f t="shared" si="13"/>
        <v>0</v>
      </c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2"/>
      <c r="BE51" s="40"/>
      <c r="BF51" s="40"/>
      <c r="BG51" s="42"/>
      <c r="BH51" s="327">
        <v>6.27</v>
      </c>
      <c r="BI51" s="327">
        <f t="shared" si="8"/>
        <v>0</v>
      </c>
      <c r="BJ51" s="327">
        <f t="shared" si="7"/>
        <v>0</v>
      </c>
      <c r="BK51" s="42"/>
      <c r="BL51" s="55"/>
      <c r="BM51" s="55"/>
    </row>
    <row r="52" ht="18.0" customHeight="1">
      <c r="A52" s="172" t="s">
        <v>593</v>
      </c>
      <c r="B52" s="138">
        <v>1.0</v>
      </c>
      <c r="C52" s="138">
        <f t="shared" si="9"/>
        <v>0</v>
      </c>
      <c r="D52" s="379">
        <v>190.8</v>
      </c>
      <c r="E52" s="64" t="str">
        <f t="shared" si="10"/>
        <v/>
      </c>
      <c r="F52" s="380">
        <f t="shared" si="11"/>
        <v>190.8</v>
      </c>
      <c r="G52" s="381">
        <f t="shared" si="12"/>
        <v>0</v>
      </c>
      <c r="H52" s="389"/>
      <c r="I52" s="390"/>
      <c r="J52" s="130"/>
      <c r="K52" s="391"/>
      <c r="L52" s="392"/>
      <c r="M52" s="386"/>
      <c r="N52" s="124"/>
      <c r="O52" s="393"/>
      <c r="P52" s="6"/>
      <c r="Q52" s="6"/>
      <c r="R52" s="6"/>
      <c r="S52" s="6"/>
      <c r="T52" s="6"/>
      <c r="U52" s="6"/>
      <c r="V52" s="6"/>
      <c r="W52" s="6"/>
      <c r="X52" s="388" t="s">
        <v>594</v>
      </c>
      <c r="Y52" s="315"/>
      <c r="Z52" s="315"/>
      <c r="AA52" s="315"/>
      <c r="AB52" s="315"/>
      <c r="AC52" s="217"/>
      <c r="AD52" s="138">
        <v>6.27</v>
      </c>
      <c r="AE52" s="138">
        <f t="shared" si="13"/>
        <v>0</v>
      </c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2"/>
      <c r="BE52" s="40"/>
      <c r="BF52" s="40"/>
      <c r="BG52" s="42"/>
      <c r="BH52" s="327">
        <v>2.0</v>
      </c>
      <c r="BI52" s="327">
        <f t="shared" si="8"/>
        <v>0</v>
      </c>
      <c r="BJ52" s="327">
        <f t="shared" si="7"/>
        <v>0</v>
      </c>
      <c r="BK52" s="42"/>
      <c r="BL52" s="55"/>
      <c r="BM52" s="55"/>
    </row>
    <row r="53" ht="18.0" customHeight="1">
      <c r="A53" s="172" t="s">
        <v>595</v>
      </c>
      <c r="B53" s="138">
        <v>1.0</v>
      </c>
      <c r="C53" s="138">
        <f t="shared" si="9"/>
        <v>0</v>
      </c>
      <c r="D53" s="379">
        <v>106.0</v>
      </c>
      <c r="E53" s="64" t="str">
        <f t="shared" si="10"/>
        <v/>
      </c>
      <c r="F53" s="380">
        <f t="shared" si="11"/>
        <v>106</v>
      </c>
      <c r="G53" s="381">
        <f t="shared" si="12"/>
        <v>0</v>
      </c>
      <c r="H53" s="389"/>
      <c r="I53" s="390"/>
      <c r="J53" s="130"/>
      <c r="K53" s="391"/>
      <c r="L53" s="392"/>
      <c r="M53" s="386"/>
      <c r="N53" s="124"/>
      <c r="O53" s="393"/>
      <c r="P53" s="6"/>
      <c r="Q53" s="6"/>
      <c r="R53" s="6"/>
      <c r="S53" s="6"/>
      <c r="T53" s="6"/>
      <c r="U53" s="6"/>
      <c r="V53" s="6"/>
      <c r="W53" s="6"/>
      <c r="X53" s="388" t="s">
        <v>596</v>
      </c>
      <c r="Y53" s="315"/>
      <c r="Z53" s="315"/>
      <c r="AA53" s="315"/>
      <c r="AB53" s="315"/>
      <c r="AC53" s="217"/>
      <c r="AD53" s="138">
        <v>2.0</v>
      </c>
      <c r="AE53" s="138">
        <f t="shared" si="13"/>
        <v>0</v>
      </c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2"/>
      <c r="BE53" s="40"/>
      <c r="BF53" s="40"/>
      <c r="BG53" s="42"/>
      <c r="BH53" s="327">
        <v>4.0</v>
      </c>
      <c r="BI53" s="327">
        <f t="shared" si="8"/>
        <v>0</v>
      </c>
      <c r="BJ53" s="327">
        <f t="shared" si="7"/>
        <v>0</v>
      </c>
      <c r="BK53" s="42"/>
      <c r="BL53" s="55"/>
      <c r="BM53" s="55"/>
    </row>
    <row r="54" ht="18.0" customHeight="1">
      <c r="A54" s="172" t="s">
        <v>597</v>
      </c>
      <c r="B54" s="138">
        <v>1.0</v>
      </c>
      <c r="C54" s="138">
        <f t="shared" si="9"/>
        <v>0</v>
      </c>
      <c r="D54" s="379">
        <v>159.0</v>
      </c>
      <c r="E54" s="64" t="str">
        <f t="shared" si="10"/>
        <v/>
      </c>
      <c r="F54" s="380">
        <f t="shared" si="11"/>
        <v>159</v>
      </c>
      <c r="G54" s="381">
        <f t="shared" si="12"/>
        <v>0</v>
      </c>
      <c r="H54" s="389"/>
      <c r="I54" s="390"/>
      <c r="J54" s="130"/>
      <c r="K54" s="391"/>
      <c r="L54" s="392"/>
      <c r="M54" s="386"/>
      <c r="N54" s="124"/>
      <c r="O54" s="393"/>
      <c r="P54" s="6"/>
      <c r="Q54" s="6"/>
      <c r="R54" s="6"/>
      <c r="S54" s="6"/>
      <c r="T54" s="6"/>
      <c r="U54" s="6"/>
      <c r="V54" s="6"/>
      <c r="W54" s="6"/>
      <c r="X54" s="388" t="s">
        <v>598</v>
      </c>
      <c r="Y54" s="315"/>
      <c r="Z54" s="315"/>
      <c r="AA54" s="315"/>
      <c r="AB54" s="315"/>
      <c r="AC54" s="217"/>
      <c r="AD54" s="138">
        <v>4.0</v>
      </c>
      <c r="AE54" s="138">
        <f t="shared" si="13"/>
        <v>0</v>
      </c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2"/>
      <c r="BE54" s="40"/>
      <c r="BF54" s="40"/>
      <c r="BG54" s="42"/>
      <c r="BH54" s="327">
        <v>4.0</v>
      </c>
      <c r="BI54" s="327">
        <f t="shared" si="8"/>
        <v>0</v>
      </c>
      <c r="BJ54" s="327">
        <f t="shared" si="7"/>
        <v>0</v>
      </c>
      <c r="BK54" s="42"/>
      <c r="BL54" s="55"/>
      <c r="BM54" s="55"/>
    </row>
    <row r="55" ht="18.0" customHeight="1">
      <c r="A55" s="172" t="s">
        <v>599</v>
      </c>
      <c r="B55" s="138">
        <v>1.0</v>
      </c>
      <c r="C55" s="138">
        <f t="shared" si="9"/>
        <v>0</v>
      </c>
      <c r="D55" s="379">
        <v>148.4</v>
      </c>
      <c r="E55" s="64" t="str">
        <f t="shared" si="10"/>
        <v/>
      </c>
      <c r="F55" s="380">
        <f t="shared" si="11"/>
        <v>148.4</v>
      </c>
      <c r="G55" s="381">
        <f t="shared" si="12"/>
        <v>0</v>
      </c>
      <c r="H55" s="389"/>
      <c r="I55" s="390"/>
      <c r="J55" s="130"/>
      <c r="K55" s="391"/>
      <c r="L55" s="392"/>
      <c r="M55" s="386"/>
      <c r="N55" s="124"/>
      <c r="O55" s="393"/>
      <c r="P55" s="6"/>
      <c r="Q55" s="6"/>
      <c r="R55" s="6"/>
      <c r="S55" s="6"/>
      <c r="T55" s="6"/>
      <c r="U55" s="6"/>
      <c r="V55" s="6"/>
      <c r="W55" s="6"/>
      <c r="X55" s="388" t="s">
        <v>600</v>
      </c>
      <c r="Y55" s="315"/>
      <c r="Z55" s="315"/>
      <c r="AA55" s="315"/>
      <c r="AB55" s="315"/>
      <c r="AC55" s="217"/>
      <c r="AD55" s="138">
        <v>4.0</v>
      </c>
      <c r="AE55" s="138">
        <f t="shared" si="13"/>
        <v>0</v>
      </c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2"/>
      <c r="BE55" s="40"/>
      <c r="BF55" s="40"/>
      <c r="BG55" s="42"/>
      <c r="BH55" s="327">
        <v>10.4</v>
      </c>
      <c r="BI55" s="327">
        <f t="shared" si="8"/>
        <v>0</v>
      </c>
      <c r="BJ55" s="327">
        <f t="shared" si="7"/>
        <v>0</v>
      </c>
      <c r="BK55" s="42"/>
      <c r="BL55" s="55"/>
      <c r="BM55" s="55"/>
    </row>
    <row r="56" ht="18.0" customHeight="1">
      <c r="A56" s="172" t="s">
        <v>601</v>
      </c>
      <c r="B56" s="138">
        <v>1.0</v>
      </c>
      <c r="C56" s="138">
        <f t="shared" si="9"/>
        <v>0</v>
      </c>
      <c r="D56" s="379">
        <v>318.0</v>
      </c>
      <c r="E56" s="64" t="str">
        <f t="shared" si="10"/>
        <v/>
      </c>
      <c r="F56" s="380">
        <f t="shared" si="11"/>
        <v>318</v>
      </c>
      <c r="G56" s="381">
        <f t="shared" si="12"/>
        <v>0</v>
      </c>
      <c r="H56" s="389"/>
      <c r="I56" s="390"/>
      <c r="J56" s="130"/>
      <c r="K56" s="391"/>
      <c r="L56" s="392"/>
      <c r="M56" s="386"/>
      <c r="N56" s="124"/>
      <c r="O56" s="393"/>
      <c r="P56" s="6"/>
      <c r="Q56" s="6"/>
      <c r="R56" s="6"/>
      <c r="S56" s="6"/>
      <c r="T56" s="6"/>
      <c r="U56" s="6"/>
      <c r="V56" s="6"/>
      <c r="W56" s="6"/>
      <c r="X56" s="388" t="s">
        <v>602</v>
      </c>
      <c r="Y56" s="315"/>
      <c r="Z56" s="315"/>
      <c r="AA56" s="315"/>
      <c r="AB56" s="315"/>
      <c r="AC56" s="217"/>
      <c r="AD56" s="138">
        <v>10.4</v>
      </c>
      <c r="AE56" s="138">
        <f t="shared" si="13"/>
        <v>0</v>
      </c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2"/>
      <c r="BE56" s="40"/>
      <c r="BF56" s="40"/>
      <c r="BG56" s="42"/>
      <c r="BH56" s="327">
        <v>2.13</v>
      </c>
      <c r="BI56" s="327">
        <f t="shared" si="8"/>
        <v>0</v>
      </c>
      <c r="BJ56" s="327">
        <f t="shared" si="7"/>
        <v>0</v>
      </c>
      <c r="BK56" s="42"/>
      <c r="BL56" s="55"/>
      <c r="BM56" s="55"/>
    </row>
    <row r="57" ht="18.0" customHeight="1">
      <c r="A57" s="172" t="s">
        <v>603</v>
      </c>
      <c r="B57" s="138">
        <v>1.0</v>
      </c>
      <c r="C57" s="138">
        <f t="shared" si="9"/>
        <v>0</v>
      </c>
      <c r="D57" s="379">
        <v>95.4</v>
      </c>
      <c r="E57" s="64" t="str">
        <f t="shared" si="10"/>
        <v/>
      </c>
      <c r="F57" s="380">
        <f t="shared" si="11"/>
        <v>95.4</v>
      </c>
      <c r="G57" s="381">
        <f t="shared" si="12"/>
        <v>0</v>
      </c>
      <c r="H57" s="389"/>
      <c r="I57" s="390"/>
      <c r="J57" s="130"/>
      <c r="K57" s="391"/>
      <c r="L57" s="392"/>
      <c r="M57" s="386"/>
      <c r="N57" s="124"/>
      <c r="O57" s="393"/>
      <c r="P57" s="6"/>
      <c r="Q57" s="6"/>
      <c r="R57" s="6"/>
      <c r="S57" s="6"/>
      <c r="T57" s="6"/>
      <c r="U57" s="6"/>
      <c r="V57" s="6"/>
      <c r="W57" s="6"/>
      <c r="X57" s="388" t="s">
        <v>604</v>
      </c>
      <c r="Y57" s="315"/>
      <c r="Z57" s="315"/>
      <c r="AA57" s="315"/>
      <c r="AB57" s="315"/>
      <c r="AC57" s="217"/>
      <c r="AD57" s="138">
        <v>2.13</v>
      </c>
      <c r="AE57" s="138">
        <f t="shared" si="13"/>
        <v>0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2"/>
      <c r="BE57" s="40"/>
      <c r="BF57" s="40"/>
      <c r="BG57" s="42"/>
      <c r="BH57" s="327">
        <v>2.27</v>
      </c>
      <c r="BI57" s="327">
        <f t="shared" si="8"/>
        <v>0</v>
      </c>
      <c r="BJ57" s="327">
        <f t="shared" si="7"/>
        <v>0</v>
      </c>
      <c r="BK57" s="42"/>
      <c r="BL57" s="55"/>
      <c r="BM57" s="55"/>
    </row>
    <row r="58" ht="18.0" customHeight="1">
      <c r="A58" s="172" t="s">
        <v>605</v>
      </c>
      <c r="B58" s="138">
        <v>1.0</v>
      </c>
      <c r="C58" s="138">
        <f t="shared" si="9"/>
        <v>0</v>
      </c>
      <c r="D58" s="379">
        <v>95.4</v>
      </c>
      <c r="E58" s="64" t="str">
        <f t="shared" si="10"/>
        <v/>
      </c>
      <c r="F58" s="380">
        <f t="shared" si="11"/>
        <v>95.4</v>
      </c>
      <c r="G58" s="381">
        <f t="shared" si="12"/>
        <v>0</v>
      </c>
      <c r="H58" s="389"/>
      <c r="I58" s="390"/>
      <c r="J58" s="130"/>
      <c r="K58" s="391"/>
      <c r="L58" s="392"/>
      <c r="M58" s="386"/>
      <c r="N58" s="124"/>
      <c r="O58" s="393"/>
      <c r="P58" s="6"/>
      <c r="Q58" s="6"/>
      <c r="R58" s="6"/>
      <c r="S58" s="6"/>
      <c r="T58" s="6"/>
      <c r="U58" s="6"/>
      <c r="V58" s="6"/>
      <c r="W58" s="6"/>
      <c r="X58" s="388" t="s">
        <v>606</v>
      </c>
      <c r="Y58" s="315"/>
      <c r="Z58" s="315"/>
      <c r="AA58" s="315"/>
      <c r="AB58" s="315"/>
      <c r="AC58" s="217"/>
      <c r="AD58" s="138">
        <v>2.27</v>
      </c>
      <c r="AE58" s="138">
        <f t="shared" si="13"/>
        <v>0</v>
      </c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2"/>
      <c r="BE58" s="40"/>
      <c r="BF58" s="40"/>
      <c r="BG58" s="42"/>
      <c r="BH58" s="327">
        <v>4.13</v>
      </c>
      <c r="BI58" s="327">
        <f t="shared" si="8"/>
        <v>0</v>
      </c>
      <c r="BJ58" s="327">
        <f t="shared" si="7"/>
        <v>0</v>
      </c>
      <c r="BK58" s="42"/>
      <c r="BL58" s="55"/>
      <c r="BM58" s="55"/>
    </row>
    <row r="59" ht="18.0" customHeight="1">
      <c r="A59" s="172" t="s">
        <v>607</v>
      </c>
      <c r="B59" s="138">
        <v>1.0</v>
      </c>
      <c r="C59" s="138">
        <f t="shared" si="9"/>
        <v>0</v>
      </c>
      <c r="D59" s="379">
        <v>159.0</v>
      </c>
      <c r="E59" s="64" t="str">
        <f t="shared" si="10"/>
        <v/>
      </c>
      <c r="F59" s="380">
        <f t="shared" si="11"/>
        <v>159</v>
      </c>
      <c r="G59" s="381">
        <f t="shared" si="12"/>
        <v>0</v>
      </c>
      <c r="H59" s="389"/>
      <c r="I59" s="390"/>
      <c r="J59" s="130"/>
      <c r="K59" s="391"/>
      <c r="L59" s="392"/>
      <c r="M59" s="386"/>
      <c r="N59" s="124"/>
      <c r="O59" s="393"/>
      <c r="P59" s="6"/>
      <c r="Q59" s="6"/>
      <c r="R59" s="6"/>
      <c r="S59" s="6"/>
      <c r="T59" s="6"/>
      <c r="U59" s="6"/>
      <c r="V59" s="6"/>
      <c r="W59" s="6"/>
      <c r="X59" s="388" t="s">
        <v>608</v>
      </c>
      <c r="Y59" s="315"/>
      <c r="Z59" s="315"/>
      <c r="AA59" s="315"/>
      <c r="AB59" s="315"/>
      <c r="AC59" s="217"/>
      <c r="AD59" s="138">
        <v>4.13</v>
      </c>
      <c r="AE59" s="138">
        <f t="shared" si="13"/>
        <v>0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2"/>
      <c r="BE59" s="40"/>
      <c r="BF59" s="40"/>
      <c r="BG59" s="42"/>
      <c r="BH59" s="327">
        <v>4.67</v>
      </c>
      <c r="BI59" s="327">
        <f t="shared" si="8"/>
        <v>0</v>
      </c>
      <c r="BJ59" s="327">
        <f t="shared" si="7"/>
        <v>0</v>
      </c>
      <c r="BK59" s="42"/>
      <c r="BL59" s="55"/>
      <c r="BM59" s="55"/>
    </row>
    <row r="60" ht="18.0" customHeight="1">
      <c r="A60" s="172" t="s">
        <v>609</v>
      </c>
      <c r="B60" s="138">
        <v>1.0</v>
      </c>
      <c r="C60" s="138">
        <f t="shared" si="9"/>
        <v>0</v>
      </c>
      <c r="D60" s="379">
        <v>180.2</v>
      </c>
      <c r="E60" s="64" t="str">
        <f t="shared" si="10"/>
        <v/>
      </c>
      <c r="F60" s="380">
        <f t="shared" si="11"/>
        <v>180.2</v>
      </c>
      <c r="G60" s="381">
        <f t="shared" si="12"/>
        <v>0</v>
      </c>
      <c r="H60" s="389"/>
      <c r="I60" s="390"/>
      <c r="J60" s="130"/>
      <c r="K60" s="391"/>
      <c r="L60" s="392"/>
      <c r="M60" s="386"/>
      <c r="N60" s="124"/>
      <c r="O60" s="393"/>
      <c r="P60" s="6"/>
      <c r="Q60" s="6"/>
      <c r="R60" s="6"/>
      <c r="S60" s="6"/>
      <c r="T60" s="6"/>
      <c r="U60" s="6"/>
      <c r="V60" s="6"/>
      <c r="W60" s="6"/>
      <c r="X60" s="388" t="s">
        <v>610</v>
      </c>
      <c r="Y60" s="315"/>
      <c r="Z60" s="315"/>
      <c r="AA60" s="315"/>
      <c r="AB60" s="315"/>
      <c r="AC60" s="217"/>
      <c r="AD60" s="138">
        <v>4.67</v>
      </c>
      <c r="AE60" s="138">
        <f t="shared" si="13"/>
        <v>0</v>
      </c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2"/>
      <c r="BE60" s="40"/>
      <c r="BF60" s="40"/>
      <c r="BG60" s="42"/>
      <c r="BH60" s="327">
        <v>5.6</v>
      </c>
      <c r="BI60" s="327">
        <f t="shared" si="8"/>
        <v>0</v>
      </c>
      <c r="BJ60" s="327">
        <f t="shared" si="7"/>
        <v>0</v>
      </c>
      <c r="BK60" s="42"/>
      <c r="BL60" s="55"/>
      <c r="BM60" s="55"/>
    </row>
    <row r="61" ht="18.0" customHeight="1">
      <c r="A61" s="172" t="s">
        <v>611</v>
      </c>
      <c r="B61" s="138">
        <v>1.0</v>
      </c>
      <c r="C61" s="138">
        <f t="shared" si="9"/>
        <v>0</v>
      </c>
      <c r="D61" s="379">
        <v>180.2</v>
      </c>
      <c r="E61" s="64" t="str">
        <f t="shared" si="10"/>
        <v/>
      </c>
      <c r="F61" s="380">
        <f t="shared" si="11"/>
        <v>180.2</v>
      </c>
      <c r="G61" s="381">
        <f t="shared" si="12"/>
        <v>0</v>
      </c>
      <c r="H61" s="389"/>
      <c r="I61" s="390"/>
      <c r="J61" s="130"/>
      <c r="K61" s="391"/>
      <c r="L61" s="392"/>
      <c r="M61" s="386"/>
      <c r="N61" s="124"/>
      <c r="O61" s="393"/>
      <c r="P61" s="6"/>
      <c r="Q61" s="6"/>
      <c r="R61" s="6"/>
      <c r="S61" s="6"/>
      <c r="T61" s="6"/>
      <c r="U61" s="6"/>
      <c r="V61" s="6"/>
      <c r="W61" s="6"/>
      <c r="X61" s="388" t="s">
        <v>612</v>
      </c>
      <c r="Y61" s="315"/>
      <c r="Z61" s="315"/>
      <c r="AA61" s="315"/>
      <c r="AB61" s="315"/>
      <c r="AC61" s="217"/>
      <c r="AD61" s="138">
        <v>5.6</v>
      </c>
      <c r="AE61" s="138">
        <f t="shared" si="13"/>
        <v>0</v>
      </c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2"/>
      <c r="BE61" s="40"/>
      <c r="BF61" s="40"/>
      <c r="BG61" s="42"/>
      <c r="BH61" s="327">
        <v>6.53</v>
      </c>
      <c r="BI61" s="327">
        <f t="shared" si="8"/>
        <v>0</v>
      </c>
      <c r="BJ61" s="327">
        <f t="shared" si="7"/>
        <v>0</v>
      </c>
      <c r="BK61" s="42"/>
      <c r="BL61" s="55"/>
      <c r="BM61" s="55"/>
    </row>
    <row r="62" ht="18.0" customHeight="1">
      <c r="A62" s="172" t="s">
        <v>613</v>
      </c>
      <c r="B62" s="138">
        <v>1.0</v>
      </c>
      <c r="C62" s="138">
        <f t="shared" si="9"/>
        <v>0</v>
      </c>
      <c r="D62" s="379">
        <v>201.4</v>
      </c>
      <c r="E62" s="64" t="str">
        <f t="shared" si="10"/>
        <v/>
      </c>
      <c r="F62" s="380">
        <f t="shared" si="11"/>
        <v>201.4</v>
      </c>
      <c r="G62" s="381">
        <f t="shared" si="12"/>
        <v>0</v>
      </c>
      <c r="H62" s="389"/>
      <c r="I62" s="390"/>
      <c r="J62" s="130"/>
      <c r="K62" s="391"/>
      <c r="L62" s="392"/>
      <c r="M62" s="386"/>
      <c r="N62" s="124"/>
      <c r="O62" s="393"/>
      <c r="P62" s="6"/>
      <c r="Q62" s="6"/>
      <c r="R62" s="6"/>
      <c r="S62" s="6"/>
      <c r="T62" s="6"/>
      <c r="U62" s="6"/>
      <c r="V62" s="6"/>
      <c r="W62" s="6"/>
      <c r="X62" s="388" t="s">
        <v>614</v>
      </c>
      <c r="Y62" s="315"/>
      <c r="Z62" s="315"/>
      <c r="AA62" s="315"/>
      <c r="AB62" s="315"/>
      <c r="AC62" s="217"/>
      <c r="AD62" s="138">
        <v>6.53</v>
      </c>
      <c r="AE62" s="138">
        <f t="shared" si="13"/>
        <v>0</v>
      </c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2"/>
      <c r="BE62" s="40"/>
      <c r="BF62" s="40"/>
      <c r="BG62" s="42"/>
      <c r="BH62" s="327">
        <v>2.83</v>
      </c>
      <c r="BI62" s="327">
        <f t="shared" si="8"/>
        <v>0</v>
      </c>
      <c r="BJ62" s="327">
        <f t="shared" si="7"/>
        <v>0</v>
      </c>
      <c r="BK62" s="42"/>
      <c r="BL62" s="55"/>
      <c r="BM62" s="55"/>
    </row>
    <row r="63" ht="18.0" customHeight="1">
      <c r="A63" s="172" t="s">
        <v>615</v>
      </c>
      <c r="B63" s="138">
        <v>1.0</v>
      </c>
      <c r="C63" s="138">
        <f t="shared" si="9"/>
        <v>0</v>
      </c>
      <c r="D63" s="379">
        <v>106.0</v>
      </c>
      <c r="E63" s="64" t="str">
        <f t="shared" si="10"/>
        <v/>
      </c>
      <c r="F63" s="380">
        <f t="shared" si="11"/>
        <v>106</v>
      </c>
      <c r="G63" s="381">
        <f t="shared" si="12"/>
        <v>0</v>
      </c>
      <c r="H63" s="389"/>
      <c r="I63" s="390"/>
      <c r="J63" s="130"/>
      <c r="K63" s="391"/>
      <c r="L63" s="392"/>
      <c r="M63" s="386"/>
      <c r="N63" s="124"/>
      <c r="O63" s="393"/>
      <c r="P63" s="6"/>
      <c r="Q63" s="6"/>
      <c r="R63" s="6"/>
      <c r="S63" s="6"/>
      <c r="T63" s="6"/>
      <c r="U63" s="6"/>
      <c r="V63" s="6"/>
      <c r="W63" s="6"/>
      <c r="X63" s="388" t="s">
        <v>616</v>
      </c>
      <c r="Y63" s="315"/>
      <c r="Z63" s="315"/>
      <c r="AA63" s="315"/>
      <c r="AB63" s="315"/>
      <c r="AC63" s="217"/>
      <c r="AD63" s="138">
        <v>2.83</v>
      </c>
      <c r="AE63" s="138">
        <f t="shared" si="13"/>
        <v>0</v>
      </c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2"/>
      <c r="BE63" s="40"/>
      <c r="BF63" s="40"/>
      <c r="BG63" s="42"/>
      <c r="BH63" s="327">
        <v>0.86</v>
      </c>
      <c r="BI63" s="327">
        <f t="shared" si="8"/>
        <v>0</v>
      </c>
      <c r="BJ63" s="327">
        <f t="shared" si="7"/>
        <v>0</v>
      </c>
      <c r="BK63" s="42"/>
      <c r="BL63" s="55"/>
      <c r="BM63" s="55"/>
    </row>
    <row r="64" ht="18.0" customHeight="1">
      <c r="A64" s="172" t="s">
        <v>617</v>
      </c>
      <c r="B64" s="138">
        <v>1.0</v>
      </c>
      <c r="C64" s="138">
        <f t="shared" si="9"/>
        <v>0</v>
      </c>
      <c r="D64" s="379">
        <v>84.8</v>
      </c>
      <c r="E64" s="64" t="str">
        <f t="shared" si="10"/>
        <v/>
      </c>
      <c r="F64" s="380">
        <f t="shared" si="11"/>
        <v>84.8</v>
      </c>
      <c r="G64" s="381">
        <f t="shared" si="12"/>
        <v>0</v>
      </c>
      <c r="H64" s="389"/>
      <c r="I64" s="390"/>
      <c r="J64" s="130"/>
      <c r="K64" s="391"/>
      <c r="L64" s="392"/>
      <c r="M64" s="386"/>
      <c r="N64" s="124"/>
      <c r="O64" s="393"/>
      <c r="P64" s="6"/>
      <c r="Q64" s="6"/>
      <c r="R64" s="6"/>
      <c r="S64" s="6"/>
      <c r="T64" s="6"/>
      <c r="U64" s="6"/>
      <c r="V64" s="6"/>
      <c r="W64" s="6"/>
      <c r="X64" s="388" t="s">
        <v>618</v>
      </c>
      <c r="Y64" s="315"/>
      <c r="Z64" s="315"/>
      <c r="AA64" s="315"/>
      <c r="AB64" s="315"/>
      <c r="AC64" s="217"/>
      <c r="AD64" s="138">
        <v>0.86</v>
      </c>
      <c r="AE64" s="138">
        <f t="shared" si="13"/>
        <v>0</v>
      </c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2"/>
      <c r="BE64" s="40"/>
      <c r="BF64" s="40"/>
      <c r="BG64" s="42"/>
      <c r="BH64" s="327">
        <v>1.26</v>
      </c>
      <c r="BI64" s="327">
        <f t="shared" si="8"/>
        <v>0</v>
      </c>
      <c r="BJ64" s="327">
        <f t="shared" si="7"/>
        <v>0</v>
      </c>
      <c r="BK64" s="42"/>
      <c r="BL64" s="55"/>
      <c r="BM64" s="55"/>
    </row>
    <row r="65" ht="18.0" customHeight="1">
      <c r="A65" s="172" t="s">
        <v>619</v>
      </c>
      <c r="B65" s="138">
        <v>1.0</v>
      </c>
      <c r="C65" s="138">
        <f t="shared" si="9"/>
        <v>0</v>
      </c>
      <c r="D65" s="379">
        <v>84.8</v>
      </c>
      <c r="E65" s="64" t="str">
        <f t="shared" si="10"/>
        <v/>
      </c>
      <c r="F65" s="380">
        <f t="shared" si="11"/>
        <v>84.8</v>
      </c>
      <c r="G65" s="381">
        <f t="shared" si="12"/>
        <v>0</v>
      </c>
      <c r="H65" s="389"/>
      <c r="I65" s="390"/>
      <c r="J65" s="130"/>
      <c r="K65" s="391"/>
      <c r="L65" s="392"/>
      <c r="M65" s="386"/>
      <c r="N65" s="124"/>
      <c r="O65" s="393"/>
      <c r="P65" s="6"/>
      <c r="Q65" s="6"/>
      <c r="R65" s="6"/>
      <c r="S65" s="6"/>
      <c r="T65" s="6"/>
      <c r="U65" s="6"/>
      <c r="V65" s="6"/>
      <c r="W65" s="6"/>
      <c r="X65" s="388" t="s">
        <v>620</v>
      </c>
      <c r="Y65" s="315"/>
      <c r="Z65" s="315"/>
      <c r="AA65" s="315"/>
      <c r="AB65" s="315"/>
      <c r="AC65" s="217"/>
      <c r="AD65" s="138">
        <v>1.26</v>
      </c>
      <c r="AE65" s="138">
        <f t="shared" si="13"/>
        <v>0</v>
      </c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2"/>
      <c r="BE65" s="40"/>
      <c r="BF65" s="40"/>
      <c r="BG65" s="42"/>
      <c r="BH65" s="327">
        <v>2.57</v>
      </c>
      <c r="BI65" s="327">
        <f t="shared" si="8"/>
        <v>0</v>
      </c>
      <c r="BJ65" s="327">
        <f t="shared" si="7"/>
        <v>0</v>
      </c>
      <c r="BK65" s="42"/>
      <c r="BL65" s="55"/>
      <c r="BM65" s="55"/>
    </row>
    <row r="66" ht="18.0" customHeight="1">
      <c r="A66" s="172" t="s">
        <v>621</v>
      </c>
      <c r="B66" s="138">
        <v>1.0</v>
      </c>
      <c r="C66" s="138">
        <f t="shared" si="9"/>
        <v>0</v>
      </c>
      <c r="D66" s="379">
        <v>100.7</v>
      </c>
      <c r="E66" s="64" t="str">
        <f t="shared" si="10"/>
        <v/>
      </c>
      <c r="F66" s="380">
        <f t="shared" si="11"/>
        <v>100.7</v>
      </c>
      <c r="G66" s="381">
        <f t="shared" si="12"/>
        <v>0</v>
      </c>
      <c r="H66" s="389"/>
      <c r="I66" s="390"/>
      <c r="J66" s="130"/>
      <c r="K66" s="391"/>
      <c r="L66" s="392"/>
      <c r="M66" s="386"/>
      <c r="N66" s="124"/>
      <c r="O66" s="393"/>
      <c r="P66" s="6"/>
      <c r="Q66" s="6"/>
      <c r="R66" s="6"/>
      <c r="S66" s="6"/>
      <c r="T66" s="6"/>
      <c r="U66" s="6"/>
      <c r="V66" s="6"/>
      <c r="W66" s="6"/>
      <c r="X66" s="388" t="s">
        <v>622</v>
      </c>
      <c r="Y66" s="315"/>
      <c r="Z66" s="315"/>
      <c r="AA66" s="315"/>
      <c r="AB66" s="315"/>
      <c r="AC66" s="217"/>
      <c r="AD66" s="138">
        <v>2.57</v>
      </c>
      <c r="AE66" s="138">
        <f t="shared" si="13"/>
        <v>0</v>
      </c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2"/>
      <c r="BE66" s="40"/>
      <c r="BF66" s="40"/>
      <c r="BG66" s="42"/>
      <c r="BH66" s="327">
        <v>2.03</v>
      </c>
      <c r="BI66" s="327">
        <f t="shared" si="8"/>
        <v>0</v>
      </c>
      <c r="BJ66" s="327">
        <f t="shared" si="7"/>
        <v>0</v>
      </c>
      <c r="BK66" s="42"/>
      <c r="BL66" s="55"/>
      <c r="BM66" s="55"/>
    </row>
    <row r="67" ht="18.0" customHeight="1">
      <c r="A67" s="172" t="s">
        <v>623</v>
      </c>
      <c r="B67" s="138">
        <v>1.0</v>
      </c>
      <c r="C67" s="138">
        <f t="shared" si="9"/>
        <v>0</v>
      </c>
      <c r="D67" s="379">
        <v>84.8</v>
      </c>
      <c r="E67" s="64" t="str">
        <f t="shared" si="10"/>
        <v/>
      </c>
      <c r="F67" s="380">
        <f t="shared" si="11"/>
        <v>84.8</v>
      </c>
      <c r="G67" s="381">
        <f t="shared" si="12"/>
        <v>0</v>
      </c>
      <c r="H67" s="389"/>
      <c r="I67" s="390"/>
      <c r="J67" s="130"/>
      <c r="K67" s="391"/>
      <c r="L67" s="392"/>
      <c r="M67" s="386"/>
      <c r="N67" s="124"/>
      <c r="O67" s="393"/>
      <c r="P67" s="6"/>
      <c r="Q67" s="6"/>
      <c r="R67" s="6"/>
      <c r="S67" s="6"/>
      <c r="T67" s="6"/>
      <c r="U67" s="6"/>
      <c r="V67" s="6"/>
      <c r="W67" s="6"/>
      <c r="X67" s="388" t="s">
        <v>624</v>
      </c>
      <c r="Y67" s="315"/>
      <c r="Z67" s="315"/>
      <c r="AA67" s="315"/>
      <c r="AB67" s="315"/>
      <c r="AC67" s="217"/>
      <c r="AD67" s="138">
        <v>2.03</v>
      </c>
      <c r="AE67" s="138">
        <f t="shared" si="13"/>
        <v>0</v>
      </c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2"/>
      <c r="BE67" s="40"/>
      <c r="BF67" s="40"/>
      <c r="BG67" s="42"/>
      <c r="BH67" s="327">
        <v>2.7</v>
      </c>
      <c r="BI67" s="327">
        <f t="shared" si="8"/>
        <v>0</v>
      </c>
      <c r="BJ67" s="327">
        <f t="shared" si="7"/>
        <v>0</v>
      </c>
      <c r="BK67" s="42"/>
      <c r="BL67" s="55"/>
      <c r="BM67" s="55"/>
    </row>
    <row r="68" ht="18.0" customHeight="1">
      <c r="A68" s="172" t="s">
        <v>625</v>
      </c>
      <c r="B68" s="138">
        <v>1.0</v>
      </c>
      <c r="C68" s="138">
        <f t="shared" si="9"/>
        <v>0</v>
      </c>
      <c r="D68" s="379">
        <v>106.0</v>
      </c>
      <c r="E68" s="64" t="str">
        <f t="shared" si="10"/>
        <v/>
      </c>
      <c r="F68" s="380">
        <f t="shared" si="11"/>
        <v>106</v>
      </c>
      <c r="G68" s="381">
        <f t="shared" si="12"/>
        <v>0</v>
      </c>
      <c r="H68" s="389"/>
      <c r="I68" s="390"/>
      <c r="J68" s="130"/>
      <c r="K68" s="391"/>
      <c r="L68" s="392"/>
      <c r="M68" s="386"/>
      <c r="N68" s="124"/>
      <c r="O68" s="393"/>
      <c r="P68" s="6"/>
      <c r="Q68" s="6"/>
      <c r="R68" s="6"/>
      <c r="S68" s="6"/>
      <c r="T68" s="6"/>
      <c r="U68" s="6"/>
      <c r="V68" s="6"/>
      <c r="W68" s="6"/>
      <c r="X68" s="388" t="s">
        <v>626</v>
      </c>
      <c r="Y68" s="315"/>
      <c r="Z68" s="315"/>
      <c r="AA68" s="315"/>
      <c r="AB68" s="315"/>
      <c r="AC68" s="217"/>
      <c r="AD68" s="138">
        <v>2.7</v>
      </c>
      <c r="AE68" s="138">
        <f t="shared" si="13"/>
        <v>0</v>
      </c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2"/>
      <c r="BE68" s="40"/>
      <c r="BF68" s="40"/>
      <c r="BG68" s="42"/>
      <c r="BH68" s="327">
        <v>3.38</v>
      </c>
      <c r="BI68" s="327">
        <f t="shared" si="8"/>
        <v>0</v>
      </c>
      <c r="BJ68" s="327">
        <f t="shared" si="7"/>
        <v>0</v>
      </c>
      <c r="BK68" s="42"/>
      <c r="BL68" s="55"/>
      <c r="BM68" s="55"/>
    </row>
    <row r="69" ht="18.0" customHeight="1">
      <c r="A69" s="172" t="s">
        <v>627</v>
      </c>
      <c r="B69" s="138">
        <v>1.0</v>
      </c>
      <c r="C69" s="138">
        <f t="shared" si="9"/>
        <v>0</v>
      </c>
      <c r="D69" s="379">
        <v>127.2</v>
      </c>
      <c r="E69" s="64" t="str">
        <f t="shared" si="10"/>
        <v/>
      </c>
      <c r="F69" s="380">
        <f t="shared" si="11"/>
        <v>127.2</v>
      </c>
      <c r="G69" s="381">
        <f t="shared" si="12"/>
        <v>0</v>
      </c>
      <c r="H69" s="389"/>
      <c r="I69" s="390"/>
      <c r="J69" s="130"/>
      <c r="K69" s="391"/>
      <c r="L69" s="392"/>
      <c r="M69" s="386"/>
      <c r="N69" s="124"/>
      <c r="O69" s="393"/>
      <c r="P69" s="6"/>
      <c r="Q69" s="6"/>
      <c r="R69" s="6"/>
      <c r="S69" s="6"/>
      <c r="T69" s="6"/>
      <c r="U69" s="6"/>
      <c r="V69" s="6"/>
      <c r="W69" s="6"/>
      <c r="X69" s="388" t="s">
        <v>628</v>
      </c>
      <c r="Y69" s="315"/>
      <c r="Z69" s="315"/>
      <c r="AA69" s="315"/>
      <c r="AB69" s="315"/>
      <c r="AC69" s="217"/>
      <c r="AD69" s="138">
        <v>3.38</v>
      </c>
      <c r="AE69" s="138">
        <f t="shared" si="13"/>
        <v>0</v>
      </c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2"/>
      <c r="BE69" s="40"/>
      <c r="BF69" s="40"/>
      <c r="BG69" s="42"/>
      <c r="BH69" s="327">
        <v>3.78</v>
      </c>
      <c r="BI69" s="327">
        <f t="shared" si="8"/>
        <v>0</v>
      </c>
      <c r="BJ69" s="327">
        <f t="shared" si="7"/>
        <v>0</v>
      </c>
      <c r="BK69" s="42"/>
      <c r="BL69" s="55"/>
      <c r="BM69" s="55"/>
    </row>
    <row r="70" ht="18.0" customHeight="1">
      <c r="A70" s="172" t="s">
        <v>629</v>
      </c>
      <c r="B70" s="138">
        <v>1.0</v>
      </c>
      <c r="C70" s="138">
        <f t="shared" si="9"/>
        <v>0</v>
      </c>
      <c r="D70" s="379">
        <v>137.8</v>
      </c>
      <c r="E70" s="64" t="str">
        <f t="shared" si="10"/>
        <v/>
      </c>
      <c r="F70" s="380">
        <f t="shared" si="11"/>
        <v>137.8</v>
      </c>
      <c r="G70" s="381">
        <f t="shared" si="12"/>
        <v>0</v>
      </c>
      <c r="H70" s="389"/>
      <c r="I70" s="390"/>
      <c r="J70" s="130"/>
      <c r="K70" s="391"/>
      <c r="L70" s="392"/>
      <c r="M70" s="386"/>
      <c r="N70" s="124"/>
      <c r="O70" s="393"/>
      <c r="P70" s="6"/>
      <c r="Q70" s="6"/>
      <c r="R70" s="6"/>
      <c r="S70" s="6"/>
      <c r="T70" s="6"/>
      <c r="U70" s="6"/>
      <c r="V70" s="6"/>
      <c r="W70" s="6"/>
      <c r="X70" s="388" t="s">
        <v>630</v>
      </c>
      <c r="Y70" s="315"/>
      <c r="Z70" s="315"/>
      <c r="AA70" s="315"/>
      <c r="AB70" s="315"/>
      <c r="AC70" s="217"/>
      <c r="AD70" s="138">
        <v>3.78</v>
      </c>
      <c r="AE70" s="138">
        <f t="shared" si="13"/>
        <v>0</v>
      </c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2"/>
      <c r="BE70" s="40"/>
      <c r="BF70" s="40"/>
      <c r="BG70" s="42"/>
      <c r="BH70" s="327">
        <v>0.68</v>
      </c>
      <c r="BI70" s="327">
        <f t="shared" si="8"/>
        <v>0</v>
      </c>
      <c r="BJ70" s="327">
        <f t="shared" si="7"/>
        <v>0</v>
      </c>
      <c r="BK70" s="42"/>
      <c r="BL70" s="55"/>
      <c r="BM70" s="55"/>
    </row>
    <row r="71" ht="18.0" customHeight="1">
      <c r="A71" s="172" t="s">
        <v>631</v>
      </c>
      <c r="B71" s="138">
        <v>1.0</v>
      </c>
      <c r="C71" s="138">
        <f t="shared" si="9"/>
        <v>0</v>
      </c>
      <c r="D71" s="379">
        <v>74.2</v>
      </c>
      <c r="E71" s="64" t="str">
        <f t="shared" si="10"/>
        <v/>
      </c>
      <c r="F71" s="380">
        <f t="shared" si="11"/>
        <v>74.2</v>
      </c>
      <c r="G71" s="381">
        <f t="shared" si="12"/>
        <v>0</v>
      </c>
      <c r="H71" s="389"/>
      <c r="I71" s="390"/>
      <c r="J71" s="130"/>
      <c r="K71" s="391"/>
      <c r="L71" s="392"/>
      <c r="M71" s="386"/>
      <c r="N71" s="124"/>
      <c r="O71" s="393"/>
      <c r="P71" s="6"/>
      <c r="Q71" s="6"/>
      <c r="R71" s="6"/>
      <c r="S71" s="6"/>
      <c r="T71" s="6"/>
      <c r="U71" s="6"/>
      <c r="V71" s="6"/>
      <c r="W71" s="6"/>
      <c r="X71" s="388" t="s">
        <v>632</v>
      </c>
      <c r="Y71" s="315"/>
      <c r="Z71" s="315"/>
      <c r="AA71" s="315"/>
      <c r="AB71" s="315"/>
      <c r="AC71" s="217"/>
      <c r="AD71" s="138">
        <v>0.68</v>
      </c>
      <c r="AE71" s="138">
        <f t="shared" si="13"/>
        <v>0</v>
      </c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2"/>
      <c r="BE71" s="40"/>
      <c r="BF71" s="40"/>
      <c r="BG71" s="42"/>
      <c r="BH71" s="327">
        <v>0.81</v>
      </c>
      <c r="BI71" s="327">
        <f t="shared" si="8"/>
        <v>0</v>
      </c>
      <c r="BJ71" s="327">
        <f t="shared" si="7"/>
        <v>0</v>
      </c>
      <c r="BK71" s="42"/>
      <c r="BL71" s="55"/>
      <c r="BM71" s="55"/>
    </row>
    <row r="72" ht="18.0" customHeight="1">
      <c r="A72" s="172" t="s">
        <v>633</v>
      </c>
      <c r="B72" s="138">
        <v>1.0</v>
      </c>
      <c r="C72" s="138">
        <f t="shared" si="9"/>
        <v>0</v>
      </c>
      <c r="D72" s="379">
        <v>84.8</v>
      </c>
      <c r="E72" s="64" t="str">
        <f t="shared" si="10"/>
        <v/>
      </c>
      <c r="F72" s="380">
        <f t="shared" si="11"/>
        <v>84.8</v>
      </c>
      <c r="G72" s="381">
        <f t="shared" si="12"/>
        <v>0</v>
      </c>
      <c r="H72" s="389"/>
      <c r="I72" s="390"/>
      <c r="J72" s="130"/>
      <c r="K72" s="391"/>
      <c r="L72" s="392"/>
      <c r="M72" s="386"/>
      <c r="N72" s="124"/>
      <c r="O72" s="393"/>
      <c r="P72" s="6"/>
      <c r="Q72" s="6"/>
      <c r="R72" s="6"/>
      <c r="S72" s="6"/>
      <c r="T72" s="6"/>
      <c r="U72" s="6"/>
      <c r="V72" s="6"/>
      <c r="W72" s="6"/>
      <c r="X72" s="388" t="s">
        <v>634</v>
      </c>
      <c r="Y72" s="315"/>
      <c r="Z72" s="315"/>
      <c r="AA72" s="315"/>
      <c r="AB72" s="315"/>
      <c r="AC72" s="217"/>
      <c r="AD72" s="138">
        <v>0.81</v>
      </c>
      <c r="AE72" s="138">
        <f t="shared" si="13"/>
        <v>0</v>
      </c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2"/>
      <c r="BE72" s="40"/>
      <c r="BF72" s="40"/>
      <c r="BG72" s="42"/>
      <c r="BH72" s="327">
        <v>0.89</v>
      </c>
      <c r="BI72" s="327">
        <f t="shared" si="8"/>
        <v>0</v>
      </c>
      <c r="BJ72" s="327">
        <f t="shared" si="7"/>
        <v>0</v>
      </c>
      <c r="BK72" s="42"/>
      <c r="BL72" s="55"/>
      <c r="BM72" s="55"/>
    </row>
    <row r="73" ht="18.0" customHeight="1">
      <c r="A73" s="172" t="s">
        <v>635</v>
      </c>
      <c r="B73" s="138">
        <v>1.0</v>
      </c>
      <c r="C73" s="138">
        <f t="shared" si="9"/>
        <v>0</v>
      </c>
      <c r="D73" s="379">
        <v>84.8</v>
      </c>
      <c r="E73" s="64" t="str">
        <f t="shared" si="10"/>
        <v/>
      </c>
      <c r="F73" s="380">
        <f t="shared" si="11"/>
        <v>84.8</v>
      </c>
      <c r="G73" s="381">
        <f t="shared" si="12"/>
        <v>0</v>
      </c>
      <c r="H73" s="389"/>
      <c r="I73" s="390"/>
      <c r="J73" s="130"/>
      <c r="K73" s="391"/>
      <c r="L73" s="392"/>
      <c r="M73" s="386"/>
      <c r="N73" s="124"/>
      <c r="O73" s="393"/>
      <c r="P73" s="6"/>
      <c r="Q73" s="6"/>
      <c r="R73" s="6"/>
      <c r="S73" s="6"/>
      <c r="T73" s="6"/>
      <c r="U73" s="6"/>
      <c r="V73" s="6"/>
      <c r="W73" s="6"/>
      <c r="X73" s="388" t="s">
        <v>636</v>
      </c>
      <c r="Y73" s="315"/>
      <c r="Z73" s="315"/>
      <c r="AA73" s="315"/>
      <c r="AB73" s="315"/>
      <c r="AC73" s="217"/>
      <c r="AD73" s="138">
        <v>0.89</v>
      </c>
      <c r="AE73" s="138">
        <f t="shared" si="13"/>
        <v>0</v>
      </c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2"/>
      <c r="BE73" s="40"/>
      <c r="BF73" s="40"/>
      <c r="BG73" s="42"/>
      <c r="BH73" s="327">
        <v>1.15</v>
      </c>
      <c r="BI73" s="327">
        <f t="shared" si="8"/>
        <v>0</v>
      </c>
      <c r="BJ73" s="327">
        <f t="shared" si="7"/>
        <v>0</v>
      </c>
      <c r="BK73" s="42"/>
      <c r="BL73" s="55"/>
      <c r="BM73" s="55"/>
    </row>
    <row r="74" ht="18.0" customHeight="1">
      <c r="A74" s="172" t="s">
        <v>637</v>
      </c>
      <c r="B74" s="138">
        <v>1.0</v>
      </c>
      <c r="C74" s="138">
        <f t="shared" si="9"/>
        <v>0</v>
      </c>
      <c r="D74" s="379">
        <v>84.8</v>
      </c>
      <c r="E74" s="64" t="str">
        <f t="shared" si="10"/>
        <v/>
      </c>
      <c r="F74" s="380">
        <f t="shared" si="11"/>
        <v>84.8</v>
      </c>
      <c r="G74" s="381">
        <f t="shared" si="12"/>
        <v>0</v>
      </c>
      <c r="H74" s="389"/>
      <c r="I74" s="390"/>
      <c r="J74" s="130"/>
      <c r="K74" s="391"/>
      <c r="L74" s="392"/>
      <c r="M74" s="386"/>
      <c r="N74" s="124"/>
      <c r="O74" s="393"/>
      <c r="P74" s="6"/>
      <c r="Q74" s="6"/>
      <c r="R74" s="6"/>
      <c r="S74" s="6"/>
      <c r="T74" s="6"/>
      <c r="U74" s="6"/>
      <c r="V74" s="6"/>
      <c r="W74" s="6"/>
      <c r="X74" s="388" t="s">
        <v>638</v>
      </c>
      <c r="Y74" s="315"/>
      <c r="Z74" s="315"/>
      <c r="AA74" s="315"/>
      <c r="AB74" s="315"/>
      <c r="AC74" s="217"/>
      <c r="AD74" s="138">
        <v>1.15</v>
      </c>
      <c r="AE74" s="138">
        <f t="shared" si="13"/>
        <v>0</v>
      </c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2"/>
      <c r="BE74" s="40"/>
      <c r="BF74" s="40"/>
      <c r="BG74" s="42"/>
      <c r="BH74" s="327">
        <v>1.49</v>
      </c>
      <c r="BI74" s="327">
        <f t="shared" si="8"/>
        <v>0</v>
      </c>
      <c r="BJ74" s="327">
        <f t="shared" si="7"/>
        <v>0</v>
      </c>
      <c r="BK74" s="42"/>
      <c r="BL74" s="55"/>
      <c r="BM74" s="55"/>
    </row>
    <row r="75" ht="18.0" customHeight="1">
      <c r="A75" s="172" t="s">
        <v>639</v>
      </c>
      <c r="B75" s="138">
        <v>1.0</v>
      </c>
      <c r="C75" s="138">
        <f t="shared" si="9"/>
        <v>0</v>
      </c>
      <c r="D75" s="379">
        <v>84.8</v>
      </c>
      <c r="E75" s="64" t="str">
        <f t="shared" si="10"/>
        <v/>
      </c>
      <c r="F75" s="380">
        <f t="shared" si="11"/>
        <v>84.8</v>
      </c>
      <c r="G75" s="381">
        <f t="shared" si="12"/>
        <v>0</v>
      </c>
      <c r="H75" s="389"/>
      <c r="I75" s="390"/>
      <c r="J75" s="130"/>
      <c r="K75" s="391"/>
      <c r="L75" s="392"/>
      <c r="M75" s="386"/>
      <c r="N75" s="124"/>
      <c r="O75" s="393"/>
      <c r="P75" s="6"/>
      <c r="Q75" s="6"/>
      <c r="R75" s="6"/>
      <c r="S75" s="6"/>
      <c r="T75" s="6"/>
      <c r="U75" s="6"/>
      <c r="V75" s="6"/>
      <c r="W75" s="6"/>
      <c r="X75" s="388" t="s">
        <v>640</v>
      </c>
      <c r="Y75" s="315"/>
      <c r="Z75" s="315"/>
      <c r="AA75" s="315"/>
      <c r="AB75" s="315"/>
      <c r="AC75" s="217"/>
      <c r="AD75" s="138">
        <v>1.49</v>
      </c>
      <c r="AE75" s="138">
        <f t="shared" si="13"/>
        <v>0</v>
      </c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2"/>
      <c r="BE75" s="40"/>
      <c r="BF75" s="40"/>
      <c r="BG75" s="42"/>
      <c r="BH75" s="327">
        <v>1.89</v>
      </c>
      <c r="BI75" s="327">
        <f t="shared" si="8"/>
        <v>0</v>
      </c>
      <c r="BJ75" s="327">
        <f t="shared" si="7"/>
        <v>0</v>
      </c>
      <c r="BK75" s="42"/>
      <c r="BL75" s="55"/>
      <c r="BM75" s="55"/>
    </row>
    <row r="76" ht="18.0" customHeight="1">
      <c r="A76" s="172" t="s">
        <v>641</v>
      </c>
      <c r="B76" s="138">
        <v>1.0</v>
      </c>
      <c r="C76" s="138">
        <f t="shared" si="9"/>
        <v>0</v>
      </c>
      <c r="D76" s="379">
        <v>84.8</v>
      </c>
      <c r="E76" s="64" t="str">
        <f t="shared" si="10"/>
        <v/>
      </c>
      <c r="F76" s="380">
        <f t="shared" si="11"/>
        <v>84.8</v>
      </c>
      <c r="G76" s="381">
        <f t="shared" si="12"/>
        <v>0</v>
      </c>
      <c r="H76" s="389"/>
      <c r="I76" s="390"/>
      <c r="J76" s="130"/>
      <c r="K76" s="391"/>
      <c r="L76" s="392"/>
      <c r="M76" s="386"/>
      <c r="N76" s="124"/>
      <c r="O76" s="393"/>
      <c r="P76" s="6"/>
      <c r="Q76" s="6"/>
      <c r="R76" s="6"/>
      <c r="S76" s="6"/>
      <c r="T76" s="6"/>
      <c r="U76" s="6"/>
      <c r="V76" s="6"/>
      <c r="W76" s="6"/>
      <c r="X76" s="388" t="s">
        <v>642</v>
      </c>
      <c r="Y76" s="315"/>
      <c r="Z76" s="315"/>
      <c r="AA76" s="315"/>
      <c r="AB76" s="315"/>
      <c r="AC76" s="217"/>
      <c r="AD76" s="138">
        <v>1.89</v>
      </c>
      <c r="AE76" s="138">
        <f t="shared" si="13"/>
        <v>0</v>
      </c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2"/>
      <c r="BE76" s="40"/>
      <c r="BF76" s="394" t="s">
        <v>643</v>
      </c>
      <c r="BG76" s="42"/>
      <c r="BH76" s="327">
        <v>2.84</v>
      </c>
      <c r="BI76" s="327">
        <f t="shared" si="8"/>
        <v>0</v>
      </c>
      <c r="BJ76" s="327">
        <f t="shared" si="7"/>
        <v>0</v>
      </c>
      <c r="BK76" s="42"/>
      <c r="BL76" s="55"/>
      <c r="BM76" s="55"/>
    </row>
    <row r="77" ht="18.0" customHeight="1">
      <c r="A77" s="172" t="s">
        <v>644</v>
      </c>
      <c r="B77" s="138">
        <v>1.0</v>
      </c>
      <c r="C77" s="138">
        <f t="shared" si="9"/>
        <v>0</v>
      </c>
      <c r="D77" s="379">
        <v>106.0</v>
      </c>
      <c r="E77" s="64" t="str">
        <f t="shared" si="10"/>
        <v/>
      </c>
      <c r="F77" s="380">
        <f t="shared" si="11"/>
        <v>106</v>
      </c>
      <c r="G77" s="381">
        <f t="shared" si="12"/>
        <v>0</v>
      </c>
      <c r="H77" s="389"/>
      <c r="I77" s="390"/>
      <c r="J77" s="130"/>
      <c r="K77" s="391"/>
      <c r="L77" s="392"/>
      <c r="M77" s="386"/>
      <c r="N77" s="124"/>
      <c r="O77" s="393"/>
      <c r="P77" s="6"/>
      <c r="Q77" s="6"/>
      <c r="R77" s="6"/>
      <c r="S77" s="6"/>
      <c r="T77" s="6"/>
      <c r="U77" s="6"/>
      <c r="V77" s="6"/>
      <c r="W77" s="6"/>
      <c r="X77" s="388" t="s">
        <v>645</v>
      </c>
      <c r="Y77" s="315"/>
      <c r="Z77" s="315"/>
      <c r="AA77" s="315"/>
      <c r="AB77" s="315"/>
      <c r="AC77" s="217"/>
      <c r="AD77" s="138">
        <v>2.84</v>
      </c>
      <c r="AE77" s="138">
        <f t="shared" si="13"/>
        <v>0</v>
      </c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2"/>
      <c r="BE77" s="40"/>
      <c r="BF77" s="395">
        <v>1.2</v>
      </c>
      <c r="BG77" s="42"/>
      <c r="BH77" s="327">
        <f t="shared" ref="BH77:BH94" si="14">PRODUCT(BF77*13.4)</f>
        <v>16.08</v>
      </c>
      <c r="BI77" s="327">
        <f t="shared" ref="BI77:BI91" si="15">C79</f>
        <v>0</v>
      </c>
      <c r="BJ77" s="327">
        <f t="shared" si="7"/>
        <v>0</v>
      </c>
      <c r="BK77" s="42"/>
      <c r="BL77" s="55"/>
      <c r="BM77" s="55"/>
    </row>
    <row r="78" ht="39.75" customHeight="1">
      <c r="A78" s="373" t="s">
        <v>646</v>
      </c>
      <c r="B78" s="6"/>
      <c r="C78" s="6"/>
      <c r="D78" s="242"/>
      <c r="E78" s="242"/>
      <c r="F78" s="374"/>
      <c r="G78" s="6"/>
      <c r="H78" s="375"/>
      <c r="I78" s="375"/>
      <c r="J78" s="375"/>
      <c r="K78" s="375"/>
      <c r="L78" s="375"/>
      <c r="M78" s="375"/>
      <c r="N78" s="375"/>
      <c r="O78" s="375"/>
      <c r="P78" s="6"/>
      <c r="Q78" s="6"/>
      <c r="R78" s="6"/>
      <c r="S78" s="6"/>
      <c r="T78" s="6"/>
      <c r="U78" s="6"/>
      <c r="V78" s="6"/>
      <c r="W78" s="6"/>
      <c r="X78" s="388" t="s">
        <v>647</v>
      </c>
      <c r="Y78" s="315"/>
      <c r="Z78" s="315"/>
      <c r="AA78" s="315"/>
      <c r="AB78" s="315"/>
      <c r="AC78" s="217"/>
      <c r="AD78" s="138">
        <v>16.08</v>
      </c>
      <c r="AE78" s="138">
        <f>C79*AD78</f>
        <v>0</v>
      </c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2"/>
      <c r="BE78" s="40"/>
      <c r="BF78" s="396">
        <v>0.6</v>
      </c>
      <c r="BG78" s="42"/>
      <c r="BH78" s="327">
        <f t="shared" si="14"/>
        <v>8.04</v>
      </c>
      <c r="BI78" s="327">
        <f t="shared" si="15"/>
        <v>0</v>
      </c>
      <c r="BJ78" s="327">
        <f t="shared" si="7"/>
        <v>0</v>
      </c>
      <c r="BK78" s="42"/>
      <c r="BL78" s="55"/>
      <c r="BM78" s="55"/>
    </row>
    <row r="79" ht="18.0" customHeight="1">
      <c r="A79" s="397" t="s">
        <v>648</v>
      </c>
      <c r="B79" s="138">
        <v>1.0</v>
      </c>
      <c r="C79" s="138">
        <f t="shared" ref="C79:C93" si="16">SUM(H79:O79)</f>
        <v>0</v>
      </c>
      <c r="D79" s="379">
        <v>477.0</v>
      </c>
      <c r="E79" s="64" t="str">
        <f t="shared" ref="E79:E93" si="17">$D$5</f>
        <v/>
      </c>
      <c r="F79" s="380">
        <f t="shared" ref="F79:F93" si="18">D79*((100-E79)/100)</f>
        <v>477</v>
      </c>
      <c r="G79" s="381">
        <f t="shared" ref="G79:G93" si="19">F79*C79</f>
        <v>0</v>
      </c>
      <c r="H79" s="389"/>
      <c r="I79" s="390"/>
      <c r="J79" s="130"/>
      <c r="K79" s="391"/>
      <c r="L79" s="392"/>
      <c r="M79" s="386"/>
      <c r="N79" s="124"/>
      <c r="O79" s="393"/>
      <c r="P79" s="6"/>
      <c r="Q79" s="6"/>
      <c r="R79" s="6"/>
      <c r="S79" s="6"/>
      <c r="T79" s="6"/>
      <c r="U79" s="6"/>
      <c r="V79" s="6"/>
      <c r="W79" s="6"/>
      <c r="X79" s="40"/>
      <c r="Y79" s="40"/>
      <c r="Z79" s="40"/>
      <c r="AA79" s="40"/>
      <c r="AB79" s="40"/>
      <c r="AC79" s="40"/>
      <c r="AD79" s="40"/>
      <c r="AE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2"/>
      <c r="BE79" s="40"/>
      <c r="BF79" s="396">
        <v>0.9</v>
      </c>
      <c r="BG79" s="42"/>
      <c r="BH79" s="327">
        <f t="shared" si="14"/>
        <v>12.06</v>
      </c>
      <c r="BI79" s="327">
        <f t="shared" si="15"/>
        <v>0</v>
      </c>
      <c r="BJ79" s="327">
        <f t="shared" si="7"/>
        <v>0</v>
      </c>
      <c r="BK79" s="42"/>
      <c r="BL79" s="55"/>
      <c r="BM79" s="55"/>
    </row>
    <row r="80" ht="18.0" customHeight="1">
      <c r="A80" s="397" t="s">
        <v>649</v>
      </c>
      <c r="B80" s="138">
        <v>1.0</v>
      </c>
      <c r="C80" s="138">
        <f t="shared" si="16"/>
        <v>0</v>
      </c>
      <c r="D80" s="379">
        <v>233.2</v>
      </c>
      <c r="E80" s="64" t="str">
        <f t="shared" si="17"/>
        <v/>
      </c>
      <c r="F80" s="380">
        <f t="shared" si="18"/>
        <v>233.2</v>
      </c>
      <c r="G80" s="381">
        <f t="shared" si="19"/>
        <v>0</v>
      </c>
      <c r="H80" s="389"/>
      <c r="I80" s="390"/>
      <c r="J80" s="130"/>
      <c r="K80" s="391"/>
      <c r="L80" s="392"/>
      <c r="M80" s="386"/>
      <c r="N80" s="124"/>
      <c r="O80" s="393"/>
      <c r="P80" s="6"/>
      <c r="Q80" s="6"/>
      <c r="R80" s="6"/>
      <c r="S80" s="6"/>
      <c r="T80" s="6"/>
      <c r="U80" s="6"/>
      <c r="V80" s="6"/>
      <c r="W80" s="6"/>
      <c r="X80" s="388" t="s">
        <v>650</v>
      </c>
      <c r="Y80" s="315"/>
      <c r="Z80" s="315"/>
      <c r="AA80" s="315"/>
      <c r="AB80" s="315"/>
      <c r="AC80" s="217"/>
      <c r="AD80" s="138">
        <v>8.04</v>
      </c>
      <c r="AE80" s="138">
        <f t="shared" ref="AE80:AE93" si="20">C80*AD80</f>
        <v>0</v>
      </c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2"/>
      <c r="BE80" s="40"/>
      <c r="BF80" s="396">
        <v>0.5</v>
      </c>
      <c r="BG80" s="42"/>
      <c r="BH80" s="327">
        <f t="shared" si="14"/>
        <v>6.7</v>
      </c>
      <c r="BI80" s="327">
        <f t="shared" si="15"/>
        <v>0</v>
      </c>
      <c r="BJ80" s="327">
        <f t="shared" si="7"/>
        <v>0</v>
      </c>
      <c r="BK80" s="42"/>
      <c r="BL80" s="55"/>
      <c r="BM80" s="55"/>
    </row>
    <row r="81" ht="18.0" customHeight="1">
      <c r="A81" s="397" t="s">
        <v>651</v>
      </c>
      <c r="B81" s="138">
        <v>1.0</v>
      </c>
      <c r="C81" s="138">
        <f t="shared" si="16"/>
        <v>0</v>
      </c>
      <c r="D81" s="379">
        <v>371.0</v>
      </c>
      <c r="E81" s="64" t="str">
        <f t="shared" si="17"/>
        <v/>
      </c>
      <c r="F81" s="380">
        <f t="shared" si="18"/>
        <v>371</v>
      </c>
      <c r="G81" s="381">
        <f t="shared" si="19"/>
        <v>0</v>
      </c>
      <c r="H81" s="389"/>
      <c r="I81" s="390"/>
      <c r="J81" s="130"/>
      <c r="K81" s="391"/>
      <c r="L81" s="392"/>
      <c r="M81" s="386"/>
      <c r="N81" s="124"/>
      <c r="O81" s="393"/>
      <c r="P81" s="6"/>
      <c r="Q81" s="6"/>
      <c r="R81" s="6"/>
      <c r="S81" s="6"/>
      <c r="T81" s="6"/>
      <c r="U81" s="6"/>
      <c r="V81" s="6"/>
      <c r="W81" s="6"/>
      <c r="X81" s="388" t="s">
        <v>652</v>
      </c>
      <c r="Y81" s="315"/>
      <c r="Z81" s="315"/>
      <c r="AA81" s="315"/>
      <c r="AB81" s="315"/>
      <c r="AC81" s="217"/>
      <c r="AD81" s="138">
        <v>12.06</v>
      </c>
      <c r="AE81" s="138">
        <f t="shared" si="20"/>
        <v>0</v>
      </c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2"/>
      <c r="BE81" s="40"/>
      <c r="BF81" s="396">
        <v>0.5</v>
      </c>
      <c r="BG81" s="42"/>
      <c r="BH81" s="327">
        <f t="shared" si="14"/>
        <v>6.7</v>
      </c>
      <c r="BI81" s="327">
        <f t="shared" si="15"/>
        <v>0</v>
      </c>
      <c r="BJ81" s="327">
        <f t="shared" si="7"/>
        <v>0</v>
      </c>
      <c r="BK81" s="42"/>
      <c r="BL81" s="55"/>
      <c r="BM81" s="55"/>
    </row>
    <row r="82" ht="18.0" customHeight="1">
      <c r="A82" s="397" t="s">
        <v>653</v>
      </c>
      <c r="B82" s="138">
        <v>1.0</v>
      </c>
      <c r="C82" s="138">
        <f t="shared" si="16"/>
        <v>0</v>
      </c>
      <c r="D82" s="379">
        <v>212.0</v>
      </c>
      <c r="E82" s="64" t="str">
        <f t="shared" si="17"/>
        <v/>
      </c>
      <c r="F82" s="380">
        <f t="shared" si="18"/>
        <v>212</v>
      </c>
      <c r="G82" s="381">
        <f t="shared" si="19"/>
        <v>0</v>
      </c>
      <c r="H82" s="389"/>
      <c r="I82" s="390"/>
      <c r="J82" s="130"/>
      <c r="K82" s="391"/>
      <c r="L82" s="392"/>
      <c r="M82" s="386"/>
      <c r="N82" s="124"/>
      <c r="O82" s="393"/>
      <c r="P82" s="6"/>
      <c r="Q82" s="6"/>
      <c r="R82" s="6"/>
      <c r="S82" s="6"/>
      <c r="T82" s="6"/>
      <c r="U82" s="6"/>
      <c r="V82" s="6"/>
      <c r="W82" s="6"/>
      <c r="X82" s="388" t="s">
        <v>654</v>
      </c>
      <c r="Y82" s="315"/>
      <c r="Z82" s="315"/>
      <c r="AA82" s="315"/>
      <c r="AB82" s="315"/>
      <c r="AC82" s="217"/>
      <c r="AD82" s="138">
        <v>6.7</v>
      </c>
      <c r="AE82" s="138">
        <f t="shared" si="20"/>
        <v>0</v>
      </c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2"/>
      <c r="BE82" s="40"/>
      <c r="BF82" s="396">
        <v>0.7</v>
      </c>
      <c r="BG82" s="42"/>
      <c r="BH82" s="327">
        <f t="shared" si="14"/>
        <v>9.38</v>
      </c>
      <c r="BI82" s="327">
        <f t="shared" si="15"/>
        <v>0</v>
      </c>
      <c r="BJ82" s="327">
        <f t="shared" si="7"/>
        <v>0</v>
      </c>
      <c r="BK82" s="42"/>
      <c r="BL82" s="55"/>
      <c r="BM82" s="55"/>
    </row>
    <row r="83" ht="18.0" customHeight="1">
      <c r="A83" s="397" t="s">
        <v>655</v>
      </c>
      <c r="B83" s="138">
        <v>1.0</v>
      </c>
      <c r="C83" s="138">
        <f t="shared" si="16"/>
        <v>0</v>
      </c>
      <c r="D83" s="379">
        <v>212.0</v>
      </c>
      <c r="E83" s="64" t="str">
        <f t="shared" si="17"/>
        <v/>
      </c>
      <c r="F83" s="380">
        <f t="shared" si="18"/>
        <v>212</v>
      </c>
      <c r="G83" s="381">
        <f t="shared" si="19"/>
        <v>0</v>
      </c>
      <c r="H83" s="389"/>
      <c r="I83" s="390"/>
      <c r="J83" s="130"/>
      <c r="K83" s="391"/>
      <c r="L83" s="392"/>
      <c r="M83" s="386"/>
      <c r="N83" s="124"/>
      <c r="O83" s="393"/>
      <c r="P83" s="6"/>
      <c r="Q83" s="6"/>
      <c r="R83" s="6"/>
      <c r="S83" s="6"/>
      <c r="T83" s="6"/>
      <c r="U83" s="6"/>
      <c r="V83" s="6"/>
      <c r="W83" s="6"/>
      <c r="X83" s="388" t="s">
        <v>656</v>
      </c>
      <c r="Y83" s="315"/>
      <c r="Z83" s="315"/>
      <c r="AA83" s="315"/>
      <c r="AB83" s="315"/>
      <c r="AC83" s="217"/>
      <c r="AD83" s="138">
        <v>6.7</v>
      </c>
      <c r="AE83" s="138">
        <f t="shared" si="20"/>
        <v>0</v>
      </c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2"/>
      <c r="BE83" s="40"/>
      <c r="BF83" s="396">
        <v>0.7</v>
      </c>
      <c r="BG83" s="42"/>
      <c r="BH83" s="327">
        <f t="shared" si="14"/>
        <v>9.38</v>
      </c>
      <c r="BI83" s="327">
        <f t="shared" si="15"/>
        <v>0</v>
      </c>
      <c r="BJ83" s="327">
        <f t="shared" si="7"/>
        <v>0</v>
      </c>
      <c r="BK83" s="42"/>
      <c r="BL83" s="55"/>
      <c r="BM83" s="55"/>
    </row>
    <row r="84" ht="18.0" customHeight="1">
      <c r="A84" s="397" t="s">
        <v>657</v>
      </c>
      <c r="B84" s="138">
        <v>1.0</v>
      </c>
      <c r="C84" s="138">
        <f t="shared" si="16"/>
        <v>0</v>
      </c>
      <c r="D84" s="379">
        <v>265.0</v>
      </c>
      <c r="E84" s="64" t="str">
        <f t="shared" si="17"/>
        <v/>
      </c>
      <c r="F84" s="380">
        <f t="shared" si="18"/>
        <v>265</v>
      </c>
      <c r="G84" s="381">
        <f t="shared" si="19"/>
        <v>0</v>
      </c>
      <c r="H84" s="389"/>
      <c r="I84" s="390"/>
      <c r="J84" s="130"/>
      <c r="K84" s="391"/>
      <c r="L84" s="392"/>
      <c r="M84" s="386"/>
      <c r="N84" s="124"/>
      <c r="O84" s="393"/>
      <c r="P84" s="6"/>
      <c r="Q84" s="6"/>
      <c r="R84" s="6"/>
      <c r="S84" s="6"/>
      <c r="T84" s="6"/>
      <c r="U84" s="6"/>
      <c r="V84" s="6"/>
      <c r="W84" s="6"/>
      <c r="X84" s="388" t="s">
        <v>658</v>
      </c>
      <c r="Y84" s="315"/>
      <c r="Z84" s="315"/>
      <c r="AA84" s="315"/>
      <c r="AB84" s="315"/>
      <c r="AC84" s="217"/>
      <c r="AD84" s="138">
        <v>9.379999999999999</v>
      </c>
      <c r="AE84" s="138">
        <f t="shared" si="20"/>
        <v>0</v>
      </c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2"/>
      <c r="BE84" s="40"/>
      <c r="BF84" s="396">
        <v>1.32</v>
      </c>
      <c r="BG84" s="42"/>
      <c r="BH84" s="327">
        <f t="shared" si="14"/>
        <v>17.688</v>
      </c>
      <c r="BI84" s="327">
        <f t="shared" si="15"/>
        <v>0</v>
      </c>
      <c r="BJ84" s="327">
        <f t="shared" si="7"/>
        <v>0</v>
      </c>
      <c r="BK84" s="42"/>
      <c r="BL84" s="55"/>
      <c r="BM84" s="55"/>
    </row>
    <row r="85" ht="18.0" customHeight="1">
      <c r="A85" s="397" t="s">
        <v>659</v>
      </c>
      <c r="B85" s="138">
        <v>1.0</v>
      </c>
      <c r="C85" s="138">
        <f t="shared" si="16"/>
        <v>0</v>
      </c>
      <c r="D85" s="379">
        <v>265.0</v>
      </c>
      <c r="E85" s="64" t="str">
        <f t="shared" si="17"/>
        <v/>
      </c>
      <c r="F85" s="380">
        <f t="shared" si="18"/>
        <v>265</v>
      </c>
      <c r="G85" s="381">
        <f t="shared" si="19"/>
        <v>0</v>
      </c>
      <c r="H85" s="389"/>
      <c r="I85" s="390"/>
      <c r="J85" s="130"/>
      <c r="K85" s="391"/>
      <c r="L85" s="392"/>
      <c r="M85" s="386"/>
      <c r="N85" s="124"/>
      <c r="O85" s="393"/>
      <c r="P85" s="6"/>
      <c r="Q85" s="6"/>
      <c r="R85" s="6"/>
      <c r="S85" s="6"/>
      <c r="T85" s="6"/>
      <c r="U85" s="6"/>
      <c r="V85" s="6"/>
      <c r="W85" s="6"/>
      <c r="X85" s="388" t="s">
        <v>660</v>
      </c>
      <c r="Y85" s="315"/>
      <c r="Z85" s="315"/>
      <c r="AA85" s="315"/>
      <c r="AB85" s="315"/>
      <c r="AC85" s="217"/>
      <c r="AD85" s="138">
        <v>9.379999999999999</v>
      </c>
      <c r="AE85" s="138">
        <f t="shared" si="20"/>
        <v>0</v>
      </c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2"/>
      <c r="BE85" s="40"/>
      <c r="BF85" s="396">
        <v>1.3</v>
      </c>
      <c r="BG85" s="42"/>
      <c r="BH85" s="327">
        <f t="shared" si="14"/>
        <v>17.42</v>
      </c>
      <c r="BI85" s="327">
        <f t="shared" si="15"/>
        <v>0</v>
      </c>
      <c r="BJ85" s="327">
        <f t="shared" si="7"/>
        <v>0</v>
      </c>
      <c r="BK85" s="42"/>
      <c r="BL85" s="55"/>
      <c r="BM85" s="55"/>
    </row>
    <row r="86" ht="18.0" customHeight="1">
      <c r="A86" s="397" t="s">
        <v>661</v>
      </c>
      <c r="B86" s="138">
        <v>1.0</v>
      </c>
      <c r="C86" s="138">
        <f t="shared" si="16"/>
        <v>0</v>
      </c>
      <c r="D86" s="379">
        <v>477.0</v>
      </c>
      <c r="E86" s="64" t="str">
        <f t="shared" si="17"/>
        <v/>
      </c>
      <c r="F86" s="380">
        <f t="shared" si="18"/>
        <v>477</v>
      </c>
      <c r="G86" s="381">
        <f t="shared" si="19"/>
        <v>0</v>
      </c>
      <c r="H86" s="389"/>
      <c r="I86" s="390"/>
      <c r="J86" s="130"/>
      <c r="K86" s="391"/>
      <c r="L86" s="392"/>
      <c r="M86" s="386"/>
      <c r="N86" s="124"/>
      <c r="O86" s="393"/>
      <c r="P86" s="6"/>
      <c r="Q86" s="6"/>
      <c r="R86" s="6"/>
      <c r="S86" s="6"/>
      <c r="T86" s="6"/>
      <c r="U86" s="6"/>
      <c r="V86" s="6"/>
      <c r="W86" s="6"/>
      <c r="X86" s="388" t="s">
        <v>662</v>
      </c>
      <c r="Y86" s="315"/>
      <c r="Z86" s="315"/>
      <c r="AA86" s="315"/>
      <c r="AB86" s="315"/>
      <c r="AC86" s="217"/>
      <c r="AD86" s="138">
        <v>17.688000000000002</v>
      </c>
      <c r="AE86" s="138">
        <f t="shared" si="20"/>
        <v>0</v>
      </c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2"/>
      <c r="BE86" s="40"/>
      <c r="BF86" s="396">
        <v>1.0</v>
      </c>
      <c r="BG86" s="42"/>
      <c r="BH86" s="327">
        <f t="shared" si="14"/>
        <v>13.4</v>
      </c>
      <c r="BI86" s="327">
        <f t="shared" si="15"/>
        <v>0</v>
      </c>
      <c r="BJ86" s="327">
        <f t="shared" si="7"/>
        <v>0</v>
      </c>
      <c r="BK86" s="42"/>
      <c r="BL86" s="55"/>
      <c r="BM86" s="55"/>
    </row>
    <row r="87" ht="18.0" customHeight="1">
      <c r="A87" s="397" t="s">
        <v>663</v>
      </c>
      <c r="B87" s="138">
        <v>1.0</v>
      </c>
      <c r="C87" s="138">
        <f t="shared" si="16"/>
        <v>0</v>
      </c>
      <c r="D87" s="379">
        <v>477.0</v>
      </c>
      <c r="E87" s="64" t="str">
        <f t="shared" si="17"/>
        <v/>
      </c>
      <c r="F87" s="380">
        <f t="shared" si="18"/>
        <v>477</v>
      </c>
      <c r="G87" s="381">
        <f t="shared" si="19"/>
        <v>0</v>
      </c>
      <c r="H87" s="389"/>
      <c r="I87" s="390"/>
      <c r="J87" s="130"/>
      <c r="K87" s="391"/>
      <c r="L87" s="392"/>
      <c r="M87" s="386"/>
      <c r="N87" s="124"/>
      <c r="O87" s="393"/>
      <c r="P87" s="6"/>
      <c r="Q87" s="6"/>
      <c r="R87" s="6"/>
      <c r="S87" s="6"/>
      <c r="T87" s="6"/>
      <c r="U87" s="6"/>
      <c r="V87" s="6"/>
      <c r="W87" s="6"/>
      <c r="X87" s="388" t="s">
        <v>664</v>
      </c>
      <c r="Y87" s="315"/>
      <c r="Z87" s="315"/>
      <c r="AA87" s="315"/>
      <c r="AB87" s="315"/>
      <c r="AC87" s="217"/>
      <c r="AD87" s="138">
        <v>17.42</v>
      </c>
      <c r="AE87" s="138">
        <f t="shared" si="20"/>
        <v>0</v>
      </c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2"/>
      <c r="BE87" s="40"/>
      <c r="BF87" s="396">
        <v>1.1</v>
      </c>
      <c r="BG87" s="42"/>
      <c r="BH87" s="327">
        <f t="shared" si="14"/>
        <v>14.74</v>
      </c>
      <c r="BI87" s="327">
        <f t="shared" si="15"/>
        <v>0</v>
      </c>
      <c r="BJ87" s="327">
        <f t="shared" si="7"/>
        <v>0</v>
      </c>
      <c r="BK87" s="42"/>
      <c r="BL87" s="55"/>
      <c r="BM87" s="55"/>
    </row>
    <row r="88" ht="18.0" customHeight="1">
      <c r="A88" s="397" t="s">
        <v>665</v>
      </c>
      <c r="B88" s="138">
        <v>1.0</v>
      </c>
      <c r="C88" s="138">
        <f t="shared" si="16"/>
        <v>0</v>
      </c>
      <c r="D88" s="379">
        <v>371.0</v>
      </c>
      <c r="E88" s="64" t="str">
        <f t="shared" si="17"/>
        <v/>
      </c>
      <c r="F88" s="380">
        <f t="shared" si="18"/>
        <v>371</v>
      </c>
      <c r="G88" s="381">
        <f t="shared" si="19"/>
        <v>0</v>
      </c>
      <c r="H88" s="389"/>
      <c r="I88" s="390"/>
      <c r="J88" s="130"/>
      <c r="K88" s="391"/>
      <c r="L88" s="392"/>
      <c r="M88" s="386"/>
      <c r="N88" s="124"/>
      <c r="O88" s="393"/>
      <c r="P88" s="6"/>
      <c r="Q88" s="6"/>
      <c r="R88" s="6"/>
      <c r="S88" s="6"/>
      <c r="T88" s="6"/>
      <c r="U88" s="6"/>
      <c r="V88" s="6"/>
      <c r="W88" s="6"/>
      <c r="X88" s="388" t="s">
        <v>666</v>
      </c>
      <c r="Y88" s="315"/>
      <c r="Z88" s="315"/>
      <c r="AA88" s="315"/>
      <c r="AB88" s="315"/>
      <c r="AC88" s="217"/>
      <c r="AD88" s="138">
        <v>13.4</v>
      </c>
      <c r="AE88" s="138">
        <f t="shared" si="20"/>
        <v>0</v>
      </c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2"/>
      <c r="BE88" s="40"/>
      <c r="BF88" s="396">
        <v>0.8</v>
      </c>
      <c r="BG88" s="42"/>
      <c r="BH88" s="327">
        <f t="shared" si="14"/>
        <v>10.72</v>
      </c>
      <c r="BI88" s="327">
        <f t="shared" si="15"/>
        <v>0</v>
      </c>
      <c r="BJ88" s="327">
        <f t="shared" si="7"/>
        <v>0</v>
      </c>
      <c r="BK88" s="42"/>
      <c r="BL88" s="55"/>
      <c r="BM88" s="55"/>
    </row>
    <row r="89" ht="18.0" customHeight="1">
      <c r="A89" s="397" t="s">
        <v>667</v>
      </c>
      <c r="B89" s="138">
        <v>1.0</v>
      </c>
      <c r="C89" s="138">
        <f t="shared" si="16"/>
        <v>0</v>
      </c>
      <c r="D89" s="379">
        <v>424.0</v>
      </c>
      <c r="E89" s="64" t="str">
        <f t="shared" si="17"/>
        <v/>
      </c>
      <c r="F89" s="380">
        <f t="shared" si="18"/>
        <v>424</v>
      </c>
      <c r="G89" s="381">
        <f t="shared" si="19"/>
        <v>0</v>
      </c>
      <c r="H89" s="389"/>
      <c r="I89" s="390"/>
      <c r="J89" s="130"/>
      <c r="K89" s="391"/>
      <c r="L89" s="392"/>
      <c r="M89" s="386"/>
      <c r="N89" s="124"/>
      <c r="O89" s="393"/>
      <c r="P89" s="6"/>
      <c r="Q89" s="6"/>
      <c r="R89" s="6"/>
      <c r="S89" s="6"/>
      <c r="T89" s="6"/>
      <c r="U89" s="6"/>
      <c r="V89" s="6"/>
      <c r="W89" s="6"/>
      <c r="X89" s="388" t="s">
        <v>668</v>
      </c>
      <c r="Y89" s="315"/>
      <c r="Z89" s="315"/>
      <c r="AA89" s="315"/>
      <c r="AB89" s="315"/>
      <c r="AC89" s="217"/>
      <c r="AD89" s="138">
        <v>14.740000000000002</v>
      </c>
      <c r="AE89" s="138">
        <f t="shared" si="20"/>
        <v>0</v>
      </c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2"/>
      <c r="BE89" s="40"/>
      <c r="BF89" s="396">
        <v>0.8</v>
      </c>
      <c r="BG89" s="42"/>
      <c r="BH89" s="327">
        <f t="shared" si="14"/>
        <v>10.72</v>
      </c>
      <c r="BI89" s="327">
        <f t="shared" si="15"/>
        <v>0</v>
      </c>
      <c r="BJ89" s="327">
        <f t="shared" si="7"/>
        <v>0</v>
      </c>
      <c r="BK89" s="42"/>
      <c r="BL89" s="55"/>
      <c r="BM89" s="55"/>
    </row>
    <row r="90" ht="18.0" customHeight="1">
      <c r="A90" s="397" t="s">
        <v>669</v>
      </c>
      <c r="B90" s="138">
        <v>1.0</v>
      </c>
      <c r="C90" s="138">
        <f t="shared" si="16"/>
        <v>0</v>
      </c>
      <c r="D90" s="379">
        <v>318.0</v>
      </c>
      <c r="E90" s="64" t="str">
        <f t="shared" si="17"/>
        <v/>
      </c>
      <c r="F90" s="380">
        <f t="shared" si="18"/>
        <v>318</v>
      </c>
      <c r="G90" s="381">
        <f t="shared" si="19"/>
        <v>0</v>
      </c>
      <c r="H90" s="389"/>
      <c r="I90" s="390"/>
      <c r="J90" s="130"/>
      <c r="K90" s="391"/>
      <c r="L90" s="392"/>
      <c r="M90" s="386"/>
      <c r="N90" s="124"/>
      <c r="O90" s="393"/>
      <c r="P90" s="6"/>
      <c r="Q90" s="6"/>
      <c r="R90" s="6"/>
      <c r="S90" s="6"/>
      <c r="T90" s="6"/>
      <c r="U90" s="6"/>
      <c r="V90" s="6"/>
      <c r="W90" s="6"/>
      <c r="X90" s="388" t="s">
        <v>670</v>
      </c>
      <c r="Y90" s="315"/>
      <c r="Z90" s="315"/>
      <c r="AA90" s="315"/>
      <c r="AB90" s="315"/>
      <c r="AC90" s="217"/>
      <c r="AD90" s="138">
        <v>10.72</v>
      </c>
      <c r="AE90" s="138">
        <f t="shared" si="20"/>
        <v>0</v>
      </c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2"/>
      <c r="BE90" s="40"/>
      <c r="BF90" s="396">
        <v>1.1</v>
      </c>
      <c r="BG90" s="42"/>
      <c r="BH90" s="327">
        <f t="shared" si="14"/>
        <v>14.74</v>
      </c>
      <c r="BI90" s="327">
        <f t="shared" si="15"/>
        <v>0</v>
      </c>
      <c r="BJ90" s="327">
        <f t="shared" si="7"/>
        <v>0</v>
      </c>
      <c r="BK90" s="42"/>
      <c r="BL90" s="55"/>
      <c r="BM90" s="55"/>
    </row>
    <row r="91" ht="18.0" customHeight="1">
      <c r="A91" s="397" t="s">
        <v>671</v>
      </c>
      <c r="B91" s="138">
        <v>1.0</v>
      </c>
      <c r="C91" s="138">
        <f t="shared" si="16"/>
        <v>0</v>
      </c>
      <c r="D91" s="379">
        <v>318.0</v>
      </c>
      <c r="E91" s="64" t="str">
        <f t="shared" si="17"/>
        <v/>
      </c>
      <c r="F91" s="380">
        <f t="shared" si="18"/>
        <v>318</v>
      </c>
      <c r="G91" s="381">
        <f t="shared" si="19"/>
        <v>0</v>
      </c>
      <c r="H91" s="389"/>
      <c r="I91" s="390"/>
      <c r="J91" s="130"/>
      <c r="K91" s="391"/>
      <c r="L91" s="392"/>
      <c r="M91" s="386"/>
      <c r="N91" s="124"/>
      <c r="O91" s="393"/>
      <c r="P91" s="6"/>
      <c r="Q91" s="6"/>
      <c r="R91" s="6"/>
      <c r="S91" s="6"/>
      <c r="T91" s="6"/>
      <c r="U91" s="6"/>
      <c r="V91" s="6"/>
      <c r="W91" s="6"/>
      <c r="X91" s="388" t="s">
        <v>672</v>
      </c>
      <c r="Y91" s="315"/>
      <c r="Z91" s="315"/>
      <c r="AA91" s="315"/>
      <c r="AB91" s="315"/>
      <c r="AC91" s="217"/>
      <c r="AD91" s="138">
        <v>10.72</v>
      </c>
      <c r="AE91" s="138">
        <f t="shared" si="20"/>
        <v>0</v>
      </c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2"/>
      <c r="BE91" s="40"/>
      <c r="BF91" s="396">
        <v>1.1</v>
      </c>
      <c r="BG91" s="42"/>
      <c r="BH91" s="327">
        <f t="shared" si="14"/>
        <v>14.74</v>
      </c>
      <c r="BI91" s="327">
        <f t="shared" si="15"/>
        <v>0</v>
      </c>
      <c r="BJ91" s="327">
        <f t="shared" si="7"/>
        <v>0</v>
      </c>
      <c r="BK91" s="42"/>
      <c r="BL91" s="55"/>
      <c r="BM91" s="55"/>
    </row>
    <row r="92" ht="18.0" customHeight="1">
      <c r="A92" s="397" t="s">
        <v>673</v>
      </c>
      <c r="B92" s="138">
        <v>1.0</v>
      </c>
      <c r="C92" s="138">
        <f t="shared" si="16"/>
        <v>0</v>
      </c>
      <c r="D92" s="379">
        <v>424.0</v>
      </c>
      <c r="E92" s="64" t="str">
        <f t="shared" si="17"/>
        <v/>
      </c>
      <c r="F92" s="380">
        <f t="shared" si="18"/>
        <v>424</v>
      </c>
      <c r="G92" s="381">
        <f t="shared" si="19"/>
        <v>0</v>
      </c>
      <c r="H92" s="389"/>
      <c r="I92" s="390"/>
      <c r="J92" s="130"/>
      <c r="K92" s="391"/>
      <c r="L92" s="392"/>
      <c r="M92" s="386"/>
      <c r="N92" s="124"/>
      <c r="O92" s="393"/>
      <c r="P92" s="6"/>
      <c r="Q92" s="6"/>
      <c r="R92" s="6"/>
      <c r="S92" s="6"/>
      <c r="T92" s="6"/>
      <c r="U92" s="6"/>
      <c r="V92" s="6"/>
      <c r="W92" s="6"/>
      <c r="X92" s="388" t="s">
        <v>674</v>
      </c>
      <c r="Y92" s="315"/>
      <c r="Z92" s="315"/>
      <c r="AA92" s="315"/>
      <c r="AB92" s="315"/>
      <c r="AC92" s="217"/>
      <c r="AD92" s="138">
        <v>14.740000000000002</v>
      </c>
      <c r="AE92" s="138">
        <f t="shared" si="20"/>
        <v>0</v>
      </c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2"/>
      <c r="BE92" s="40"/>
      <c r="BF92" s="396">
        <v>0.2</v>
      </c>
      <c r="BG92" s="42"/>
      <c r="BH92" s="327">
        <f t="shared" si="14"/>
        <v>2.68</v>
      </c>
      <c r="BI92" s="327">
        <f t="shared" ref="BI92:BI94" si="21">C95</f>
        <v>0</v>
      </c>
      <c r="BJ92" s="327">
        <f t="shared" si="7"/>
        <v>0</v>
      </c>
      <c r="BK92" s="42"/>
      <c r="BL92" s="55"/>
      <c r="BM92" s="55"/>
    </row>
    <row r="93" ht="18.0" customHeight="1">
      <c r="A93" s="397" t="s">
        <v>675</v>
      </c>
      <c r="B93" s="138">
        <v>1.0</v>
      </c>
      <c r="C93" s="138">
        <f t="shared" si="16"/>
        <v>0</v>
      </c>
      <c r="D93" s="379">
        <v>424.0</v>
      </c>
      <c r="E93" s="64" t="str">
        <f t="shared" si="17"/>
        <v/>
      </c>
      <c r="F93" s="380">
        <f t="shared" si="18"/>
        <v>424</v>
      </c>
      <c r="G93" s="381">
        <f t="shared" si="19"/>
        <v>0</v>
      </c>
      <c r="H93" s="389"/>
      <c r="I93" s="390"/>
      <c r="J93" s="130"/>
      <c r="K93" s="391"/>
      <c r="L93" s="392"/>
      <c r="M93" s="386"/>
      <c r="N93" s="124"/>
      <c r="O93" s="393"/>
      <c r="P93" s="6"/>
      <c r="Q93" s="6"/>
      <c r="R93" s="6"/>
      <c r="S93" s="6"/>
      <c r="T93" s="6"/>
      <c r="U93" s="6"/>
      <c r="V93" s="6"/>
      <c r="W93" s="6"/>
      <c r="X93" s="388" t="s">
        <v>676</v>
      </c>
      <c r="Y93" s="315"/>
      <c r="Z93" s="315"/>
      <c r="AA93" s="315"/>
      <c r="AB93" s="315"/>
      <c r="AC93" s="217"/>
      <c r="AD93" s="138">
        <v>14.740000000000002</v>
      </c>
      <c r="AE93" s="138">
        <f t="shared" si="20"/>
        <v>0</v>
      </c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2"/>
      <c r="BE93" s="40"/>
      <c r="BF93" s="396">
        <v>0.5</v>
      </c>
      <c r="BG93" s="42"/>
      <c r="BH93" s="327">
        <f t="shared" si="14"/>
        <v>6.7</v>
      </c>
      <c r="BI93" s="327">
        <f t="shared" si="21"/>
        <v>0</v>
      </c>
      <c r="BJ93" s="327">
        <f t="shared" si="7"/>
        <v>0</v>
      </c>
      <c r="BK93" s="42"/>
      <c r="BL93" s="55"/>
      <c r="BM93" s="55"/>
    </row>
    <row r="94" ht="39.75" customHeight="1">
      <c r="A94" s="373" t="s">
        <v>677</v>
      </c>
      <c r="B94" s="6"/>
      <c r="C94" s="6"/>
      <c r="D94" s="242"/>
      <c r="E94" s="242"/>
      <c r="F94" s="374"/>
      <c r="G94" s="6"/>
      <c r="H94" s="375"/>
      <c r="I94" s="375"/>
      <c r="J94" s="375"/>
      <c r="K94" s="375"/>
      <c r="L94" s="375"/>
      <c r="M94" s="375"/>
      <c r="N94" s="375"/>
      <c r="O94" s="375"/>
      <c r="P94" s="6"/>
      <c r="Q94" s="6"/>
      <c r="R94" s="6"/>
      <c r="S94" s="6"/>
      <c r="T94" s="6"/>
      <c r="U94" s="6"/>
      <c r="V94" s="6"/>
      <c r="W94" s="6"/>
      <c r="X94" s="388" t="s">
        <v>678</v>
      </c>
      <c r="Y94" s="315"/>
      <c r="Z94" s="315"/>
      <c r="AA94" s="315"/>
      <c r="AB94" s="315"/>
      <c r="AC94" s="217"/>
      <c r="AD94" s="138">
        <v>2.68</v>
      </c>
      <c r="AE94" s="138">
        <f t="shared" ref="AE94:AE96" si="22">C95*AD94</f>
        <v>0</v>
      </c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2"/>
      <c r="BE94" s="40"/>
      <c r="BF94" s="396">
        <v>1.3</v>
      </c>
      <c r="BG94" s="42"/>
      <c r="BH94" s="327">
        <f t="shared" si="14"/>
        <v>17.42</v>
      </c>
      <c r="BI94" s="327">
        <f t="shared" si="21"/>
        <v>0</v>
      </c>
      <c r="BJ94" s="327">
        <f t="shared" si="7"/>
        <v>0</v>
      </c>
      <c r="BK94" s="42"/>
      <c r="BL94" s="55"/>
      <c r="BM94" s="55"/>
    </row>
    <row r="95" ht="18.0" customHeight="1">
      <c r="A95" s="172" t="s">
        <v>679</v>
      </c>
      <c r="B95" s="138">
        <v>1.0</v>
      </c>
      <c r="C95" s="138">
        <f t="shared" ref="C95:C97" si="23">SUM(H95:O95)</f>
        <v>0</v>
      </c>
      <c r="D95" s="379">
        <v>95.4</v>
      </c>
      <c r="E95" s="64" t="str">
        <f t="shared" ref="E95:E97" si="24">$D$5</f>
        <v/>
      </c>
      <c r="F95" s="380">
        <f t="shared" ref="F95:F97" si="25">D95*((100-E95)/100)</f>
        <v>95.4</v>
      </c>
      <c r="G95" s="381">
        <f t="shared" ref="G95:G97" si="26">F95*C95</f>
        <v>0</v>
      </c>
      <c r="H95" s="389"/>
      <c r="I95" s="390"/>
      <c r="J95" s="130"/>
      <c r="K95" s="391"/>
      <c r="L95" s="392"/>
      <c r="M95" s="386"/>
      <c r="N95" s="124"/>
      <c r="O95" s="393"/>
      <c r="P95" s="6"/>
      <c r="Q95" s="6"/>
      <c r="R95" s="6"/>
      <c r="S95" s="6"/>
      <c r="T95" s="6"/>
      <c r="U95" s="6"/>
      <c r="V95" s="6"/>
      <c r="W95" s="6"/>
      <c r="X95" s="388" t="s">
        <v>680</v>
      </c>
      <c r="Y95" s="315"/>
      <c r="Z95" s="315"/>
      <c r="AA95" s="315"/>
      <c r="AB95" s="315"/>
      <c r="AC95" s="217"/>
      <c r="AD95" s="138">
        <v>6.7</v>
      </c>
      <c r="AE95" s="138">
        <f t="shared" si="22"/>
        <v>0</v>
      </c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2"/>
      <c r="BE95" s="40"/>
      <c r="BF95" s="40"/>
      <c r="BG95" s="42"/>
      <c r="BH95" s="327"/>
      <c r="BI95" s="327"/>
      <c r="BJ95" s="327"/>
      <c r="BK95" s="42"/>
      <c r="BL95" s="55"/>
      <c r="BM95" s="55"/>
    </row>
    <row r="96" ht="18.0" customHeight="1">
      <c r="A96" s="172" t="s">
        <v>681</v>
      </c>
      <c r="B96" s="138">
        <v>1.0</v>
      </c>
      <c r="C96" s="138">
        <f t="shared" si="23"/>
        <v>0</v>
      </c>
      <c r="D96" s="379">
        <v>190.8</v>
      </c>
      <c r="E96" s="64" t="str">
        <f t="shared" si="24"/>
        <v/>
      </c>
      <c r="F96" s="380">
        <f t="shared" si="25"/>
        <v>190.8</v>
      </c>
      <c r="G96" s="381">
        <f t="shared" si="26"/>
        <v>0</v>
      </c>
      <c r="H96" s="389"/>
      <c r="I96" s="390"/>
      <c r="J96" s="130"/>
      <c r="K96" s="391"/>
      <c r="L96" s="392"/>
      <c r="M96" s="386"/>
      <c r="N96" s="124"/>
      <c r="O96" s="393"/>
      <c r="P96" s="203"/>
      <c r="Q96" s="203"/>
      <c r="R96" s="203"/>
      <c r="S96" s="203"/>
      <c r="T96" s="203"/>
      <c r="U96" s="203"/>
      <c r="V96" s="203"/>
      <c r="W96" s="203"/>
      <c r="X96" s="388" t="s">
        <v>682</v>
      </c>
      <c r="Y96" s="315"/>
      <c r="Z96" s="315"/>
      <c r="AA96" s="315"/>
      <c r="AB96" s="315"/>
      <c r="AC96" s="217"/>
      <c r="AD96" s="138">
        <v>17.42</v>
      </c>
      <c r="AE96" s="138">
        <f t="shared" si="22"/>
        <v>0</v>
      </c>
      <c r="AF96" s="205"/>
      <c r="AG96" s="40"/>
      <c r="AH96" s="40"/>
      <c r="AI96" s="40"/>
      <c r="AJ96" s="40"/>
      <c r="AK96" s="40"/>
      <c r="AL96" s="40"/>
      <c r="AM96" s="40"/>
      <c r="AN96" s="40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55"/>
      <c r="BF96" s="55"/>
      <c r="BG96" s="205"/>
      <c r="BH96" s="55"/>
      <c r="BI96" s="55"/>
      <c r="BJ96" s="55"/>
      <c r="BK96" s="205"/>
      <c r="BL96" s="55"/>
      <c r="BM96" s="40"/>
    </row>
    <row r="97" ht="18.0" customHeight="1">
      <c r="A97" s="172" t="s">
        <v>683</v>
      </c>
      <c r="B97" s="138">
        <v>1.0</v>
      </c>
      <c r="C97" s="138">
        <f t="shared" si="23"/>
        <v>0</v>
      </c>
      <c r="D97" s="379">
        <v>477.0</v>
      </c>
      <c r="E97" s="64" t="str">
        <f t="shared" si="24"/>
        <v/>
      </c>
      <c r="F97" s="380">
        <f t="shared" si="25"/>
        <v>477</v>
      </c>
      <c r="G97" s="381">
        <f t="shared" si="26"/>
        <v>0</v>
      </c>
      <c r="H97" s="389"/>
      <c r="I97" s="390"/>
      <c r="J97" s="130"/>
      <c r="K97" s="391"/>
      <c r="L97" s="392"/>
      <c r="M97" s="386"/>
      <c r="N97" s="124"/>
      <c r="O97" s="393"/>
      <c r="P97" s="203"/>
      <c r="Q97" s="203"/>
      <c r="R97" s="203"/>
      <c r="S97" s="203"/>
      <c r="T97" s="203"/>
      <c r="U97" s="203"/>
      <c r="V97" s="203"/>
      <c r="W97" s="203"/>
      <c r="X97" s="197"/>
      <c r="Y97" s="197"/>
      <c r="Z97" s="197"/>
      <c r="AA97" s="197"/>
      <c r="AB97" s="197"/>
      <c r="AC97" s="197"/>
      <c r="AD97" s="197"/>
      <c r="AE97" s="197">
        <f>SUM(AE14:AE96)</f>
        <v>0</v>
      </c>
      <c r="AF97" s="205"/>
      <c r="AG97" s="40"/>
      <c r="AH97" s="40"/>
      <c r="AI97" s="40"/>
      <c r="AJ97" s="40"/>
      <c r="AK97" s="40"/>
      <c r="AL97" s="40"/>
      <c r="AM97" s="40"/>
      <c r="AN97" s="40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55"/>
      <c r="BF97" s="55"/>
      <c r="BG97" s="205"/>
      <c r="BH97" s="55"/>
      <c r="BI97" s="55"/>
      <c r="BJ97" s="55"/>
      <c r="BK97" s="205"/>
      <c r="BL97" s="55"/>
      <c r="BM97" s="40"/>
    </row>
    <row r="98" ht="14.25" customHeight="1">
      <c r="A98" s="6"/>
      <c r="B98" s="6"/>
      <c r="C98" s="6"/>
      <c r="D98" s="242"/>
      <c r="E98" s="242"/>
      <c r="F98" s="243"/>
      <c r="G98" s="398">
        <f t="shared" ref="G98:O98" si="27">SUM(G14:G97)</f>
        <v>0</v>
      </c>
      <c r="H98" s="160">
        <f t="shared" si="27"/>
        <v>0</v>
      </c>
      <c r="I98" s="160">
        <f t="shared" si="27"/>
        <v>0</v>
      </c>
      <c r="J98" s="160">
        <f t="shared" si="27"/>
        <v>0</v>
      </c>
      <c r="K98" s="160">
        <f t="shared" si="27"/>
        <v>0</v>
      </c>
      <c r="L98" s="160">
        <f t="shared" si="27"/>
        <v>0</v>
      </c>
      <c r="M98" s="119">
        <f t="shared" si="27"/>
        <v>0</v>
      </c>
      <c r="N98" s="160">
        <f t="shared" si="27"/>
        <v>0</v>
      </c>
      <c r="O98" s="160">
        <f t="shared" si="27"/>
        <v>0</v>
      </c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55"/>
      <c r="BF98" s="55"/>
      <c r="BG98" s="205"/>
      <c r="BH98" s="55"/>
      <c r="BI98" s="55"/>
      <c r="BJ98" s="55"/>
      <c r="BK98" s="205"/>
      <c r="BL98" s="55"/>
      <c r="BM98" s="40"/>
    </row>
    <row r="99" ht="14.25" customHeight="1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4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55"/>
      <c r="BF99" s="55"/>
      <c r="BG99" s="205"/>
      <c r="BH99" s="55"/>
      <c r="BI99" s="55"/>
      <c r="BJ99" s="55"/>
      <c r="BK99" s="205"/>
      <c r="BL99" s="55"/>
      <c r="BM99" s="40"/>
    </row>
    <row r="100" ht="14.25" customHeight="1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4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55"/>
      <c r="BF100" s="55"/>
      <c r="BG100" s="205"/>
      <c r="BH100" s="55"/>
      <c r="BI100" s="55"/>
      <c r="BJ100" s="55"/>
      <c r="BK100" s="205"/>
      <c r="BL100" s="55"/>
      <c r="BM100" s="40"/>
    </row>
    <row r="101" ht="14.25" customHeight="1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4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55"/>
      <c r="BF101" s="55"/>
      <c r="BG101" s="205"/>
      <c r="BH101" s="55"/>
      <c r="BI101" s="55"/>
      <c r="BJ101" s="55"/>
      <c r="BK101" s="205"/>
      <c r="BL101" s="55"/>
      <c r="BM101" s="40"/>
    </row>
    <row r="102" ht="14.25" customHeight="1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4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55"/>
      <c r="BF102" s="55"/>
      <c r="BG102" s="205"/>
      <c r="BH102" s="55"/>
      <c r="BI102" s="55"/>
      <c r="BJ102" s="55"/>
      <c r="BK102" s="205"/>
      <c r="BL102" s="55"/>
      <c r="BM102" s="40"/>
    </row>
    <row r="103" ht="14.25" customHeight="1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4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55"/>
      <c r="BF103" s="55"/>
      <c r="BG103" s="205"/>
      <c r="BH103" s="55"/>
      <c r="BI103" s="55"/>
      <c r="BJ103" s="55"/>
      <c r="BK103" s="205"/>
      <c r="BL103" s="55"/>
      <c r="BM103" s="40"/>
    </row>
    <row r="104" ht="14.25" customHeight="1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4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55"/>
      <c r="BF104" s="55"/>
      <c r="BG104" s="205"/>
      <c r="BH104" s="55"/>
      <c r="BI104" s="55"/>
      <c r="BJ104" s="55"/>
      <c r="BK104" s="205"/>
      <c r="BL104" s="55"/>
      <c r="BM104" s="40"/>
    </row>
    <row r="105" ht="14.25" customHeight="1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4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55"/>
      <c r="BF105" s="55"/>
      <c r="BG105" s="205"/>
      <c r="BH105" s="55"/>
      <c r="BI105" s="55"/>
      <c r="BJ105" s="55"/>
      <c r="BK105" s="205"/>
      <c r="BL105" s="55"/>
      <c r="BM105" s="40"/>
    </row>
    <row r="106" ht="14.25" customHeight="1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4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55"/>
      <c r="BF106" s="55"/>
      <c r="BG106" s="205"/>
      <c r="BH106" s="55"/>
      <c r="BI106" s="55"/>
      <c r="BJ106" s="55"/>
      <c r="BK106" s="205"/>
      <c r="BL106" s="55"/>
      <c r="BM106" s="40"/>
    </row>
    <row r="107" ht="14.25" customHeight="1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4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55"/>
      <c r="BF107" s="55"/>
      <c r="BG107" s="205"/>
      <c r="BH107" s="55"/>
      <c r="BI107" s="55"/>
      <c r="BJ107" s="55"/>
      <c r="BK107" s="205"/>
      <c r="BL107" s="55"/>
      <c r="BM107" s="40"/>
    </row>
    <row r="108" ht="14.25" customHeight="1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4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55"/>
      <c r="BF108" s="55"/>
      <c r="BG108" s="205"/>
      <c r="BH108" s="55"/>
      <c r="BI108" s="55"/>
      <c r="BJ108" s="55"/>
      <c r="BK108" s="205"/>
      <c r="BL108" s="55"/>
      <c r="BM108" s="40"/>
    </row>
    <row r="109" ht="14.25" customHeight="1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4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55"/>
      <c r="BF109" s="55"/>
      <c r="BG109" s="205"/>
      <c r="BH109" s="55"/>
      <c r="BI109" s="55"/>
      <c r="BJ109" s="55"/>
      <c r="BK109" s="205"/>
      <c r="BL109" s="55"/>
      <c r="BM109" s="40"/>
    </row>
    <row r="110" ht="14.25" customHeight="1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4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55"/>
      <c r="BF110" s="55"/>
      <c r="BG110" s="205"/>
      <c r="BH110" s="55"/>
      <c r="BI110" s="55"/>
      <c r="BJ110" s="55"/>
      <c r="BK110" s="205"/>
      <c r="BL110" s="55"/>
      <c r="BM110" s="40"/>
    </row>
    <row r="111" ht="14.25" customHeight="1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4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55"/>
      <c r="BF111" s="55"/>
      <c r="BG111" s="205"/>
      <c r="BH111" s="55"/>
      <c r="BI111" s="55"/>
      <c r="BJ111" s="55"/>
      <c r="BK111" s="205"/>
      <c r="BL111" s="55"/>
      <c r="BM111" s="40"/>
    </row>
    <row r="112" ht="14.25" customHeight="1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4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55"/>
      <c r="BF112" s="55"/>
      <c r="BG112" s="205"/>
      <c r="BH112" s="55"/>
      <c r="BI112" s="55"/>
      <c r="BJ112" s="55"/>
      <c r="BK112" s="205"/>
      <c r="BL112" s="55"/>
      <c r="BM112" s="40"/>
    </row>
    <row r="113" ht="14.25" customHeight="1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4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55"/>
      <c r="BF113" s="55"/>
      <c r="BG113" s="205"/>
      <c r="BH113" s="55"/>
      <c r="BI113" s="55"/>
      <c r="BJ113" s="55"/>
      <c r="BK113" s="205"/>
      <c r="BL113" s="55"/>
      <c r="BM113" s="40"/>
    </row>
    <row r="114" ht="14.25" customHeight="1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4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55"/>
      <c r="BF114" s="55"/>
      <c r="BG114" s="205"/>
      <c r="BH114" s="55"/>
      <c r="BI114" s="55"/>
      <c r="BJ114" s="55"/>
      <c r="BK114" s="205"/>
      <c r="BL114" s="55"/>
      <c r="BM114" s="40"/>
    </row>
    <row r="115" ht="14.25" customHeight="1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4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55"/>
      <c r="BF115" s="55"/>
      <c r="BG115" s="205"/>
      <c r="BH115" s="55"/>
      <c r="BI115" s="55"/>
      <c r="BJ115" s="55"/>
      <c r="BK115" s="205"/>
      <c r="BL115" s="55"/>
      <c r="BM115" s="40"/>
    </row>
    <row r="116" ht="14.25" customHeight="1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4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55"/>
      <c r="BF116" s="55"/>
      <c r="BG116" s="205"/>
      <c r="BH116" s="55"/>
      <c r="BI116" s="55"/>
      <c r="BJ116" s="55"/>
      <c r="BK116" s="205"/>
      <c r="BL116" s="55"/>
      <c r="BM116" s="40"/>
    </row>
    <row r="117" ht="14.25" customHeight="1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4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55"/>
      <c r="BF117" s="55"/>
      <c r="BG117" s="205"/>
      <c r="BH117" s="55"/>
      <c r="BI117" s="55"/>
      <c r="BJ117" s="55"/>
      <c r="BK117" s="205"/>
      <c r="BL117" s="55"/>
      <c r="BM117" s="40"/>
    </row>
    <row r="118" ht="14.25" customHeight="1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4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55"/>
      <c r="BF118" s="55"/>
      <c r="BG118" s="205"/>
      <c r="BH118" s="55"/>
      <c r="BI118" s="55"/>
      <c r="BJ118" s="55"/>
      <c r="BK118" s="205"/>
      <c r="BL118" s="55"/>
      <c r="BM118" s="40"/>
    </row>
    <row r="119" ht="14.25" customHeight="1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4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55"/>
      <c r="BF119" s="55"/>
      <c r="BG119" s="205"/>
      <c r="BH119" s="55"/>
      <c r="BI119" s="55"/>
      <c r="BJ119" s="55"/>
      <c r="BK119" s="205"/>
      <c r="BL119" s="55"/>
      <c r="BM119" s="40"/>
    </row>
    <row r="120" ht="14.25" customHeight="1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4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55"/>
      <c r="BF120" s="55"/>
      <c r="BG120" s="205"/>
      <c r="BH120" s="55"/>
      <c r="BI120" s="55"/>
      <c r="BJ120" s="55"/>
      <c r="BK120" s="205"/>
      <c r="BL120" s="55"/>
      <c r="BM120" s="40"/>
    </row>
    <row r="121" ht="14.25" customHeight="1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4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55"/>
      <c r="BF121" s="55"/>
      <c r="BG121" s="205"/>
      <c r="BH121" s="55"/>
      <c r="BI121" s="55"/>
      <c r="BJ121" s="55"/>
      <c r="BK121" s="205"/>
      <c r="BL121" s="55"/>
      <c r="BM121" s="40"/>
    </row>
    <row r="122" ht="14.25" customHeight="1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4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55"/>
      <c r="BF122" s="55"/>
      <c r="BG122" s="205"/>
      <c r="BH122" s="55"/>
      <c r="BI122" s="55"/>
      <c r="BJ122" s="55"/>
      <c r="BK122" s="205"/>
      <c r="BL122" s="55"/>
      <c r="BM122" s="40"/>
    </row>
    <row r="123" ht="14.25" customHeight="1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4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55"/>
      <c r="BF123" s="55"/>
      <c r="BG123" s="205"/>
      <c r="BH123" s="55"/>
      <c r="BI123" s="55"/>
      <c r="BJ123" s="55"/>
      <c r="BK123" s="205"/>
      <c r="BL123" s="55"/>
      <c r="BM123" s="40"/>
    </row>
    <row r="124" ht="14.25" customHeight="1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4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55"/>
      <c r="BF124" s="55"/>
      <c r="BG124" s="205"/>
      <c r="BH124" s="55"/>
      <c r="BI124" s="55"/>
      <c r="BJ124" s="55"/>
      <c r="BK124" s="205"/>
      <c r="BL124" s="55"/>
      <c r="BM124" s="40"/>
    </row>
    <row r="125" ht="14.25" customHeight="1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4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55"/>
      <c r="BF125" s="55"/>
      <c r="BG125" s="205"/>
      <c r="BH125" s="55"/>
      <c r="BI125" s="55"/>
      <c r="BJ125" s="55"/>
      <c r="BK125" s="205"/>
      <c r="BL125" s="55"/>
      <c r="BM125" s="40"/>
    </row>
    <row r="126" ht="14.25" customHeight="1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4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55"/>
      <c r="BF126" s="55"/>
      <c r="BG126" s="205"/>
      <c r="BH126" s="55"/>
      <c r="BI126" s="55"/>
      <c r="BJ126" s="55"/>
      <c r="BK126" s="205"/>
      <c r="BL126" s="55"/>
      <c r="BM126" s="40"/>
    </row>
    <row r="127" ht="14.25" customHeight="1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4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55"/>
      <c r="BF127" s="55"/>
      <c r="BG127" s="205"/>
      <c r="BH127" s="55"/>
      <c r="BI127" s="55"/>
      <c r="BJ127" s="55"/>
      <c r="BK127" s="205"/>
      <c r="BL127" s="55"/>
      <c r="BM127" s="40"/>
    </row>
    <row r="128" ht="14.25" customHeight="1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4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55"/>
      <c r="BF128" s="55"/>
      <c r="BG128" s="205"/>
      <c r="BH128" s="55"/>
      <c r="BI128" s="55"/>
      <c r="BJ128" s="55"/>
      <c r="BK128" s="205"/>
      <c r="BL128" s="55"/>
      <c r="BM128" s="40"/>
    </row>
    <row r="129" ht="14.25" customHeight="1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4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55"/>
      <c r="BF129" s="55"/>
      <c r="BG129" s="205"/>
      <c r="BH129" s="55"/>
      <c r="BI129" s="55"/>
      <c r="BJ129" s="55"/>
      <c r="BK129" s="205"/>
      <c r="BL129" s="55"/>
      <c r="BM129" s="40"/>
    </row>
    <row r="130" ht="14.25" customHeight="1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4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55"/>
      <c r="BF130" s="55"/>
      <c r="BG130" s="205"/>
      <c r="BH130" s="55"/>
      <c r="BI130" s="55"/>
      <c r="BJ130" s="55"/>
      <c r="BK130" s="205"/>
      <c r="BL130" s="55"/>
      <c r="BM130" s="40"/>
    </row>
    <row r="131" ht="14.25" customHeight="1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4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55"/>
      <c r="BF131" s="55"/>
      <c r="BG131" s="205"/>
      <c r="BH131" s="55"/>
      <c r="BI131" s="55"/>
      <c r="BJ131" s="55"/>
      <c r="BK131" s="205"/>
      <c r="BL131" s="55"/>
      <c r="BM131" s="40"/>
    </row>
    <row r="132" ht="14.25" customHeight="1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4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55"/>
      <c r="BF132" s="55"/>
      <c r="BG132" s="205"/>
      <c r="BH132" s="55"/>
      <c r="BI132" s="55"/>
      <c r="BJ132" s="55"/>
      <c r="BK132" s="205"/>
      <c r="BL132" s="55"/>
      <c r="BM132" s="40"/>
    </row>
    <row r="133" ht="14.25" customHeight="1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4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55"/>
      <c r="BF133" s="55"/>
      <c r="BG133" s="205"/>
      <c r="BH133" s="55"/>
      <c r="BI133" s="55"/>
      <c r="BJ133" s="55"/>
      <c r="BK133" s="205"/>
      <c r="BL133" s="55"/>
      <c r="BM133" s="40"/>
    </row>
    <row r="134" ht="14.25" customHeight="1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4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55"/>
      <c r="BF134" s="55"/>
      <c r="BG134" s="205"/>
      <c r="BH134" s="55"/>
      <c r="BI134" s="55"/>
      <c r="BJ134" s="55"/>
      <c r="BK134" s="205"/>
      <c r="BL134" s="55"/>
      <c r="BM134" s="40"/>
    </row>
    <row r="135" ht="14.25" customHeight="1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4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55"/>
      <c r="BF135" s="55"/>
      <c r="BG135" s="205"/>
      <c r="BH135" s="55"/>
      <c r="BI135" s="55"/>
      <c r="BJ135" s="55"/>
      <c r="BK135" s="205"/>
      <c r="BL135" s="55"/>
      <c r="BM135" s="40"/>
    </row>
    <row r="136" ht="14.25" customHeight="1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4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55"/>
      <c r="BF136" s="55"/>
      <c r="BG136" s="205"/>
      <c r="BH136" s="55"/>
      <c r="BI136" s="55"/>
      <c r="BJ136" s="55"/>
      <c r="BK136" s="205"/>
      <c r="BL136" s="55"/>
      <c r="BM136" s="40"/>
    </row>
    <row r="137" ht="14.25" customHeight="1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4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55"/>
      <c r="BF137" s="55"/>
      <c r="BG137" s="205"/>
      <c r="BH137" s="55"/>
      <c r="BI137" s="55"/>
      <c r="BJ137" s="55"/>
      <c r="BK137" s="205"/>
      <c r="BL137" s="55"/>
      <c r="BM137" s="40"/>
    </row>
    <row r="138" ht="14.25" customHeight="1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4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55"/>
      <c r="BF138" s="55"/>
      <c r="BG138" s="205"/>
      <c r="BH138" s="55"/>
      <c r="BI138" s="55"/>
      <c r="BJ138" s="55"/>
      <c r="BK138" s="205"/>
      <c r="BL138" s="55"/>
      <c r="BM138" s="40"/>
    </row>
    <row r="139" ht="14.25" customHeight="1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4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55"/>
      <c r="BF139" s="55"/>
      <c r="BG139" s="205"/>
      <c r="BH139" s="55"/>
      <c r="BI139" s="55"/>
      <c r="BJ139" s="55"/>
      <c r="BK139" s="205"/>
      <c r="BL139" s="55"/>
      <c r="BM139" s="40"/>
    </row>
    <row r="140" ht="14.25" customHeight="1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4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55"/>
      <c r="BF140" s="55"/>
      <c r="BG140" s="205"/>
      <c r="BH140" s="55"/>
      <c r="BI140" s="55"/>
      <c r="BJ140" s="55"/>
      <c r="BK140" s="205"/>
      <c r="BL140" s="55"/>
      <c r="BM140" s="40"/>
    </row>
    <row r="141" ht="14.25" customHeight="1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4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55"/>
      <c r="BF141" s="55"/>
      <c r="BG141" s="205"/>
      <c r="BH141" s="55"/>
      <c r="BI141" s="55"/>
      <c r="BJ141" s="55"/>
      <c r="BK141" s="205"/>
      <c r="BL141" s="55"/>
      <c r="BM141" s="40"/>
    </row>
    <row r="142" ht="14.25" customHeight="1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4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55"/>
      <c r="BF142" s="55"/>
      <c r="BG142" s="205"/>
      <c r="BH142" s="55"/>
      <c r="BI142" s="55"/>
      <c r="BJ142" s="55"/>
      <c r="BK142" s="205"/>
      <c r="BL142" s="55"/>
      <c r="BM142" s="40"/>
    </row>
    <row r="143" ht="14.25" customHeight="1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4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55"/>
      <c r="BF143" s="55"/>
      <c r="BG143" s="205"/>
      <c r="BH143" s="55"/>
      <c r="BI143" s="55"/>
      <c r="BJ143" s="55"/>
      <c r="BK143" s="205"/>
      <c r="BL143" s="55"/>
      <c r="BM143" s="40"/>
    </row>
    <row r="144" ht="14.25" customHeight="1">
      <c r="A144" s="203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4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55"/>
      <c r="BF144" s="55"/>
      <c r="BG144" s="205"/>
      <c r="BH144" s="55"/>
      <c r="BI144" s="55"/>
      <c r="BJ144" s="55"/>
      <c r="BK144" s="205"/>
      <c r="BL144" s="55"/>
      <c r="BM144" s="40"/>
    </row>
    <row r="145" ht="14.25" customHeight="1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4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55"/>
      <c r="BF145" s="55"/>
      <c r="BG145" s="205"/>
      <c r="BH145" s="55"/>
      <c r="BI145" s="55"/>
      <c r="BJ145" s="55"/>
      <c r="BK145" s="205"/>
      <c r="BL145" s="55"/>
      <c r="BM145" s="40"/>
    </row>
    <row r="146" ht="14.25" customHeight="1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4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55"/>
      <c r="BF146" s="55"/>
      <c r="BG146" s="205"/>
      <c r="BH146" s="55"/>
      <c r="BI146" s="55"/>
      <c r="BJ146" s="55"/>
      <c r="BK146" s="205"/>
      <c r="BL146" s="55"/>
      <c r="BM146" s="40"/>
    </row>
    <row r="147" ht="14.25" customHeight="1">
      <c r="A147" s="203"/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4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55"/>
      <c r="BF147" s="55"/>
      <c r="BG147" s="205"/>
      <c r="BH147" s="55"/>
      <c r="BI147" s="55"/>
      <c r="BJ147" s="55"/>
      <c r="BK147" s="205"/>
      <c r="BL147" s="55"/>
      <c r="BM147" s="40"/>
    </row>
    <row r="148" ht="14.25" customHeight="1">
      <c r="A148" s="203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4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55"/>
      <c r="BF148" s="55"/>
      <c r="BG148" s="205"/>
      <c r="BH148" s="55"/>
      <c r="BI148" s="55"/>
      <c r="BJ148" s="55"/>
      <c r="BK148" s="205"/>
      <c r="BL148" s="55"/>
      <c r="BM148" s="40"/>
    </row>
    <row r="149" ht="14.25" customHeight="1">
      <c r="A149" s="203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4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55"/>
      <c r="BF149" s="55"/>
      <c r="BG149" s="205"/>
      <c r="BH149" s="55"/>
      <c r="BI149" s="55"/>
      <c r="BJ149" s="55"/>
      <c r="BK149" s="205"/>
      <c r="BL149" s="55"/>
      <c r="BM149" s="40"/>
    </row>
    <row r="150" ht="14.25" customHeight="1">
      <c r="A150" s="203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4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55"/>
      <c r="BF150" s="55"/>
      <c r="BG150" s="205"/>
      <c r="BH150" s="55"/>
      <c r="BI150" s="55"/>
      <c r="BJ150" s="55"/>
      <c r="BK150" s="205"/>
      <c r="BL150" s="55"/>
      <c r="BM150" s="40"/>
    </row>
    <row r="151" ht="14.25" customHeight="1">
      <c r="A151" s="203"/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4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55"/>
      <c r="BF151" s="55"/>
      <c r="BG151" s="205"/>
      <c r="BH151" s="55"/>
      <c r="BI151" s="55"/>
      <c r="BJ151" s="55"/>
      <c r="BK151" s="205"/>
      <c r="BL151" s="55"/>
      <c r="BM151" s="40"/>
    </row>
    <row r="152" ht="14.25" customHeight="1">
      <c r="A152" s="203"/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4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55"/>
      <c r="BF152" s="55"/>
      <c r="BG152" s="205"/>
      <c r="BH152" s="55"/>
      <c r="BI152" s="55"/>
      <c r="BJ152" s="55"/>
      <c r="BK152" s="205"/>
      <c r="BL152" s="55"/>
      <c r="BM152" s="40"/>
    </row>
    <row r="153" ht="14.25" customHeight="1">
      <c r="A153" s="203"/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4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55"/>
      <c r="BF153" s="55"/>
      <c r="BG153" s="205"/>
      <c r="BH153" s="55"/>
      <c r="BI153" s="55"/>
      <c r="BJ153" s="55"/>
      <c r="BK153" s="205"/>
      <c r="BL153" s="55"/>
      <c r="BM153" s="40"/>
    </row>
    <row r="154" ht="14.25" customHeight="1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4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55"/>
      <c r="BF154" s="55"/>
      <c r="BG154" s="205"/>
      <c r="BH154" s="55"/>
      <c r="BI154" s="55"/>
      <c r="BJ154" s="55"/>
      <c r="BK154" s="205"/>
      <c r="BL154" s="55"/>
      <c r="BM154" s="40"/>
    </row>
    <row r="155" ht="14.25" customHeight="1">
      <c r="A155" s="203"/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4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55"/>
      <c r="BF155" s="55"/>
      <c r="BG155" s="205"/>
      <c r="BH155" s="55"/>
      <c r="BI155" s="55"/>
      <c r="BJ155" s="55"/>
      <c r="BK155" s="205"/>
      <c r="BL155" s="55"/>
      <c r="BM155" s="40"/>
    </row>
    <row r="156" ht="14.25" customHeight="1">
      <c r="A156" s="203"/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4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55"/>
      <c r="BF156" s="55"/>
      <c r="BG156" s="205"/>
      <c r="BH156" s="55"/>
      <c r="BI156" s="55"/>
      <c r="BJ156" s="55"/>
      <c r="BK156" s="205"/>
      <c r="BL156" s="55"/>
      <c r="BM156" s="40"/>
    </row>
    <row r="157" ht="14.25" customHeight="1">
      <c r="A157" s="203"/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4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55"/>
      <c r="BF157" s="55"/>
      <c r="BG157" s="205"/>
      <c r="BH157" s="55"/>
      <c r="BI157" s="55"/>
      <c r="BJ157" s="55"/>
      <c r="BK157" s="205"/>
      <c r="BL157" s="55"/>
      <c r="BM157" s="40"/>
    </row>
    <row r="158" ht="14.25" customHeight="1">
      <c r="A158" s="203"/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4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55"/>
      <c r="BF158" s="55"/>
      <c r="BG158" s="205"/>
      <c r="BH158" s="55"/>
      <c r="BI158" s="55"/>
      <c r="BJ158" s="55"/>
      <c r="BK158" s="205"/>
      <c r="BL158" s="55"/>
      <c r="BM158" s="40"/>
    </row>
    <row r="159" ht="14.25" customHeight="1">
      <c r="A159" s="203"/>
      <c r="B159" s="203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4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55"/>
      <c r="BF159" s="55"/>
      <c r="BG159" s="205"/>
      <c r="BH159" s="55"/>
      <c r="BI159" s="55"/>
      <c r="BJ159" s="55"/>
      <c r="BK159" s="205"/>
      <c r="BL159" s="55"/>
      <c r="BM159" s="40"/>
    </row>
    <row r="160" ht="14.25" customHeight="1">
      <c r="A160" s="203"/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4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55"/>
      <c r="BF160" s="55"/>
      <c r="BG160" s="205"/>
      <c r="BH160" s="55"/>
      <c r="BI160" s="55"/>
      <c r="BJ160" s="55"/>
      <c r="BK160" s="205"/>
      <c r="BL160" s="55"/>
      <c r="BM160" s="40"/>
    </row>
    <row r="161" ht="14.25" customHeight="1">
      <c r="A161" s="203"/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4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55"/>
      <c r="BF161" s="55"/>
      <c r="BG161" s="205"/>
      <c r="BH161" s="55"/>
      <c r="BI161" s="55"/>
      <c r="BJ161" s="55"/>
      <c r="BK161" s="205"/>
      <c r="BL161" s="55"/>
      <c r="BM161" s="40"/>
    </row>
    <row r="162" ht="14.25" customHeight="1">
      <c r="A162" s="203"/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4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55"/>
      <c r="BF162" s="55"/>
      <c r="BG162" s="205"/>
      <c r="BH162" s="55"/>
      <c r="BI162" s="55"/>
      <c r="BJ162" s="55"/>
      <c r="BK162" s="205"/>
      <c r="BL162" s="55"/>
      <c r="BM162" s="40"/>
    </row>
    <row r="163" ht="14.25" customHeight="1">
      <c r="A163" s="203"/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4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55"/>
      <c r="BF163" s="55"/>
      <c r="BG163" s="205"/>
      <c r="BH163" s="55"/>
      <c r="BI163" s="55"/>
      <c r="BJ163" s="55"/>
      <c r="BK163" s="205"/>
      <c r="BL163" s="55"/>
      <c r="BM163" s="40"/>
    </row>
    <row r="164" ht="14.25" customHeight="1">
      <c r="A164" s="203"/>
      <c r="B164" s="203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4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55"/>
      <c r="BF164" s="55"/>
      <c r="BG164" s="205"/>
      <c r="BH164" s="55"/>
      <c r="BI164" s="55"/>
      <c r="BJ164" s="55"/>
      <c r="BK164" s="205"/>
      <c r="BL164" s="55"/>
      <c r="BM164" s="40"/>
    </row>
    <row r="165" ht="14.25" customHeight="1">
      <c r="A165" s="203"/>
      <c r="B165" s="203"/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4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55"/>
      <c r="BF165" s="55"/>
      <c r="BG165" s="205"/>
      <c r="BH165" s="55"/>
      <c r="BI165" s="55"/>
      <c r="BJ165" s="55"/>
      <c r="BK165" s="205"/>
      <c r="BL165" s="55"/>
      <c r="BM165" s="40"/>
    </row>
    <row r="166" ht="14.25" customHeight="1">
      <c r="A166" s="203"/>
      <c r="B166" s="203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4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55"/>
      <c r="BF166" s="55"/>
      <c r="BG166" s="205"/>
      <c r="BH166" s="55"/>
      <c r="BI166" s="55"/>
      <c r="BJ166" s="55"/>
      <c r="BK166" s="205"/>
      <c r="BL166" s="55"/>
      <c r="BM166" s="40"/>
    </row>
    <row r="167" ht="14.25" customHeight="1">
      <c r="A167" s="203"/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4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55"/>
      <c r="BF167" s="55"/>
      <c r="BG167" s="205"/>
      <c r="BH167" s="55"/>
      <c r="BI167" s="55"/>
      <c r="BJ167" s="55"/>
      <c r="BK167" s="205"/>
      <c r="BL167" s="55"/>
      <c r="BM167" s="40"/>
    </row>
    <row r="168" ht="14.25" customHeight="1">
      <c r="A168" s="203"/>
      <c r="B168" s="203"/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4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55"/>
      <c r="BF168" s="55"/>
      <c r="BG168" s="205"/>
      <c r="BH168" s="55"/>
      <c r="BI168" s="55"/>
      <c r="BJ168" s="55"/>
      <c r="BK168" s="205"/>
      <c r="BL168" s="55"/>
      <c r="BM168" s="40"/>
    </row>
    <row r="169" ht="14.25" customHeight="1">
      <c r="A169" s="203"/>
      <c r="B169" s="203"/>
      <c r="C169" s="203"/>
      <c r="D169" s="203"/>
      <c r="E169" s="203"/>
      <c r="F169" s="203"/>
      <c r="G169" s="203"/>
      <c r="H169" s="203"/>
      <c r="I169" s="203"/>
      <c r="J169" s="203"/>
      <c r="K169" s="203"/>
      <c r="L169" s="203"/>
      <c r="M169" s="204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55"/>
      <c r="BF169" s="55"/>
      <c r="BG169" s="205"/>
      <c r="BH169" s="55"/>
      <c r="BI169" s="55"/>
      <c r="BJ169" s="55"/>
      <c r="BK169" s="205"/>
      <c r="BL169" s="55"/>
      <c r="BM169" s="40"/>
    </row>
    <row r="170" ht="14.25" customHeight="1">
      <c r="A170" s="203"/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4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55"/>
      <c r="BF170" s="55"/>
      <c r="BG170" s="205"/>
      <c r="BH170" s="55"/>
      <c r="BI170" s="55"/>
      <c r="BJ170" s="55"/>
      <c r="BK170" s="205"/>
      <c r="BL170" s="55"/>
      <c r="BM170" s="40"/>
    </row>
    <row r="171" ht="14.25" customHeight="1">
      <c r="A171" s="203"/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4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55"/>
      <c r="BF171" s="55"/>
      <c r="BG171" s="205"/>
      <c r="BH171" s="55"/>
      <c r="BI171" s="55"/>
      <c r="BJ171" s="55"/>
      <c r="BK171" s="205"/>
      <c r="BL171" s="55"/>
      <c r="BM171" s="40"/>
    </row>
    <row r="172" ht="14.25" customHeight="1">
      <c r="A172" s="203"/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4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55"/>
      <c r="BF172" s="55"/>
      <c r="BG172" s="205"/>
      <c r="BH172" s="55"/>
      <c r="BI172" s="55"/>
      <c r="BJ172" s="55"/>
      <c r="BK172" s="205"/>
      <c r="BL172" s="55"/>
      <c r="BM172" s="40"/>
    </row>
    <row r="173" ht="14.25" customHeight="1">
      <c r="A173" s="203"/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4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55"/>
      <c r="BF173" s="55"/>
      <c r="BG173" s="205"/>
      <c r="BH173" s="55"/>
      <c r="BI173" s="55"/>
      <c r="BJ173" s="55"/>
      <c r="BK173" s="205"/>
      <c r="BL173" s="55"/>
      <c r="BM173" s="40"/>
    </row>
    <row r="174" ht="14.25" customHeight="1">
      <c r="A174" s="203"/>
      <c r="B174" s="203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4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55"/>
      <c r="BF174" s="55"/>
      <c r="BG174" s="205"/>
      <c r="BH174" s="55"/>
      <c r="BI174" s="55"/>
      <c r="BJ174" s="55"/>
      <c r="BK174" s="205"/>
      <c r="BL174" s="55"/>
      <c r="BM174" s="40"/>
    </row>
    <row r="175" ht="14.25" customHeight="1">
      <c r="A175" s="203"/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4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55"/>
      <c r="BF175" s="55"/>
      <c r="BG175" s="205"/>
      <c r="BH175" s="55"/>
      <c r="BI175" s="55"/>
      <c r="BJ175" s="55"/>
      <c r="BK175" s="205"/>
      <c r="BL175" s="55"/>
      <c r="BM175" s="40"/>
    </row>
    <row r="176" ht="14.25" customHeight="1">
      <c r="A176" s="203"/>
      <c r="B176" s="203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4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55"/>
      <c r="BF176" s="55"/>
      <c r="BG176" s="205"/>
      <c r="BH176" s="55"/>
      <c r="BI176" s="55"/>
      <c r="BJ176" s="55"/>
      <c r="BK176" s="205"/>
      <c r="BL176" s="55"/>
      <c r="BM176" s="40"/>
    </row>
    <row r="177" ht="14.25" customHeight="1">
      <c r="A177" s="203"/>
      <c r="B177" s="203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4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55"/>
      <c r="BF177" s="55"/>
      <c r="BG177" s="205"/>
      <c r="BH177" s="55"/>
      <c r="BI177" s="55"/>
      <c r="BJ177" s="55"/>
      <c r="BK177" s="205"/>
      <c r="BL177" s="55"/>
      <c r="BM177" s="40"/>
    </row>
    <row r="178" ht="14.25" customHeight="1">
      <c r="A178" s="203"/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4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55"/>
      <c r="BF178" s="55"/>
      <c r="BG178" s="205"/>
      <c r="BH178" s="55"/>
      <c r="BI178" s="55"/>
      <c r="BJ178" s="55"/>
      <c r="BK178" s="205"/>
      <c r="BL178" s="55"/>
      <c r="BM178" s="40"/>
    </row>
    <row r="179" ht="14.25" customHeight="1">
      <c r="A179" s="203"/>
      <c r="B179" s="203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4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55"/>
      <c r="BF179" s="55"/>
      <c r="BG179" s="205"/>
      <c r="BH179" s="55"/>
      <c r="BI179" s="55"/>
      <c r="BJ179" s="55"/>
      <c r="BK179" s="205"/>
      <c r="BL179" s="55"/>
      <c r="BM179" s="40"/>
    </row>
    <row r="180" ht="14.25" customHeight="1">
      <c r="A180" s="203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4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55"/>
      <c r="BF180" s="55"/>
      <c r="BG180" s="205"/>
      <c r="BH180" s="55"/>
      <c r="BI180" s="55"/>
      <c r="BJ180" s="55"/>
      <c r="BK180" s="205"/>
      <c r="BL180" s="55"/>
      <c r="BM180" s="40"/>
    </row>
    <row r="181" ht="14.25" customHeight="1">
      <c r="A181" s="203"/>
      <c r="B181" s="203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4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55"/>
      <c r="BF181" s="55"/>
      <c r="BG181" s="205"/>
      <c r="BH181" s="55"/>
      <c r="BI181" s="55"/>
      <c r="BJ181" s="55"/>
      <c r="BK181" s="205"/>
      <c r="BL181" s="55"/>
      <c r="BM181" s="40"/>
    </row>
    <row r="182" ht="14.25" customHeight="1">
      <c r="A182" s="203"/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4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55"/>
      <c r="BF182" s="55"/>
      <c r="BG182" s="205"/>
      <c r="BH182" s="55"/>
      <c r="BI182" s="55"/>
      <c r="BJ182" s="55"/>
      <c r="BK182" s="205"/>
      <c r="BL182" s="55"/>
      <c r="BM182" s="40"/>
    </row>
    <row r="183" ht="14.25" customHeight="1">
      <c r="A183" s="203"/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4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55"/>
      <c r="BF183" s="55"/>
      <c r="BG183" s="205"/>
      <c r="BH183" s="55"/>
      <c r="BI183" s="55"/>
      <c r="BJ183" s="55"/>
      <c r="BK183" s="205"/>
      <c r="BL183" s="55"/>
      <c r="BM183" s="40"/>
    </row>
    <row r="184" ht="14.25" customHeight="1">
      <c r="A184" s="203"/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4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55"/>
      <c r="BF184" s="55"/>
      <c r="BG184" s="205"/>
      <c r="BH184" s="55"/>
      <c r="BI184" s="55"/>
      <c r="BJ184" s="55"/>
      <c r="BK184" s="205"/>
      <c r="BL184" s="55"/>
      <c r="BM184" s="40"/>
    </row>
    <row r="185" ht="14.25" customHeight="1">
      <c r="A185" s="203"/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4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55"/>
      <c r="BF185" s="55"/>
      <c r="BG185" s="205"/>
      <c r="BH185" s="55"/>
      <c r="BI185" s="55"/>
      <c r="BJ185" s="55"/>
      <c r="BK185" s="205"/>
      <c r="BL185" s="55"/>
      <c r="BM185" s="40"/>
    </row>
    <row r="186" ht="14.25" customHeight="1">
      <c r="A186" s="203"/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4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55"/>
      <c r="BF186" s="55"/>
      <c r="BG186" s="205"/>
      <c r="BH186" s="55"/>
      <c r="BI186" s="55"/>
      <c r="BJ186" s="55"/>
      <c r="BK186" s="205"/>
      <c r="BL186" s="55"/>
      <c r="BM186" s="40"/>
    </row>
    <row r="187" ht="14.25" customHeight="1">
      <c r="A187" s="203"/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4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55"/>
      <c r="BF187" s="55"/>
      <c r="BG187" s="205"/>
      <c r="BH187" s="55"/>
      <c r="BI187" s="55"/>
      <c r="BJ187" s="55"/>
      <c r="BK187" s="205"/>
      <c r="BL187" s="55"/>
      <c r="BM187" s="40"/>
    </row>
    <row r="188" ht="14.25" customHeight="1">
      <c r="A188" s="203"/>
      <c r="B188" s="203"/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4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55"/>
      <c r="BF188" s="55"/>
      <c r="BG188" s="205"/>
      <c r="BH188" s="55"/>
      <c r="BI188" s="55"/>
      <c r="BJ188" s="55"/>
      <c r="BK188" s="205"/>
      <c r="BL188" s="55"/>
      <c r="BM188" s="40"/>
    </row>
    <row r="189" ht="14.25" customHeight="1">
      <c r="A189" s="203"/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4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55"/>
      <c r="BF189" s="55"/>
      <c r="BG189" s="205"/>
      <c r="BH189" s="55"/>
      <c r="BI189" s="55"/>
      <c r="BJ189" s="55"/>
      <c r="BK189" s="205"/>
      <c r="BL189" s="55"/>
      <c r="BM189" s="40"/>
    </row>
    <row r="190" ht="14.25" customHeight="1">
      <c r="A190" s="203"/>
      <c r="B190" s="203"/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4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55"/>
      <c r="BF190" s="55"/>
      <c r="BG190" s="205"/>
      <c r="BH190" s="55"/>
      <c r="BI190" s="55"/>
      <c r="BJ190" s="55"/>
      <c r="BK190" s="205"/>
      <c r="BL190" s="55"/>
      <c r="BM190" s="40"/>
    </row>
    <row r="191" ht="14.25" customHeight="1">
      <c r="A191" s="203"/>
      <c r="B191" s="203"/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4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55"/>
      <c r="BF191" s="55"/>
      <c r="BG191" s="205"/>
      <c r="BH191" s="55"/>
      <c r="BI191" s="55"/>
      <c r="BJ191" s="55"/>
      <c r="BK191" s="205"/>
      <c r="BL191" s="55"/>
      <c r="BM191" s="40"/>
    </row>
    <row r="192" ht="14.25" customHeight="1">
      <c r="A192" s="203"/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4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55"/>
      <c r="BF192" s="55"/>
      <c r="BG192" s="205"/>
      <c r="BH192" s="55"/>
      <c r="BI192" s="55"/>
      <c r="BJ192" s="55"/>
      <c r="BK192" s="205"/>
      <c r="BL192" s="55"/>
      <c r="BM192" s="40"/>
    </row>
    <row r="193" ht="14.25" customHeight="1">
      <c r="A193" s="203"/>
      <c r="B193" s="203"/>
      <c r="C193" s="203"/>
      <c r="D193" s="203"/>
      <c r="E193" s="203"/>
      <c r="F193" s="203"/>
      <c r="G193" s="203"/>
      <c r="H193" s="203"/>
      <c r="I193" s="203"/>
      <c r="J193" s="203"/>
      <c r="K193" s="203"/>
      <c r="L193" s="203"/>
      <c r="M193" s="204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55"/>
      <c r="BF193" s="55"/>
      <c r="BG193" s="205"/>
      <c r="BH193" s="55"/>
      <c r="BI193" s="55"/>
      <c r="BJ193" s="55"/>
      <c r="BK193" s="205"/>
      <c r="BL193" s="55"/>
      <c r="BM193" s="40"/>
    </row>
    <row r="194" ht="14.25" customHeight="1">
      <c r="A194" s="203"/>
      <c r="B194" s="203"/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4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55"/>
      <c r="BF194" s="55"/>
      <c r="BG194" s="205"/>
      <c r="BH194" s="55"/>
      <c r="BI194" s="55"/>
      <c r="BJ194" s="55"/>
      <c r="BK194" s="205"/>
      <c r="BL194" s="55"/>
      <c r="BM194" s="40"/>
    </row>
    <row r="195" ht="14.25" customHeight="1">
      <c r="A195" s="203"/>
      <c r="B195" s="203"/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4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55"/>
      <c r="BF195" s="55"/>
      <c r="BG195" s="205"/>
      <c r="BH195" s="55"/>
      <c r="BI195" s="55"/>
      <c r="BJ195" s="55"/>
      <c r="BK195" s="205"/>
      <c r="BL195" s="55"/>
      <c r="BM195" s="40"/>
    </row>
    <row r="196" ht="14.25" customHeight="1">
      <c r="A196" s="203"/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4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55"/>
      <c r="BF196" s="55"/>
      <c r="BG196" s="205"/>
      <c r="BH196" s="55"/>
      <c r="BI196" s="55"/>
      <c r="BJ196" s="55"/>
      <c r="BK196" s="205"/>
      <c r="BL196" s="55"/>
      <c r="BM196" s="40"/>
    </row>
    <row r="197" ht="14.25" customHeight="1">
      <c r="A197" s="203"/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4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55"/>
      <c r="BF197" s="55"/>
      <c r="BG197" s="205"/>
      <c r="BH197" s="55"/>
      <c r="BI197" s="55"/>
      <c r="BJ197" s="55"/>
      <c r="BK197" s="205"/>
      <c r="BL197" s="55"/>
      <c r="BM197" s="40"/>
    </row>
    <row r="198" ht="14.25" customHeight="1">
      <c r="A198" s="203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4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55"/>
      <c r="BF198" s="55"/>
      <c r="BG198" s="205"/>
      <c r="BH198" s="55"/>
      <c r="BI198" s="55"/>
      <c r="BJ198" s="55"/>
      <c r="BK198" s="205"/>
      <c r="BL198" s="55"/>
      <c r="BM198" s="40"/>
    </row>
    <row r="199" ht="14.25" customHeight="1">
      <c r="A199" s="203"/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4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55"/>
      <c r="BF199" s="55"/>
      <c r="BG199" s="205"/>
      <c r="BH199" s="55"/>
      <c r="BI199" s="55"/>
      <c r="BJ199" s="55"/>
      <c r="BK199" s="205"/>
      <c r="BL199" s="55"/>
      <c r="BM199" s="40"/>
    </row>
    <row r="200" ht="14.25" customHeight="1">
      <c r="A200" s="203"/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4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55"/>
      <c r="BF200" s="55"/>
      <c r="BG200" s="205"/>
      <c r="BH200" s="55"/>
      <c r="BI200" s="55"/>
      <c r="BJ200" s="55"/>
      <c r="BK200" s="205"/>
      <c r="BL200" s="55"/>
      <c r="BM200" s="40"/>
    </row>
    <row r="201" ht="14.25" customHeight="1">
      <c r="A201" s="203"/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4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55"/>
      <c r="BF201" s="55"/>
      <c r="BG201" s="205"/>
      <c r="BH201" s="55"/>
      <c r="BI201" s="55"/>
      <c r="BJ201" s="55"/>
      <c r="BK201" s="205"/>
      <c r="BL201" s="55"/>
      <c r="BM201" s="40"/>
    </row>
    <row r="202" ht="14.25" customHeight="1">
      <c r="A202" s="203"/>
      <c r="B202" s="203"/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4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55"/>
      <c r="BF202" s="55"/>
      <c r="BG202" s="205"/>
      <c r="BH202" s="55"/>
      <c r="BI202" s="55"/>
      <c r="BJ202" s="55"/>
      <c r="BK202" s="205"/>
      <c r="BL202" s="55"/>
      <c r="BM202" s="40"/>
    </row>
    <row r="203" ht="14.25" customHeight="1">
      <c r="A203" s="203"/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4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55"/>
      <c r="BF203" s="55"/>
      <c r="BG203" s="205"/>
      <c r="BH203" s="55"/>
      <c r="BI203" s="55"/>
      <c r="BJ203" s="55"/>
      <c r="BK203" s="205"/>
      <c r="BL203" s="55"/>
      <c r="BM203" s="40"/>
    </row>
    <row r="204" ht="14.25" customHeight="1">
      <c r="A204" s="203"/>
      <c r="B204" s="203"/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4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55"/>
      <c r="BF204" s="55"/>
      <c r="BG204" s="205"/>
      <c r="BH204" s="55"/>
      <c r="BI204" s="55"/>
      <c r="BJ204" s="55"/>
      <c r="BK204" s="205"/>
      <c r="BL204" s="55"/>
      <c r="BM204" s="40"/>
    </row>
    <row r="205" ht="14.25" customHeight="1">
      <c r="A205" s="203"/>
      <c r="B205" s="203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4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55"/>
      <c r="BF205" s="55"/>
      <c r="BG205" s="205"/>
      <c r="BH205" s="55"/>
      <c r="BI205" s="55"/>
      <c r="BJ205" s="55"/>
      <c r="BK205" s="205"/>
      <c r="BL205" s="55"/>
      <c r="BM205" s="40"/>
    </row>
    <row r="206" ht="14.25" customHeight="1">
      <c r="A206" s="203"/>
      <c r="B206" s="203"/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4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55"/>
      <c r="BF206" s="55"/>
      <c r="BG206" s="205"/>
      <c r="BH206" s="55"/>
      <c r="BI206" s="55"/>
      <c r="BJ206" s="55"/>
      <c r="BK206" s="205"/>
      <c r="BL206" s="55"/>
      <c r="BM206" s="40"/>
    </row>
    <row r="207" ht="14.25" customHeight="1">
      <c r="A207" s="203"/>
      <c r="B207" s="203"/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  <c r="M207" s="204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55"/>
      <c r="BF207" s="55"/>
      <c r="BG207" s="205"/>
      <c r="BH207" s="55"/>
      <c r="BI207" s="55"/>
      <c r="BJ207" s="55"/>
      <c r="BK207" s="205"/>
      <c r="BL207" s="55"/>
      <c r="BM207" s="40"/>
    </row>
    <row r="208" ht="14.25" customHeight="1">
      <c r="A208" s="203"/>
      <c r="B208" s="203"/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4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55"/>
      <c r="BF208" s="55"/>
      <c r="BG208" s="205"/>
      <c r="BH208" s="55"/>
      <c r="BI208" s="55"/>
      <c r="BJ208" s="55"/>
      <c r="BK208" s="205"/>
      <c r="BL208" s="55"/>
      <c r="BM208" s="40"/>
    </row>
    <row r="209" ht="14.25" customHeight="1">
      <c r="A209" s="203"/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4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55"/>
      <c r="BF209" s="55"/>
      <c r="BG209" s="205"/>
      <c r="BH209" s="55"/>
      <c r="BI209" s="55"/>
      <c r="BJ209" s="55"/>
      <c r="BK209" s="205"/>
      <c r="BL209" s="55"/>
      <c r="BM209" s="40"/>
    </row>
    <row r="210" ht="14.25" customHeight="1">
      <c r="A210" s="203"/>
      <c r="B210" s="203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4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55"/>
      <c r="BF210" s="55"/>
      <c r="BG210" s="205"/>
      <c r="BH210" s="55"/>
      <c r="BI210" s="55"/>
      <c r="BJ210" s="55"/>
      <c r="BK210" s="205"/>
      <c r="BL210" s="55"/>
      <c r="BM210" s="40"/>
    </row>
    <row r="211" ht="14.25" customHeight="1">
      <c r="A211" s="203"/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4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55"/>
      <c r="BF211" s="55"/>
      <c r="BG211" s="205"/>
      <c r="BH211" s="55"/>
      <c r="BI211" s="55"/>
      <c r="BJ211" s="55"/>
      <c r="BK211" s="205"/>
      <c r="BL211" s="55"/>
      <c r="BM211" s="40"/>
    </row>
    <row r="212" ht="14.25" customHeight="1">
      <c r="A212" s="203"/>
      <c r="B212" s="203"/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M212" s="204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55"/>
      <c r="BF212" s="55"/>
      <c r="BG212" s="205"/>
      <c r="BH212" s="55"/>
      <c r="BI212" s="55"/>
      <c r="BJ212" s="55"/>
      <c r="BK212" s="205"/>
      <c r="BL212" s="55"/>
      <c r="BM212" s="40"/>
    </row>
    <row r="213" ht="14.25" customHeight="1">
      <c r="A213" s="203"/>
      <c r="B213" s="203"/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4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55"/>
      <c r="BF213" s="55"/>
      <c r="BG213" s="205"/>
      <c r="BH213" s="55"/>
      <c r="BI213" s="55"/>
      <c r="BJ213" s="55"/>
      <c r="BK213" s="205"/>
      <c r="BL213" s="55"/>
      <c r="BM213" s="40"/>
    </row>
    <row r="214" ht="14.25" customHeight="1">
      <c r="A214" s="203"/>
      <c r="B214" s="203"/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4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55"/>
      <c r="BF214" s="55"/>
      <c r="BG214" s="205"/>
      <c r="BH214" s="55"/>
      <c r="BI214" s="55"/>
      <c r="BJ214" s="55"/>
      <c r="BK214" s="205"/>
      <c r="BL214" s="55"/>
      <c r="BM214" s="40"/>
    </row>
    <row r="215" ht="14.25" customHeight="1">
      <c r="A215" s="203"/>
      <c r="B215" s="203"/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4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55"/>
      <c r="BF215" s="55"/>
      <c r="BG215" s="205"/>
      <c r="BH215" s="55"/>
      <c r="BI215" s="55"/>
      <c r="BJ215" s="55"/>
      <c r="BK215" s="205"/>
      <c r="BL215" s="55"/>
      <c r="BM215" s="40"/>
    </row>
    <row r="216" ht="14.25" customHeight="1">
      <c r="A216" s="203"/>
      <c r="B216" s="203"/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  <c r="M216" s="204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55"/>
      <c r="BF216" s="55"/>
      <c r="BG216" s="205"/>
      <c r="BH216" s="55"/>
      <c r="BI216" s="55"/>
      <c r="BJ216" s="55"/>
      <c r="BK216" s="205"/>
      <c r="BL216" s="55"/>
      <c r="BM216" s="40"/>
    </row>
    <row r="217" ht="14.25" customHeight="1">
      <c r="A217" s="203"/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4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55"/>
      <c r="BF217" s="55"/>
      <c r="BG217" s="205"/>
      <c r="BH217" s="55"/>
      <c r="BI217" s="55"/>
      <c r="BJ217" s="55"/>
      <c r="BK217" s="205"/>
      <c r="BL217" s="55"/>
      <c r="BM217" s="40"/>
    </row>
    <row r="218" ht="14.25" customHeight="1">
      <c r="A218" s="203"/>
      <c r="B218" s="203"/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4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55"/>
      <c r="BF218" s="55"/>
      <c r="BG218" s="205"/>
      <c r="BH218" s="55"/>
      <c r="BI218" s="55"/>
      <c r="BJ218" s="55"/>
      <c r="BK218" s="205"/>
      <c r="BL218" s="55"/>
      <c r="BM218" s="40"/>
    </row>
    <row r="219" ht="14.25" customHeight="1">
      <c r="A219" s="203"/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4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55"/>
      <c r="BF219" s="55"/>
      <c r="BG219" s="205"/>
      <c r="BH219" s="55"/>
      <c r="BI219" s="55"/>
      <c r="BJ219" s="55"/>
      <c r="BK219" s="205"/>
      <c r="BL219" s="55"/>
      <c r="BM219" s="40"/>
    </row>
    <row r="220" ht="14.25" customHeight="1">
      <c r="A220" s="203"/>
      <c r="B220" s="203"/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4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55"/>
      <c r="BF220" s="55"/>
      <c r="BG220" s="205"/>
      <c r="BH220" s="55"/>
      <c r="BI220" s="55"/>
      <c r="BJ220" s="55"/>
      <c r="BK220" s="205"/>
      <c r="BL220" s="55"/>
      <c r="BM220" s="40"/>
    </row>
    <row r="221" ht="14.25" customHeight="1">
      <c r="A221" s="203"/>
      <c r="B221" s="203"/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4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55"/>
      <c r="BF221" s="55"/>
      <c r="BG221" s="205"/>
      <c r="BH221" s="55"/>
      <c r="BI221" s="55"/>
      <c r="BJ221" s="55"/>
      <c r="BK221" s="205"/>
      <c r="BL221" s="55"/>
      <c r="BM221" s="40"/>
    </row>
    <row r="222" ht="14.25" customHeight="1">
      <c r="A222" s="203"/>
      <c r="B222" s="203"/>
      <c r="C222" s="203"/>
      <c r="D222" s="203"/>
      <c r="E222" s="203"/>
      <c r="F222" s="203"/>
      <c r="G222" s="203"/>
      <c r="H222" s="203"/>
      <c r="I222" s="203"/>
      <c r="J222" s="203"/>
      <c r="K222" s="203"/>
      <c r="L222" s="203"/>
      <c r="M222" s="204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55"/>
      <c r="BF222" s="55"/>
      <c r="BG222" s="205"/>
      <c r="BH222" s="55"/>
      <c r="BI222" s="55"/>
      <c r="BJ222" s="55"/>
      <c r="BK222" s="205"/>
      <c r="BL222" s="55"/>
      <c r="BM222" s="40"/>
    </row>
    <row r="223" ht="14.25" customHeight="1">
      <c r="A223" s="203"/>
      <c r="B223" s="203"/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4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55"/>
      <c r="BF223" s="55"/>
      <c r="BG223" s="205"/>
      <c r="BH223" s="55"/>
      <c r="BI223" s="55"/>
      <c r="BJ223" s="55"/>
      <c r="BK223" s="205"/>
      <c r="BL223" s="55"/>
      <c r="BM223" s="40"/>
    </row>
    <row r="224" ht="14.25" customHeight="1">
      <c r="A224" s="203"/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4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55"/>
      <c r="BF224" s="55"/>
      <c r="BG224" s="205"/>
      <c r="BH224" s="55"/>
      <c r="BI224" s="55"/>
      <c r="BJ224" s="55"/>
      <c r="BK224" s="205"/>
      <c r="BL224" s="55"/>
      <c r="BM224" s="40"/>
    </row>
    <row r="225" ht="14.25" customHeight="1">
      <c r="A225" s="203"/>
      <c r="B225" s="203"/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4"/>
      <c r="N225" s="203"/>
      <c r="O225" s="203"/>
      <c r="P225" s="20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55"/>
      <c r="BF225" s="55"/>
      <c r="BG225" s="205"/>
      <c r="BH225" s="55"/>
      <c r="BI225" s="55"/>
      <c r="BJ225" s="55"/>
      <c r="BK225" s="205"/>
      <c r="BL225" s="55"/>
      <c r="BM225" s="40"/>
    </row>
    <row r="226" ht="14.25" customHeight="1">
      <c r="A226" s="203"/>
      <c r="B226" s="203"/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4"/>
      <c r="N226" s="203"/>
      <c r="O226" s="203"/>
      <c r="P226" s="20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55"/>
      <c r="BF226" s="55"/>
      <c r="BG226" s="205"/>
      <c r="BH226" s="55"/>
      <c r="BI226" s="55"/>
      <c r="BJ226" s="55"/>
      <c r="BK226" s="205"/>
      <c r="BL226" s="55"/>
      <c r="BM226" s="40"/>
    </row>
    <row r="227" ht="14.25" customHeight="1">
      <c r="A227" s="203"/>
      <c r="B227" s="203"/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4"/>
      <c r="N227" s="203"/>
      <c r="O227" s="203"/>
      <c r="P227" s="20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55"/>
      <c r="BF227" s="55"/>
      <c r="BG227" s="205"/>
      <c r="BH227" s="55"/>
      <c r="BI227" s="55"/>
      <c r="BJ227" s="55"/>
      <c r="BK227" s="205"/>
      <c r="BL227" s="55"/>
      <c r="BM227" s="40"/>
    </row>
    <row r="228" ht="14.25" customHeight="1">
      <c r="A228" s="205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6"/>
      <c r="N228" s="205"/>
      <c r="O228" s="205"/>
      <c r="P228" s="20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55"/>
      <c r="BF228" s="55"/>
      <c r="BG228" s="205"/>
      <c r="BH228" s="55"/>
      <c r="BI228" s="55"/>
      <c r="BJ228" s="55"/>
      <c r="BK228" s="205"/>
      <c r="BL228" s="55"/>
      <c r="BM228" s="40"/>
    </row>
    <row r="229" ht="14.25" customHeight="1">
      <c r="A229" s="205"/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6"/>
      <c r="N229" s="205"/>
      <c r="O229" s="205"/>
      <c r="P229" s="20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55"/>
      <c r="BF229" s="55"/>
      <c r="BG229" s="205"/>
      <c r="BH229" s="55"/>
      <c r="BI229" s="55"/>
      <c r="BJ229" s="55"/>
      <c r="BK229" s="205"/>
      <c r="BL229" s="55"/>
      <c r="BM229" s="40"/>
    </row>
    <row r="230" ht="14.25" customHeight="1">
      <c r="A230" s="205"/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6"/>
      <c r="N230" s="205"/>
      <c r="O230" s="205"/>
      <c r="P230" s="20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55"/>
      <c r="BF230" s="55"/>
      <c r="BG230" s="205"/>
      <c r="BH230" s="55"/>
      <c r="BI230" s="55"/>
      <c r="BJ230" s="55"/>
      <c r="BK230" s="205"/>
      <c r="BL230" s="55"/>
      <c r="BM230" s="40"/>
    </row>
    <row r="231" ht="14.25" customHeight="1">
      <c r="A231" s="205"/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6"/>
      <c r="N231" s="205"/>
      <c r="O231" s="205"/>
      <c r="P231" s="20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55"/>
      <c r="BF231" s="55"/>
      <c r="BG231" s="205"/>
      <c r="BH231" s="55"/>
      <c r="BI231" s="55"/>
      <c r="BJ231" s="55"/>
      <c r="BK231" s="205"/>
      <c r="BL231" s="55"/>
      <c r="BM231" s="40"/>
    </row>
    <row r="232" ht="14.25" customHeight="1">
      <c r="A232" s="205"/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6"/>
      <c r="N232" s="205"/>
      <c r="O232" s="205"/>
      <c r="P232" s="20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55"/>
      <c r="BF232" s="55"/>
      <c r="BG232" s="205"/>
      <c r="BH232" s="55"/>
      <c r="BI232" s="55"/>
      <c r="BJ232" s="55"/>
      <c r="BK232" s="205"/>
      <c r="BL232" s="55"/>
      <c r="BM232" s="40"/>
    </row>
    <row r="233" ht="14.25" customHeight="1">
      <c r="A233" s="205"/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6"/>
      <c r="N233" s="205"/>
      <c r="O233" s="205"/>
      <c r="P233" s="20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55"/>
      <c r="BF233" s="55"/>
      <c r="BG233" s="205"/>
      <c r="BH233" s="55"/>
      <c r="BI233" s="55"/>
      <c r="BJ233" s="55"/>
      <c r="BK233" s="205"/>
      <c r="BL233" s="55"/>
      <c r="BM233" s="40"/>
    </row>
    <row r="234" ht="14.25" customHeight="1">
      <c r="A234" s="205"/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6"/>
      <c r="N234" s="205"/>
      <c r="O234" s="205"/>
      <c r="P234" s="20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55"/>
      <c r="BF234" s="55"/>
      <c r="BG234" s="205"/>
      <c r="BH234" s="55"/>
      <c r="BI234" s="55"/>
      <c r="BJ234" s="55"/>
      <c r="BK234" s="205"/>
      <c r="BL234" s="55"/>
      <c r="BM234" s="40"/>
    </row>
    <row r="235" ht="14.25" customHeight="1">
      <c r="A235" s="205"/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6"/>
      <c r="N235" s="205"/>
      <c r="O235" s="205"/>
      <c r="P235" s="20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55"/>
      <c r="BF235" s="55"/>
      <c r="BG235" s="205"/>
      <c r="BH235" s="55"/>
      <c r="BI235" s="55"/>
      <c r="BJ235" s="55"/>
      <c r="BK235" s="205"/>
      <c r="BL235" s="55"/>
      <c r="BM235" s="40"/>
    </row>
    <row r="236" ht="14.25" customHeight="1">
      <c r="A236" s="205"/>
      <c r="B236" s="205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6"/>
      <c r="N236" s="205"/>
      <c r="O236" s="205"/>
      <c r="BE236" s="40"/>
      <c r="BF236" s="40"/>
      <c r="BH236" s="40"/>
      <c r="BI236" s="40"/>
      <c r="BJ236" s="40"/>
      <c r="BL236" s="40"/>
      <c r="BM236" s="40"/>
    </row>
    <row r="237" ht="14.25" customHeight="1">
      <c r="A237" s="205"/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6"/>
      <c r="N237" s="205"/>
      <c r="O237" s="205"/>
      <c r="BE237" s="40"/>
      <c r="BF237" s="40"/>
      <c r="BH237" s="40"/>
      <c r="BI237" s="40"/>
      <c r="BJ237" s="40"/>
      <c r="BL237" s="40"/>
      <c r="BM237" s="40"/>
    </row>
    <row r="238" ht="14.25" customHeight="1">
      <c r="A238" s="205"/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6"/>
      <c r="N238" s="205"/>
      <c r="O238" s="205"/>
      <c r="BE238" s="40"/>
      <c r="BF238" s="40"/>
      <c r="BH238" s="40"/>
      <c r="BI238" s="40"/>
      <c r="BJ238" s="40"/>
      <c r="BL238" s="40"/>
      <c r="BM238" s="40"/>
    </row>
    <row r="239" ht="14.25" customHeight="1">
      <c r="BE239" s="40"/>
      <c r="BF239" s="40"/>
      <c r="BH239" s="40"/>
      <c r="BI239" s="40"/>
      <c r="BJ239" s="40"/>
      <c r="BL239" s="40"/>
      <c r="BM239" s="40"/>
    </row>
    <row r="240" ht="14.25" customHeight="1">
      <c r="BE240" s="40"/>
      <c r="BF240" s="40"/>
      <c r="BH240" s="40"/>
      <c r="BI240" s="40"/>
      <c r="BJ240" s="40"/>
      <c r="BL240" s="40"/>
      <c r="BM240" s="40"/>
    </row>
    <row r="241" ht="14.25" customHeight="1">
      <c r="BE241" s="40"/>
      <c r="BF241" s="40"/>
      <c r="BH241" s="40"/>
      <c r="BI241" s="40"/>
      <c r="BJ241" s="40"/>
      <c r="BL241" s="40"/>
      <c r="BM241" s="40"/>
    </row>
    <row r="242" ht="14.25" customHeight="1">
      <c r="BE242" s="40"/>
      <c r="BF242" s="40"/>
      <c r="BH242" s="40"/>
      <c r="BI242" s="40"/>
      <c r="BJ242" s="40"/>
      <c r="BL242" s="40"/>
      <c r="BM242" s="40"/>
    </row>
    <row r="243" ht="14.25" customHeight="1">
      <c r="BE243" s="40"/>
      <c r="BF243" s="40"/>
      <c r="BH243" s="40"/>
      <c r="BI243" s="40"/>
      <c r="BJ243" s="40"/>
      <c r="BL243" s="40"/>
      <c r="BM243" s="40"/>
    </row>
    <row r="244" ht="14.25" customHeight="1">
      <c r="BE244" s="40"/>
      <c r="BF244" s="40"/>
      <c r="BH244" s="40"/>
      <c r="BI244" s="40"/>
      <c r="BJ244" s="40"/>
      <c r="BL244" s="40"/>
      <c r="BM244" s="40"/>
    </row>
    <row r="245" ht="14.25" customHeight="1">
      <c r="BE245" s="40"/>
      <c r="BF245" s="40"/>
      <c r="BH245" s="40"/>
      <c r="BI245" s="40"/>
      <c r="BJ245" s="40"/>
      <c r="BL245" s="40"/>
      <c r="BM245" s="40"/>
    </row>
    <row r="246" ht="14.25" customHeight="1">
      <c r="BE246" s="40"/>
      <c r="BF246" s="40"/>
      <c r="BH246" s="40"/>
      <c r="BI246" s="40"/>
      <c r="BJ246" s="40"/>
      <c r="BL246" s="40"/>
      <c r="BM246" s="40"/>
    </row>
    <row r="247" ht="14.25" customHeight="1">
      <c r="BE247" s="40"/>
      <c r="BF247" s="40"/>
      <c r="BH247" s="40"/>
      <c r="BI247" s="40"/>
      <c r="BJ247" s="40"/>
      <c r="BL247" s="40"/>
      <c r="BM247" s="40"/>
    </row>
    <row r="248" ht="14.25" customHeight="1">
      <c r="BE248" s="40"/>
      <c r="BF248" s="40"/>
      <c r="BH248" s="40"/>
      <c r="BI248" s="40"/>
      <c r="BJ248" s="40"/>
      <c r="BL248" s="40"/>
      <c r="BM248" s="40"/>
    </row>
    <row r="249" ht="14.25" customHeight="1">
      <c r="BE249" s="40"/>
      <c r="BF249" s="40"/>
      <c r="BH249" s="40"/>
      <c r="BI249" s="40"/>
      <c r="BJ249" s="40"/>
      <c r="BL249" s="40"/>
      <c r="BM249" s="40"/>
    </row>
    <row r="250" ht="14.25" customHeight="1">
      <c r="BE250" s="40"/>
      <c r="BF250" s="40"/>
      <c r="BH250" s="40"/>
      <c r="BI250" s="40"/>
      <c r="BJ250" s="40"/>
      <c r="BL250" s="40"/>
      <c r="BM250" s="40"/>
    </row>
    <row r="251" ht="14.25" customHeight="1">
      <c r="BE251" s="40"/>
      <c r="BF251" s="40"/>
      <c r="BH251" s="40"/>
      <c r="BI251" s="40"/>
      <c r="BJ251" s="40"/>
      <c r="BL251" s="40"/>
      <c r="BM251" s="40"/>
    </row>
    <row r="252" ht="14.25" customHeight="1">
      <c r="BE252" s="40"/>
      <c r="BF252" s="40"/>
      <c r="BH252" s="40"/>
      <c r="BI252" s="40"/>
      <c r="BJ252" s="40"/>
      <c r="BL252" s="40"/>
      <c r="BM252" s="40"/>
    </row>
    <row r="253" ht="14.25" customHeight="1">
      <c r="BE253" s="40"/>
      <c r="BF253" s="40"/>
      <c r="BH253" s="40"/>
      <c r="BI253" s="40"/>
      <c r="BJ253" s="40"/>
      <c r="BL253" s="40"/>
      <c r="BM253" s="40"/>
    </row>
    <row r="254" ht="14.25" customHeight="1">
      <c r="BE254" s="40"/>
      <c r="BF254" s="40"/>
      <c r="BH254" s="40"/>
      <c r="BI254" s="40"/>
      <c r="BJ254" s="40"/>
      <c r="BL254" s="40"/>
      <c r="BM254" s="40"/>
    </row>
    <row r="255" ht="14.25" customHeight="1">
      <c r="BE255" s="40"/>
      <c r="BF255" s="40"/>
      <c r="BH255" s="40"/>
      <c r="BI255" s="40"/>
      <c r="BJ255" s="40"/>
      <c r="BL255" s="40"/>
      <c r="BM255" s="40"/>
    </row>
    <row r="256" ht="14.25" customHeight="1">
      <c r="BE256" s="40"/>
      <c r="BF256" s="40"/>
      <c r="BH256" s="40"/>
      <c r="BI256" s="40"/>
      <c r="BJ256" s="40"/>
      <c r="BL256" s="40"/>
      <c r="BM256" s="40"/>
    </row>
    <row r="257" ht="14.25" customHeight="1">
      <c r="BE257" s="40"/>
      <c r="BF257" s="40"/>
      <c r="BH257" s="40"/>
      <c r="BI257" s="40"/>
      <c r="BJ257" s="40"/>
      <c r="BL257" s="40"/>
      <c r="BM257" s="40"/>
    </row>
    <row r="258" ht="14.25" customHeight="1">
      <c r="BE258" s="40"/>
      <c r="BF258" s="40"/>
      <c r="BH258" s="40"/>
      <c r="BI258" s="40"/>
      <c r="BJ258" s="40"/>
      <c r="BL258" s="40"/>
      <c r="BM258" s="40"/>
    </row>
    <row r="259" ht="14.25" customHeight="1">
      <c r="BE259" s="40"/>
      <c r="BF259" s="40"/>
      <c r="BH259" s="40"/>
      <c r="BI259" s="40"/>
      <c r="BJ259" s="40"/>
      <c r="BL259" s="40"/>
      <c r="BM259" s="40"/>
    </row>
    <row r="260" ht="14.25" customHeight="1">
      <c r="BE260" s="40"/>
      <c r="BF260" s="40"/>
      <c r="BH260" s="40"/>
      <c r="BI260" s="40"/>
      <c r="BJ260" s="40"/>
      <c r="BL260" s="40"/>
      <c r="BM260" s="40"/>
    </row>
    <row r="261" ht="14.25" customHeight="1">
      <c r="BE261" s="40"/>
      <c r="BF261" s="40"/>
      <c r="BH261" s="40"/>
      <c r="BI261" s="40"/>
      <c r="BJ261" s="40"/>
      <c r="BL261" s="40"/>
      <c r="BM261" s="40"/>
    </row>
    <row r="262" ht="14.25" customHeight="1">
      <c r="BE262" s="40"/>
      <c r="BF262" s="40"/>
      <c r="BH262" s="40"/>
      <c r="BI262" s="40"/>
      <c r="BJ262" s="40"/>
      <c r="BL262" s="40"/>
      <c r="BM262" s="40"/>
    </row>
    <row r="263" ht="14.25" customHeight="1">
      <c r="BE263" s="40"/>
      <c r="BF263" s="40"/>
      <c r="BH263" s="40"/>
      <c r="BI263" s="40"/>
      <c r="BJ263" s="40"/>
      <c r="BL263" s="40"/>
      <c r="BM263" s="40"/>
    </row>
    <row r="264" ht="14.25" customHeight="1">
      <c r="BE264" s="40"/>
      <c r="BF264" s="40"/>
      <c r="BH264" s="40"/>
      <c r="BI264" s="40"/>
      <c r="BJ264" s="40"/>
      <c r="BL264" s="40"/>
      <c r="BM264" s="40"/>
    </row>
    <row r="265" ht="14.25" customHeight="1">
      <c r="BE265" s="40"/>
      <c r="BF265" s="40"/>
      <c r="BH265" s="40"/>
      <c r="BI265" s="40"/>
      <c r="BJ265" s="40"/>
      <c r="BL265" s="40"/>
      <c r="BM265" s="40"/>
    </row>
    <row r="266" ht="14.25" customHeight="1">
      <c r="BE266" s="40"/>
      <c r="BF266" s="40"/>
      <c r="BH266" s="40"/>
      <c r="BI266" s="40"/>
      <c r="BJ266" s="40"/>
      <c r="BL266" s="40"/>
      <c r="BM266" s="40"/>
    </row>
    <row r="267" ht="14.25" customHeight="1">
      <c r="BE267" s="40"/>
      <c r="BF267" s="40"/>
      <c r="BH267" s="40"/>
      <c r="BI267" s="40"/>
      <c r="BJ267" s="40"/>
      <c r="BL267" s="40"/>
      <c r="BM267" s="40"/>
    </row>
    <row r="268" ht="14.25" customHeight="1">
      <c r="BE268" s="40"/>
      <c r="BF268" s="40"/>
      <c r="BH268" s="40"/>
      <c r="BI268" s="40"/>
      <c r="BJ268" s="40"/>
      <c r="BL268" s="40"/>
      <c r="BM268" s="40"/>
    </row>
    <row r="269" ht="14.25" customHeight="1">
      <c r="BE269" s="40"/>
      <c r="BF269" s="40"/>
      <c r="BH269" s="40"/>
      <c r="BI269" s="40"/>
      <c r="BJ269" s="40"/>
      <c r="BL269" s="40"/>
      <c r="BM269" s="40"/>
    </row>
    <row r="270" ht="14.25" customHeight="1">
      <c r="BE270" s="40"/>
      <c r="BF270" s="40"/>
      <c r="BH270" s="40"/>
      <c r="BI270" s="40"/>
      <c r="BJ270" s="40"/>
      <c r="BL270" s="40"/>
      <c r="BM270" s="40"/>
    </row>
    <row r="271" ht="14.25" customHeight="1">
      <c r="BE271" s="40"/>
      <c r="BF271" s="40"/>
      <c r="BH271" s="40"/>
      <c r="BI271" s="40"/>
      <c r="BJ271" s="40"/>
      <c r="BL271" s="40"/>
      <c r="BM271" s="40"/>
    </row>
    <row r="272" ht="14.25" customHeight="1">
      <c r="BE272" s="40"/>
      <c r="BF272" s="40"/>
      <c r="BH272" s="40"/>
      <c r="BI272" s="40"/>
      <c r="BJ272" s="40"/>
      <c r="BL272" s="40"/>
      <c r="BM272" s="40"/>
    </row>
    <row r="273" ht="14.25" customHeight="1">
      <c r="BE273" s="40"/>
      <c r="BF273" s="40"/>
      <c r="BH273" s="40"/>
      <c r="BI273" s="40"/>
      <c r="BJ273" s="40"/>
      <c r="BL273" s="40"/>
      <c r="BM273" s="40"/>
    </row>
    <row r="274" ht="14.25" customHeight="1">
      <c r="BE274" s="40"/>
      <c r="BF274" s="40"/>
      <c r="BH274" s="40"/>
      <c r="BI274" s="40"/>
      <c r="BJ274" s="40"/>
      <c r="BL274" s="40"/>
      <c r="BM274" s="40"/>
    </row>
    <row r="275" ht="14.25" customHeight="1">
      <c r="BE275" s="40"/>
      <c r="BF275" s="40"/>
      <c r="BH275" s="40"/>
      <c r="BI275" s="40"/>
      <c r="BJ275" s="40"/>
      <c r="BL275" s="40"/>
      <c r="BM275" s="40"/>
    </row>
    <row r="276" ht="14.25" customHeight="1">
      <c r="BE276" s="40"/>
      <c r="BF276" s="40"/>
      <c r="BH276" s="40"/>
      <c r="BI276" s="40"/>
      <c r="BJ276" s="40"/>
      <c r="BL276" s="40"/>
      <c r="BM276" s="40"/>
    </row>
    <row r="277" ht="14.25" customHeight="1">
      <c r="BE277" s="40"/>
      <c r="BF277" s="40"/>
      <c r="BH277" s="40"/>
      <c r="BI277" s="40"/>
      <c r="BJ277" s="40"/>
      <c r="BL277" s="40"/>
      <c r="BM277" s="40"/>
    </row>
    <row r="278" ht="14.25" customHeight="1">
      <c r="BE278" s="40"/>
      <c r="BF278" s="40"/>
      <c r="BH278" s="40"/>
      <c r="BI278" s="40"/>
      <c r="BJ278" s="40"/>
      <c r="BL278" s="40"/>
      <c r="BM278" s="40"/>
    </row>
    <row r="279" ht="14.25" customHeight="1">
      <c r="BE279" s="40"/>
      <c r="BF279" s="40"/>
      <c r="BH279" s="40"/>
      <c r="BI279" s="40"/>
      <c r="BJ279" s="40"/>
      <c r="BL279" s="40"/>
      <c r="BM279" s="40"/>
    </row>
    <row r="280" ht="14.25" customHeight="1">
      <c r="BE280" s="40"/>
      <c r="BF280" s="40"/>
      <c r="BH280" s="40"/>
      <c r="BI280" s="40"/>
      <c r="BJ280" s="40"/>
      <c r="BL280" s="40"/>
      <c r="BM280" s="40"/>
    </row>
    <row r="281" ht="14.25" customHeight="1">
      <c r="BE281" s="40"/>
      <c r="BF281" s="40"/>
      <c r="BH281" s="40"/>
      <c r="BI281" s="40"/>
      <c r="BJ281" s="40"/>
      <c r="BL281" s="40"/>
      <c r="BM281" s="40"/>
    </row>
    <row r="282" ht="14.25" customHeight="1">
      <c r="BE282" s="40"/>
      <c r="BF282" s="40"/>
      <c r="BH282" s="40"/>
      <c r="BI282" s="40"/>
      <c r="BJ282" s="40"/>
      <c r="BL282" s="40"/>
      <c r="BM282" s="40"/>
    </row>
    <row r="283" ht="14.25" customHeight="1">
      <c r="BE283" s="40"/>
      <c r="BF283" s="40"/>
      <c r="BH283" s="40"/>
      <c r="BI283" s="40"/>
      <c r="BJ283" s="40"/>
      <c r="BL283" s="40"/>
      <c r="BM283" s="40"/>
    </row>
    <row r="284" ht="14.25" customHeight="1">
      <c r="BE284" s="40"/>
      <c r="BF284" s="40"/>
      <c r="BH284" s="40"/>
      <c r="BI284" s="40"/>
      <c r="BJ284" s="40"/>
      <c r="BL284" s="40"/>
      <c r="BM284" s="40"/>
    </row>
    <row r="285" ht="14.25" customHeight="1">
      <c r="BE285" s="40"/>
      <c r="BF285" s="40"/>
      <c r="BH285" s="40"/>
      <c r="BI285" s="40"/>
      <c r="BJ285" s="40"/>
      <c r="BL285" s="40"/>
      <c r="BM285" s="40"/>
    </row>
    <row r="286" ht="14.25" customHeight="1">
      <c r="BE286" s="40"/>
      <c r="BF286" s="40"/>
      <c r="BH286" s="40"/>
      <c r="BI286" s="40"/>
      <c r="BJ286" s="40"/>
      <c r="BL286" s="40"/>
      <c r="BM286" s="40"/>
    </row>
    <row r="287" ht="14.25" customHeight="1">
      <c r="BE287" s="40"/>
      <c r="BF287" s="40"/>
      <c r="BH287" s="40"/>
      <c r="BI287" s="40"/>
      <c r="BJ287" s="40"/>
      <c r="BL287" s="40"/>
      <c r="BM287" s="40"/>
    </row>
    <row r="288" ht="14.25" customHeight="1">
      <c r="BE288" s="40"/>
      <c r="BF288" s="40"/>
      <c r="BH288" s="40"/>
      <c r="BI288" s="40"/>
      <c r="BJ288" s="40"/>
      <c r="BL288" s="40"/>
      <c r="BM288" s="40"/>
    </row>
    <row r="289" ht="14.25" customHeight="1">
      <c r="BE289" s="40"/>
      <c r="BF289" s="40"/>
      <c r="BH289" s="40"/>
      <c r="BI289" s="40"/>
      <c r="BJ289" s="40"/>
      <c r="BL289" s="40"/>
      <c r="BM289" s="40"/>
    </row>
    <row r="290" ht="14.25" customHeight="1">
      <c r="BE290" s="40"/>
      <c r="BF290" s="40"/>
      <c r="BH290" s="40"/>
      <c r="BI290" s="40"/>
      <c r="BJ290" s="40"/>
      <c r="BL290" s="40"/>
      <c r="BM290" s="40"/>
    </row>
    <row r="291" ht="14.25" customHeight="1">
      <c r="BE291" s="40"/>
      <c r="BF291" s="40"/>
      <c r="BH291" s="40"/>
      <c r="BI291" s="40"/>
      <c r="BJ291" s="40"/>
      <c r="BL291" s="40"/>
      <c r="BM291" s="40"/>
    </row>
    <row r="292" ht="14.25" customHeight="1">
      <c r="BE292" s="40"/>
      <c r="BF292" s="40"/>
      <c r="BH292" s="40"/>
      <c r="BI292" s="40"/>
      <c r="BJ292" s="40"/>
      <c r="BL292" s="40"/>
      <c r="BM292" s="40"/>
    </row>
    <row r="293" ht="14.25" customHeight="1">
      <c r="BE293" s="40"/>
      <c r="BF293" s="40"/>
      <c r="BH293" s="40"/>
      <c r="BI293" s="40"/>
      <c r="BJ293" s="40"/>
      <c r="BL293" s="40"/>
      <c r="BM293" s="40"/>
    </row>
    <row r="294" ht="14.25" customHeight="1">
      <c r="BE294" s="40"/>
      <c r="BF294" s="40"/>
      <c r="BH294" s="40"/>
      <c r="BI294" s="40"/>
      <c r="BJ294" s="40"/>
      <c r="BL294" s="40"/>
      <c r="BM294" s="40"/>
    </row>
    <row r="295" ht="14.25" customHeight="1">
      <c r="BE295" s="40"/>
      <c r="BF295" s="40"/>
      <c r="BH295" s="40"/>
      <c r="BI295" s="40"/>
      <c r="BJ295" s="40"/>
      <c r="BL295" s="40"/>
      <c r="BM295" s="40"/>
    </row>
    <row r="296" ht="14.25" customHeight="1">
      <c r="BE296" s="40"/>
      <c r="BF296" s="40"/>
      <c r="BH296" s="40"/>
      <c r="BI296" s="40"/>
      <c r="BJ296" s="40"/>
      <c r="BL296" s="40"/>
      <c r="BM296" s="40"/>
    </row>
    <row r="297" ht="14.25" customHeight="1">
      <c r="BE297" s="40"/>
      <c r="BF297" s="40"/>
      <c r="BH297" s="40"/>
      <c r="BI297" s="40"/>
      <c r="BJ297" s="40"/>
      <c r="BL297" s="40"/>
      <c r="BM297" s="40"/>
    </row>
    <row r="298" ht="14.25" customHeight="1">
      <c r="BE298" s="40"/>
      <c r="BF298" s="40"/>
      <c r="BH298" s="40"/>
      <c r="BI298" s="40"/>
      <c r="BJ298" s="40"/>
      <c r="BL298" s="40"/>
      <c r="BM298" s="40"/>
    </row>
    <row r="299" ht="14.25" customHeight="1">
      <c r="BE299" s="40"/>
      <c r="BF299" s="40"/>
      <c r="BH299" s="40"/>
      <c r="BI299" s="40"/>
      <c r="BJ299" s="40"/>
      <c r="BL299" s="40"/>
      <c r="BM299" s="40"/>
    </row>
    <row r="300" ht="14.25" customHeight="1">
      <c r="BE300" s="40"/>
      <c r="BF300" s="40"/>
      <c r="BH300" s="40"/>
      <c r="BI300" s="40"/>
      <c r="BJ300" s="40"/>
      <c r="BL300" s="40"/>
      <c r="BM300" s="40"/>
    </row>
    <row r="301" ht="14.25" customHeight="1">
      <c r="BE301" s="40"/>
      <c r="BF301" s="40"/>
      <c r="BH301" s="40"/>
      <c r="BI301" s="40"/>
      <c r="BJ301" s="40"/>
      <c r="BL301" s="40"/>
      <c r="BM301" s="40"/>
    </row>
    <row r="302" ht="14.25" customHeight="1">
      <c r="BE302" s="40"/>
      <c r="BF302" s="40"/>
      <c r="BH302" s="40"/>
      <c r="BI302" s="40"/>
      <c r="BJ302" s="40"/>
      <c r="BL302" s="40"/>
      <c r="BM302" s="40"/>
    </row>
    <row r="303" ht="14.25" customHeight="1">
      <c r="BE303" s="40"/>
      <c r="BF303" s="40"/>
      <c r="BH303" s="40"/>
      <c r="BI303" s="40"/>
      <c r="BJ303" s="40"/>
      <c r="BL303" s="40"/>
      <c r="BM303" s="40"/>
    </row>
    <row r="304" ht="14.25" customHeight="1">
      <c r="BE304" s="40"/>
      <c r="BF304" s="40"/>
      <c r="BH304" s="40"/>
      <c r="BI304" s="40"/>
      <c r="BJ304" s="40"/>
      <c r="BL304" s="40"/>
      <c r="BM304" s="40"/>
    </row>
    <row r="305" ht="14.25" customHeight="1">
      <c r="BE305" s="40"/>
      <c r="BF305" s="40"/>
      <c r="BH305" s="40"/>
      <c r="BI305" s="40"/>
      <c r="BJ305" s="40"/>
      <c r="BL305" s="40"/>
      <c r="BM305" s="40"/>
    </row>
    <row r="306" ht="14.25" customHeight="1">
      <c r="BE306" s="40"/>
      <c r="BF306" s="40"/>
      <c r="BH306" s="40"/>
      <c r="BI306" s="40"/>
      <c r="BJ306" s="40"/>
      <c r="BL306" s="40"/>
      <c r="BM306" s="40"/>
    </row>
    <row r="307" ht="14.25" customHeight="1">
      <c r="BE307" s="40"/>
      <c r="BF307" s="40"/>
      <c r="BH307" s="40"/>
      <c r="BI307" s="40"/>
      <c r="BJ307" s="40"/>
      <c r="BL307" s="40"/>
      <c r="BM307" s="40"/>
    </row>
    <row r="308" ht="14.25" customHeight="1">
      <c r="BE308" s="40"/>
      <c r="BF308" s="40"/>
      <c r="BH308" s="40"/>
      <c r="BI308" s="40"/>
      <c r="BJ308" s="40"/>
      <c r="BL308" s="40"/>
      <c r="BM308" s="40"/>
    </row>
    <row r="309" ht="14.25" customHeight="1">
      <c r="BE309" s="40"/>
      <c r="BF309" s="40"/>
      <c r="BH309" s="40"/>
      <c r="BI309" s="40"/>
      <c r="BJ309" s="40"/>
      <c r="BL309" s="40"/>
      <c r="BM309" s="40"/>
    </row>
    <row r="310" ht="14.25" customHeight="1">
      <c r="BE310" s="40"/>
      <c r="BF310" s="40"/>
      <c r="BH310" s="40"/>
      <c r="BI310" s="40"/>
      <c r="BJ310" s="40"/>
      <c r="BL310" s="40"/>
      <c r="BM310" s="40"/>
    </row>
    <row r="311" ht="14.25" customHeight="1">
      <c r="BE311" s="40"/>
      <c r="BF311" s="40"/>
      <c r="BH311" s="40"/>
      <c r="BI311" s="40"/>
      <c r="BJ311" s="40"/>
      <c r="BL311" s="40"/>
      <c r="BM311" s="40"/>
    </row>
    <row r="312" ht="14.25" customHeight="1">
      <c r="BE312" s="40"/>
      <c r="BF312" s="40"/>
      <c r="BH312" s="40"/>
      <c r="BI312" s="40"/>
      <c r="BJ312" s="40"/>
      <c r="BL312" s="40"/>
      <c r="BM312" s="40"/>
    </row>
    <row r="313" ht="14.25" customHeight="1">
      <c r="BE313" s="40"/>
      <c r="BF313" s="40"/>
      <c r="BH313" s="40"/>
      <c r="BI313" s="40"/>
      <c r="BJ313" s="40"/>
      <c r="BL313" s="40"/>
      <c r="BM313" s="40"/>
    </row>
    <row r="314" ht="14.25" customHeight="1">
      <c r="BE314" s="40"/>
      <c r="BF314" s="40"/>
      <c r="BH314" s="40"/>
      <c r="BI314" s="40"/>
      <c r="BJ314" s="40"/>
      <c r="BL314" s="40"/>
      <c r="BM314" s="40"/>
    </row>
    <row r="315" ht="14.25" customHeight="1">
      <c r="BE315" s="40"/>
      <c r="BF315" s="40"/>
      <c r="BH315" s="40"/>
      <c r="BI315" s="40"/>
      <c r="BJ315" s="40"/>
      <c r="BL315" s="40"/>
      <c r="BM315" s="40"/>
    </row>
    <row r="316" ht="14.25" customHeight="1">
      <c r="BE316" s="40"/>
      <c r="BF316" s="40"/>
      <c r="BH316" s="40"/>
      <c r="BI316" s="40"/>
      <c r="BJ316" s="40"/>
      <c r="BL316" s="40"/>
      <c r="BM316" s="40"/>
    </row>
    <row r="317" ht="14.25" customHeight="1">
      <c r="BE317" s="40"/>
      <c r="BF317" s="40"/>
      <c r="BH317" s="40"/>
      <c r="BI317" s="40"/>
      <c r="BJ317" s="40"/>
      <c r="BL317" s="40"/>
      <c r="BM317" s="40"/>
    </row>
    <row r="318" ht="14.25" customHeight="1">
      <c r="BE318" s="40"/>
      <c r="BF318" s="40"/>
      <c r="BH318" s="40"/>
      <c r="BI318" s="40"/>
      <c r="BJ318" s="40"/>
      <c r="BL318" s="40"/>
      <c r="BM318" s="40"/>
    </row>
    <row r="319" ht="14.25" customHeight="1">
      <c r="BE319" s="40"/>
      <c r="BF319" s="40"/>
      <c r="BH319" s="40"/>
      <c r="BI319" s="40"/>
      <c r="BJ319" s="40"/>
      <c r="BL319" s="40"/>
      <c r="BM319" s="40"/>
    </row>
    <row r="320" ht="14.25" customHeight="1">
      <c r="BE320" s="40"/>
      <c r="BF320" s="40"/>
      <c r="BH320" s="40"/>
      <c r="BI320" s="40"/>
      <c r="BJ320" s="40"/>
      <c r="BL320" s="40"/>
      <c r="BM320" s="40"/>
    </row>
    <row r="321" ht="14.25" customHeight="1">
      <c r="BE321" s="40"/>
      <c r="BF321" s="40"/>
      <c r="BH321" s="40"/>
      <c r="BI321" s="40"/>
      <c r="BJ321" s="40"/>
      <c r="BL321" s="40"/>
      <c r="BM321" s="40"/>
    </row>
    <row r="322" ht="14.25" customHeight="1">
      <c r="BE322" s="40"/>
      <c r="BF322" s="40"/>
      <c r="BH322" s="40"/>
      <c r="BI322" s="40"/>
      <c r="BJ322" s="40"/>
      <c r="BL322" s="40"/>
      <c r="BM322" s="40"/>
    </row>
    <row r="323" ht="14.25" customHeight="1">
      <c r="BE323" s="40"/>
      <c r="BF323" s="40"/>
      <c r="BH323" s="40"/>
      <c r="BI323" s="40"/>
      <c r="BJ323" s="40"/>
      <c r="BL323" s="40"/>
      <c r="BM323" s="40"/>
    </row>
    <row r="324" ht="14.25" customHeight="1">
      <c r="BE324" s="40"/>
      <c r="BF324" s="40"/>
      <c r="BH324" s="40"/>
      <c r="BI324" s="40"/>
      <c r="BJ324" s="40"/>
      <c r="BL324" s="40"/>
      <c r="BM324" s="40"/>
    </row>
    <row r="325" ht="14.25" customHeight="1">
      <c r="BE325" s="40"/>
      <c r="BF325" s="40"/>
      <c r="BH325" s="40"/>
      <c r="BI325" s="40"/>
      <c r="BJ325" s="40"/>
      <c r="BL325" s="40"/>
      <c r="BM325" s="40"/>
    </row>
    <row r="326" ht="14.25" customHeight="1">
      <c r="BE326" s="40"/>
      <c r="BF326" s="40"/>
      <c r="BH326" s="40"/>
      <c r="BI326" s="40"/>
      <c r="BJ326" s="40"/>
      <c r="BL326" s="40"/>
      <c r="BM326" s="40"/>
    </row>
    <row r="327" ht="14.25" customHeight="1">
      <c r="BE327" s="40"/>
      <c r="BF327" s="40"/>
      <c r="BH327" s="40"/>
      <c r="BI327" s="40"/>
      <c r="BJ327" s="40"/>
      <c r="BL327" s="40"/>
      <c r="BM327" s="40"/>
    </row>
    <row r="328" ht="14.25" customHeight="1">
      <c r="BE328" s="40"/>
      <c r="BF328" s="40"/>
      <c r="BH328" s="40"/>
      <c r="BI328" s="40"/>
      <c r="BJ328" s="40"/>
      <c r="BL328" s="40"/>
      <c r="BM328" s="40"/>
    </row>
    <row r="329" ht="14.25" customHeight="1">
      <c r="BE329" s="40"/>
      <c r="BF329" s="40"/>
      <c r="BH329" s="40"/>
      <c r="BI329" s="40"/>
      <c r="BJ329" s="40"/>
      <c r="BL329" s="40"/>
      <c r="BM329" s="40"/>
    </row>
    <row r="330" ht="14.25" customHeight="1">
      <c r="BE330" s="40"/>
      <c r="BF330" s="40"/>
      <c r="BH330" s="40"/>
      <c r="BI330" s="40"/>
      <c r="BJ330" s="40"/>
      <c r="BL330" s="40"/>
      <c r="BM330" s="40"/>
    </row>
    <row r="331" ht="14.25" customHeight="1">
      <c r="BE331" s="40"/>
      <c r="BF331" s="40"/>
      <c r="BH331" s="40"/>
      <c r="BI331" s="40"/>
      <c r="BJ331" s="40"/>
      <c r="BL331" s="40"/>
      <c r="BM331" s="40"/>
    </row>
    <row r="332" ht="14.25" customHeight="1">
      <c r="BE332" s="40"/>
      <c r="BF332" s="40"/>
      <c r="BH332" s="40"/>
      <c r="BI332" s="40"/>
      <c r="BJ332" s="40"/>
      <c r="BL332" s="40"/>
      <c r="BM332" s="40"/>
    </row>
    <row r="333" ht="14.25" customHeight="1">
      <c r="BE333" s="40"/>
      <c r="BF333" s="40"/>
      <c r="BH333" s="40"/>
      <c r="BI333" s="40"/>
      <c r="BJ333" s="40"/>
      <c r="BL333" s="40"/>
      <c r="BM333" s="40"/>
    </row>
    <row r="334" ht="14.25" customHeight="1">
      <c r="BE334" s="40"/>
      <c r="BF334" s="40"/>
      <c r="BH334" s="40"/>
      <c r="BI334" s="40"/>
      <c r="BJ334" s="40"/>
      <c r="BL334" s="40"/>
      <c r="BM334" s="40"/>
    </row>
    <row r="335" ht="14.25" customHeight="1">
      <c r="BE335" s="40"/>
      <c r="BF335" s="40"/>
      <c r="BH335" s="40"/>
      <c r="BI335" s="40"/>
      <c r="BJ335" s="40"/>
      <c r="BL335" s="40"/>
      <c r="BM335" s="40"/>
    </row>
    <row r="336" ht="14.25" customHeight="1">
      <c r="BE336" s="40"/>
      <c r="BF336" s="40"/>
      <c r="BH336" s="40"/>
      <c r="BI336" s="40"/>
      <c r="BJ336" s="40"/>
      <c r="BL336" s="40"/>
      <c r="BM336" s="40"/>
    </row>
    <row r="337" ht="14.25" customHeight="1">
      <c r="BE337" s="40"/>
      <c r="BF337" s="40"/>
      <c r="BH337" s="40"/>
      <c r="BI337" s="40"/>
      <c r="BJ337" s="40"/>
      <c r="BL337" s="40"/>
      <c r="BM337" s="40"/>
    </row>
    <row r="338" ht="14.25" customHeight="1">
      <c r="BE338" s="40"/>
      <c r="BF338" s="40"/>
      <c r="BH338" s="40"/>
      <c r="BI338" s="40"/>
      <c r="BJ338" s="40"/>
      <c r="BL338" s="40"/>
      <c r="BM338" s="40"/>
    </row>
    <row r="339" ht="14.25" customHeight="1">
      <c r="BE339" s="40"/>
      <c r="BF339" s="40"/>
      <c r="BH339" s="40"/>
      <c r="BI339" s="40"/>
      <c r="BJ339" s="40"/>
      <c r="BL339" s="40"/>
      <c r="BM339" s="40"/>
    </row>
    <row r="340" ht="14.25" customHeight="1">
      <c r="BE340" s="40"/>
      <c r="BF340" s="40"/>
      <c r="BH340" s="40"/>
      <c r="BI340" s="40"/>
      <c r="BJ340" s="40"/>
      <c r="BL340" s="40"/>
      <c r="BM340" s="40"/>
    </row>
    <row r="341" ht="14.25" customHeight="1">
      <c r="BE341" s="40"/>
      <c r="BF341" s="40"/>
      <c r="BH341" s="40"/>
      <c r="BI341" s="40"/>
      <c r="BJ341" s="40"/>
      <c r="BL341" s="40"/>
      <c r="BM341" s="40"/>
    </row>
    <row r="342" ht="14.25" customHeight="1">
      <c r="BE342" s="40"/>
      <c r="BF342" s="40"/>
      <c r="BH342" s="40"/>
      <c r="BI342" s="40"/>
      <c r="BJ342" s="40"/>
      <c r="BL342" s="40"/>
      <c r="BM342" s="40"/>
    </row>
    <row r="343" ht="14.25" customHeight="1">
      <c r="BE343" s="40"/>
      <c r="BF343" s="40"/>
      <c r="BH343" s="40"/>
      <c r="BI343" s="40"/>
      <c r="BJ343" s="40"/>
      <c r="BL343" s="40"/>
      <c r="BM343" s="40"/>
    </row>
    <row r="344" ht="14.25" customHeight="1">
      <c r="BE344" s="40"/>
      <c r="BF344" s="40"/>
      <c r="BH344" s="40"/>
      <c r="BI344" s="40"/>
      <c r="BJ344" s="40"/>
      <c r="BL344" s="40"/>
      <c r="BM344" s="40"/>
    </row>
    <row r="345" ht="14.25" customHeight="1">
      <c r="BE345" s="40"/>
      <c r="BF345" s="40"/>
      <c r="BH345" s="40"/>
      <c r="BI345" s="40"/>
      <c r="BJ345" s="40"/>
      <c r="BL345" s="40"/>
      <c r="BM345" s="40"/>
    </row>
    <row r="346" ht="14.25" customHeight="1">
      <c r="BE346" s="40"/>
      <c r="BF346" s="40"/>
      <c r="BH346" s="40"/>
      <c r="BI346" s="40"/>
      <c r="BJ346" s="40"/>
      <c r="BL346" s="40"/>
      <c r="BM346" s="40"/>
    </row>
    <row r="347" ht="14.25" customHeight="1">
      <c r="BE347" s="40"/>
      <c r="BF347" s="40"/>
      <c r="BH347" s="40"/>
      <c r="BI347" s="40"/>
      <c r="BJ347" s="40"/>
      <c r="BL347" s="40"/>
      <c r="BM347" s="40"/>
    </row>
    <row r="348" ht="14.25" customHeight="1">
      <c r="BE348" s="40"/>
      <c r="BF348" s="40"/>
      <c r="BH348" s="40"/>
      <c r="BI348" s="40"/>
      <c r="BJ348" s="40"/>
      <c r="BL348" s="40"/>
      <c r="BM348" s="40"/>
    </row>
    <row r="349" ht="14.25" customHeight="1">
      <c r="BE349" s="40"/>
      <c r="BF349" s="40"/>
      <c r="BH349" s="40"/>
      <c r="BI349" s="40"/>
      <c r="BJ349" s="40"/>
      <c r="BL349" s="40"/>
      <c r="BM349" s="40"/>
    </row>
    <row r="350" ht="14.25" customHeight="1">
      <c r="BE350" s="40"/>
      <c r="BF350" s="40"/>
      <c r="BH350" s="40"/>
      <c r="BI350" s="40"/>
      <c r="BJ350" s="40"/>
      <c r="BL350" s="40"/>
      <c r="BM350" s="40"/>
    </row>
    <row r="351" ht="14.25" customHeight="1">
      <c r="BE351" s="40"/>
      <c r="BF351" s="40"/>
      <c r="BH351" s="40"/>
      <c r="BI351" s="40"/>
      <c r="BJ351" s="40"/>
      <c r="BL351" s="40"/>
      <c r="BM351" s="40"/>
    </row>
    <row r="352" ht="14.25" customHeight="1">
      <c r="BE352" s="40"/>
      <c r="BF352" s="40"/>
      <c r="BH352" s="40"/>
      <c r="BI352" s="40"/>
      <c r="BJ352" s="40"/>
      <c r="BL352" s="40"/>
      <c r="BM352" s="40"/>
    </row>
    <row r="353" ht="14.25" customHeight="1">
      <c r="BE353" s="40"/>
      <c r="BF353" s="40"/>
      <c r="BH353" s="40"/>
      <c r="BI353" s="40"/>
      <c r="BJ353" s="40"/>
      <c r="BL353" s="40"/>
      <c r="BM353" s="40"/>
    </row>
    <row r="354" ht="14.25" customHeight="1">
      <c r="BE354" s="40"/>
      <c r="BF354" s="40"/>
      <c r="BH354" s="40"/>
      <c r="BI354" s="40"/>
      <c r="BJ354" s="40"/>
      <c r="BL354" s="40"/>
      <c r="BM354" s="40"/>
    </row>
    <row r="355" ht="14.25" customHeight="1">
      <c r="BE355" s="40"/>
      <c r="BF355" s="40"/>
      <c r="BH355" s="40"/>
      <c r="BI355" s="40"/>
      <c r="BJ355" s="40"/>
      <c r="BL355" s="40"/>
      <c r="BM355" s="40"/>
    </row>
    <row r="356" ht="14.25" customHeight="1">
      <c r="BE356" s="40"/>
      <c r="BF356" s="40"/>
      <c r="BH356" s="40"/>
      <c r="BI356" s="40"/>
      <c r="BJ356" s="40"/>
      <c r="BL356" s="40"/>
      <c r="BM356" s="40"/>
    </row>
    <row r="357" ht="14.25" customHeight="1">
      <c r="BE357" s="40"/>
      <c r="BF357" s="40"/>
      <c r="BH357" s="40"/>
      <c r="BI357" s="40"/>
      <c r="BJ357" s="40"/>
      <c r="BL357" s="40"/>
      <c r="BM357" s="40"/>
    </row>
    <row r="358" ht="14.25" customHeight="1">
      <c r="BE358" s="40"/>
      <c r="BF358" s="40"/>
      <c r="BH358" s="40"/>
      <c r="BI358" s="40"/>
      <c r="BJ358" s="40"/>
      <c r="BL358" s="40"/>
      <c r="BM358" s="40"/>
    </row>
    <row r="359" ht="14.25" customHeight="1">
      <c r="BE359" s="40"/>
      <c r="BF359" s="40"/>
      <c r="BH359" s="40"/>
      <c r="BI359" s="40"/>
      <c r="BJ359" s="40"/>
      <c r="BL359" s="40"/>
      <c r="BM359" s="40"/>
    </row>
    <row r="360" ht="14.25" customHeight="1">
      <c r="BE360" s="40"/>
      <c r="BF360" s="40"/>
      <c r="BH360" s="40"/>
      <c r="BI360" s="40"/>
      <c r="BJ360" s="40"/>
      <c r="BL360" s="40"/>
      <c r="BM360" s="40"/>
    </row>
    <row r="361" ht="14.25" customHeight="1">
      <c r="BE361" s="40"/>
      <c r="BF361" s="40"/>
      <c r="BH361" s="40"/>
      <c r="BI361" s="40"/>
      <c r="BJ361" s="40"/>
      <c r="BL361" s="40"/>
      <c r="BM361" s="40"/>
    </row>
    <row r="362" ht="14.25" customHeight="1">
      <c r="BE362" s="40"/>
      <c r="BF362" s="40"/>
      <c r="BH362" s="40"/>
      <c r="BI362" s="40"/>
      <c r="BJ362" s="40"/>
      <c r="BL362" s="40"/>
      <c r="BM362" s="40"/>
    </row>
    <row r="363" ht="14.25" customHeight="1">
      <c r="BE363" s="40"/>
      <c r="BF363" s="40"/>
      <c r="BH363" s="40"/>
      <c r="BI363" s="40"/>
      <c r="BJ363" s="40"/>
      <c r="BL363" s="40"/>
      <c r="BM363" s="40"/>
    </row>
    <row r="364" ht="14.25" customHeight="1">
      <c r="BE364" s="40"/>
      <c r="BF364" s="40"/>
      <c r="BH364" s="40"/>
      <c r="BI364" s="40"/>
      <c r="BJ364" s="40"/>
      <c r="BL364" s="40"/>
      <c r="BM364" s="40"/>
    </row>
    <row r="365" ht="14.25" customHeight="1">
      <c r="BE365" s="40"/>
      <c r="BF365" s="40"/>
      <c r="BH365" s="40"/>
      <c r="BI365" s="40"/>
      <c r="BJ365" s="40"/>
      <c r="BL365" s="40"/>
      <c r="BM365" s="40"/>
    </row>
    <row r="366" ht="14.25" customHeight="1">
      <c r="BE366" s="40"/>
      <c r="BF366" s="40"/>
      <c r="BH366" s="40"/>
      <c r="BI366" s="40"/>
      <c r="BJ366" s="40"/>
      <c r="BL366" s="40"/>
      <c r="BM366" s="40"/>
    </row>
    <row r="367" ht="14.25" customHeight="1">
      <c r="BE367" s="40"/>
      <c r="BF367" s="40"/>
      <c r="BH367" s="40"/>
      <c r="BI367" s="40"/>
      <c r="BJ367" s="40"/>
      <c r="BL367" s="40"/>
      <c r="BM367" s="40"/>
    </row>
    <row r="368" ht="14.25" customHeight="1">
      <c r="BE368" s="40"/>
      <c r="BF368" s="40"/>
      <c r="BH368" s="40"/>
      <c r="BI368" s="40"/>
      <c r="BJ368" s="40"/>
      <c r="BL368" s="40"/>
      <c r="BM368" s="40"/>
    </row>
    <row r="369" ht="14.25" customHeight="1">
      <c r="BE369" s="40"/>
      <c r="BF369" s="40"/>
      <c r="BH369" s="40"/>
      <c r="BI369" s="40"/>
      <c r="BJ369" s="40"/>
      <c r="BL369" s="40"/>
      <c r="BM369" s="40"/>
    </row>
    <row r="370" ht="14.25" customHeight="1">
      <c r="BE370" s="40"/>
      <c r="BF370" s="40"/>
      <c r="BH370" s="40"/>
      <c r="BI370" s="40"/>
      <c r="BJ370" s="40"/>
      <c r="BL370" s="40"/>
      <c r="BM370" s="40"/>
    </row>
    <row r="371" ht="14.25" customHeight="1">
      <c r="BE371" s="40"/>
      <c r="BF371" s="40"/>
      <c r="BH371" s="40"/>
      <c r="BI371" s="40"/>
      <c r="BJ371" s="40"/>
      <c r="BL371" s="40"/>
      <c r="BM371" s="40"/>
    </row>
    <row r="372" ht="14.25" customHeight="1">
      <c r="BE372" s="40"/>
      <c r="BF372" s="40"/>
      <c r="BH372" s="40"/>
      <c r="BI372" s="40"/>
      <c r="BJ372" s="40"/>
      <c r="BL372" s="40"/>
      <c r="BM372" s="40"/>
    </row>
    <row r="373" ht="14.25" customHeight="1">
      <c r="BE373" s="40"/>
      <c r="BF373" s="40"/>
      <c r="BH373" s="40"/>
      <c r="BI373" s="40"/>
      <c r="BJ373" s="40"/>
      <c r="BL373" s="40"/>
      <c r="BM373" s="40"/>
    </row>
    <row r="374" ht="14.25" customHeight="1">
      <c r="BE374" s="40"/>
      <c r="BF374" s="40"/>
      <c r="BH374" s="40"/>
      <c r="BI374" s="40"/>
      <c r="BJ374" s="40"/>
      <c r="BL374" s="40"/>
      <c r="BM374" s="40"/>
    </row>
    <row r="375" ht="14.25" customHeight="1">
      <c r="BE375" s="40"/>
      <c r="BF375" s="40"/>
      <c r="BH375" s="40"/>
      <c r="BI375" s="40"/>
      <c r="BJ375" s="40"/>
      <c r="BL375" s="40"/>
      <c r="BM375" s="40"/>
    </row>
    <row r="376" ht="14.25" customHeight="1">
      <c r="BE376" s="40"/>
      <c r="BF376" s="40"/>
      <c r="BH376" s="40"/>
      <c r="BI376" s="40"/>
      <c r="BJ376" s="40"/>
      <c r="BL376" s="40"/>
      <c r="BM376" s="40"/>
    </row>
    <row r="377" ht="14.25" customHeight="1">
      <c r="BE377" s="40"/>
      <c r="BF377" s="40"/>
      <c r="BH377" s="40"/>
      <c r="BI377" s="40"/>
      <c r="BJ377" s="40"/>
      <c r="BL377" s="40"/>
      <c r="BM377" s="40"/>
    </row>
    <row r="378" ht="14.25" customHeight="1">
      <c r="BE378" s="40"/>
      <c r="BF378" s="40"/>
      <c r="BH378" s="40"/>
      <c r="BI378" s="40"/>
      <c r="BJ378" s="40"/>
      <c r="BL378" s="40"/>
      <c r="BM378" s="40"/>
    </row>
    <row r="379" ht="14.25" customHeight="1">
      <c r="BE379" s="40"/>
      <c r="BF379" s="40"/>
      <c r="BH379" s="40"/>
      <c r="BI379" s="40"/>
      <c r="BJ379" s="40"/>
      <c r="BL379" s="40"/>
      <c r="BM379" s="40"/>
    </row>
    <row r="380" ht="14.25" customHeight="1">
      <c r="BE380" s="40"/>
      <c r="BF380" s="40"/>
      <c r="BH380" s="40"/>
      <c r="BI380" s="40"/>
      <c r="BJ380" s="40"/>
      <c r="BL380" s="40"/>
      <c r="BM380" s="40"/>
    </row>
    <row r="381" ht="14.25" customHeight="1">
      <c r="BE381" s="40"/>
      <c r="BF381" s="40"/>
      <c r="BH381" s="40"/>
      <c r="BI381" s="40"/>
      <c r="BJ381" s="40"/>
      <c r="BL381" s="40"/>
      <c r="BM381" s="40"/>
    </row>
    <row r="382" ht="14.25" customHeight="1">
      <c r="BE382" s="40"/>
      <c r="BF382" s="40"/>
      <c r="BH382" s="40"/>
      <c r="BI382" s="40"/>
      <c r="BJ382" s="40"/>
      <c r="BL382" s="40"/>
      <c r="BM382" s="40"/>
    </row>
    <row r="383" ht="14.25" customHeight="1">
      <c r="BE383" s="40"/>
      <c r="BF383" s="40"/>
      <c r="BH383" s="40"/>
      <c r="BI383" s="40"/>
      <c r="BJ383" s="40"/>
      <c r="BL383" s="40"/>
      <c r="BM383" s="40"/>
    </row>
    <row r="384" ht="14.25" customHeight="1">
      <c r="BE384" s="40"/>
      <c r="BF384" s="40"/>
      <c r="BH384" s="40"/>
      <c r="BI384" s="40"/>
      <c r="BJ384" s="40"/>
      <c r="BL384" s="40"/>
      <c r="BM384" s="40"/>
    </row>
    <row r="385" ht="14.25" customHeight="1">
      <c r="BE385" s="40"/>
      <c r="BF385" s="40"/>
      <c r="BH385" s="40"/>
      <c r="BI385" s="40"/>
      <c r="BJ385" s="40"/>
      <c r="BL385" s="40"/>
      <c r="BM385" s="40"/>
    </row>
    <row r="386" ht="14.25" customHeight="1">
      <c r="BE386" s="40"/>
      <c r="BF386" s="40"/>
      <c r="BH386" s="40"/>
      <c r="BI386" s="40"/>
      <c r="BJ386" s="40"/>
      <c r="BL386" s="40"/>
      <c r="BM386" s="40"/>
    </row>
    <row r="387" ht="14.25" customHeight="1">
      <c r="BE387" s="40"/>
      <c r="BF387" s="40"/>
      <c r="BH387" s="40"/>
      <c r="BI387" s="40"/>
      <c r="BJ387" s="40"/>
      <c r="BL387" s="40"/>
      <c r="BM387" s="40"/>
    </row>
    <row r="388" ht="14.25" customHeight="1">
      <c r="BE388" s="40"/>
      <c r="BF388" s="40"/>
      <c r="BH388" s="40"/>
      <c r="BI388" s="40"/>
      <c r="BJ388" s="40"/>
      <c r="BL388" s="40"/>
      <c r="BM388" s="40"/>
    </row>
    <row r="389" ht="14.25" customHeight="1">
      <c r="BE389" s="40"/>
      <c r="BF389" s="40"/>
      <c r="BH389" s="40"/>
      <c r="BI389" s="40"/>
      <c r="BJ389" s="40"/>
      <c r="BL389" s="40"/>
      <c r="BM389" s="40"/>
    </row>
    <row r="390" ht="14.25" customHeight="1">
      <c r="BE390" s="40"/>
      <c r="BF390" s="40"/>
      <c r="BH390" s="40"/>
      <c r="BI390" s="40"/>
      <c r="BJ390" s="40"/>
      <c r="BL390" s="40"/>
      <c r="BM390" s="40"/>
    </row>
    <row r="391" ht="14.25" customHeight="1">
      <c r="BE391" s="40"/>
      <c r="BF391" s="40"/>
      <c r="BH391" s="40"/>
      <c r="BI391" s="40"/>
      <c r="BJ391" s="40"/>
      <c r="BL391" s="40"/>
      <c r="BM391" s="40"/>
    </row>
    <row r="392" ht="14.25" customHeight="1">
      <c r="BE392" s="40"/>
      <c r="BF392" s="40"/>
      <c r="BH392" s="40"/>
      <c r="BI392" s="40"/>
      <c r="BJ392" s="40"/>
      <c r="BL392" s="40"/>
      <c r="BM392" s="40"/>
    </row>
    <row r="393" ht="14.25" customHeight="1">
      <c r="BE393" s="40"/>
      <c r="BF393" s="40"/>
      <c r="BH393" s="40"/>
      <c r="BI393" s="40"/>
      <c r="BJ393" s="40"/>
      <c r="BL393" s="40"/>
      <c r="BM393" s="40"/>
    </row>
    <row r="394" ht="14.25" customHeight="1">
      <c r="BE394" s="40"/>
      <c r="BF394" s="40"/>
      <c r="BH394" s="40"/>
      <c r="BI394" s="40"/>
      <c r="BJ394" s="40"/>
      <c r="BL394" s="40"/>
      <c r="BM394" s="40"/>
    </row>
    <row r="395" ht="14.25" customHeight="1">
      <c r="BE395" s="40"/>
      <c r="BF395" s="40"/>
      <c r="BH395" s="40"/>
      <c r="BI395" s="40"/>
      <c r="BJ395" s="40"/>
      <c r="BL395" s="40"/>
      <c r="BM395" s="40"/>
    </row>
    <row r="396" ht="14.25" customHeight="1">
      <c r="BE396" s="40"/>
      <c r="BF396" s="40"/>
      <c r="BH396" s="40"/>
      <c r="BI396" s="40"/>
      <c r="BJ396" s="40"/>
      <c r="BL396" s="40"/>
      <c r="BM396" s="40"/>
    </row>
    <row r="397" ht="14.25" customHeight="1">
      <c r="BE397" s="40"/>
      <c r="BF397" s="40"/>
      <c r="BH397" s="40"/>
      <c r="BI397" s="40"/>
      <c r="BJ397" s="40"/>
      <c r="BL397" s="40"/>
      <c r="BM397" s="40"/>
    </row>
    <row r="398" ht="14.25" customHeight="1">
      <c r="BE398" s="40"/>
      <c r="BF398" s="40"/>
      <c r="BH398" s="40"/>
      <c r="BI398" s="40"/>
      <c r="BJ398" s="40"/>
      <c r="BL398" s="40"/>
      <c r="BM398" s="40"/>
    </row>
    <row r="399" ht="14.25" customHeight="1">
      <c r="BE399" s="40"/>
      <c r="BF399" s="40"/>
      <c r="BH399" s="40"/>
      <c r="BI399" s="40"/>
      <c r="BJ399" s="40"/>
      <c r="BL399" s="40"/>
      <c r="BM399" s="40"/>
    </row>
    <row r="400" ht="14.25" customHeight="1">
      <c r="BE400" s="40"/>
      <c r="BF400" s="40"/>
      <c r="BH400" s="40"/>
      <c r="BI400" s="40"/>
      <c r="BJ400" s="40"/>
      <c r="BL400" s="40"/>
      <c r="BM400" s="40"/>
    </row>
    <row r="401" ht="14.25" customHeight="1">
      <c r="BE401" s="40"/>
      <c r="BF401" s="40"/>
      <c r="BH401" s="40"/>
      <c r="BI401" s="40"/>
      <c r="BJ401" s="40"/>
      <c r="BL401" s="40"/>
      <c r="BM401" s="40"/>
    </row>
    <row r="402" ht="14.25" customHeight="1">
      <c r="BE402" s="40"/>
      <c r="BF402" s="40"/>
      <c r="BH402" s="40"/>
      <c r="BI402" s="40"/>
      <c r="BJ402" s="40"/>
      <c r="BL402" s="40"/>
      <c r="BM402" s="40"/>
    </row>
    <row r="403" ht="14.25" customHeight="1">
      <c r="BE403" s="40"/>
      <c r="BF403" s="40"/>
      <c r="BH403" s="40"/>
      <c r="BI403" s="40"/>
      <c r="BJ403" s="40"/>
      <c r="BL403" s="40"/>
      <c r="BM403" s="40"/>
    </row>
    <row r="404" ht="14.25" customHeight="1">
      <c r="BE404" s="40"/>
      <c r="BF404" s="40"/>
      <c r="BH404" s="40"/>
      <c r="BI404" s="40"/>
      <c r="BJ404" s="40"/>
      <c r="BL404" s="40"/>
      <c r="BM404" s="40"/>
    </row>
    <row r="405" ht="14.25" customHeight="1">
      <c r="BE405" s="40"/>
      <c r="BF405" s="40"/>
      <c r="BH405" s="40"/>
      <c r="BI405" s="40"/>
      <c r="BJ405" s="40"/>
      <c r="BL405" s="40"/>
      <c r="BM405" s="40"/>
    </row>
    <row r="406" ht="14.25" customHeight="1">
      <c r="BE406" s="40"/>
      <c r="BF406" s="40"/>
      <c r="BH406" s="40"/>
      <c r="BI406" s="40"/>
      <c r="BJ406" s="40"/>
      <c r="BL406" s="40"/>
      <c r="BM406" s="40"/>
    </row>
    <row r="407" ht="14.25" customHeight="1">
      <c r="BE407" s="40"/>
      <c r="BF407" s="40"/>
      <c r="BH407" s="40"/>
      <c r="BI407" s="40"/>
      <c r="BJ407" s="40"/>
      <c r="BL407" s="40"/>
      <c r="BM407" s="40"/>
    </row>
    <row r="408" ht="14.25" customHeight="1">
      <c r="BE408" s="40"/>
      <c r="BF408" s="40"/>
      <c r="BH408" s="40"/>
      <c r="BI408" s="40"/>
      <c r="BJ408" s="40"/>
      <c r="BL408" s="40"/>
      <c r="BM408" s="40"/>
    </row>
    <row r="409" ht="14.25" customHeight="1">
      <c r="BE409" s="40"/>
      <c r="BF409" s="40"/>
      <c r="BH409" s="40"/>
      <c r="BI409" s="40"/>
      <c r="BJ409" s="40"/>
      <c r="BL409" s="40"/>
      <c r="BM409" s="40"/>
    </row>
    <row r="410" ht="14.25" customHeight="1">
      <c r="BE410" s="40"/>
      <c r="BF410" s="40"/>
      <c r="BH410" s="40"/>
      <c r="BI410" s="40"/>
      <c r="BJ410" s="40"/>
      <c r="BL410" s="40"/>
      <c r="BM410" s="40"/>
    </row>
    <row r="411" ht="14.25" customHeight="1">
      <c r="BE411" s="40"/>
      <c r="BF411" s="40"/>
      <c r="BH411" s="40"/>
      <c r="BI411" s="40"/>
      <c r="BJ411" s="40"/>
      <c r="BL411" s="40"/>
      <c r="BM411" s="40"/>
    </row>
    <row r="412" ht="14.25" customHeight="1">
      <c r="BE412" s="40"/>
      <c r="BF412" s="40"/>
      <c r="BH412" s="40"/>
      <c r="BI412" s="40"/>
      <c r="BJ412" s="40"/>
      <c r="BL412" s="40"/>
      <c r="BM412" s="40"/>
    </row>
    <row r="413" ht="14.25" customHeight="1">
      <c r="BE413" s="40"/>
      <c r="BF413" s="40"/>
      <c r="BH413" s="40"/>
      <c r="BI413" s="40"/>
      <c r="BJ413" s="40"/>
      <c r="BL413" s="40"/>
      <c r="BM413" s="40"/>
    </row>
    <row r="414" ht="14.25" customHeight="1">
      <c r="BE414" s="40"/>
      <c r="BF414" s="40"/>
      <c r="BH414" s="40"/>
      <c r="BI414" s="40"/>
      <c r="BJ414" s="40"/>
      <c r="BL414" s="40"/>
      <c r="BM414" s="40"/>
    </row>
    <row r="415" ht="14.25" customHeight="1">
      <c r="BE415" s="40"/>
      <c r="BF415" s="40"/>
      <c r="BH415" s="40"/>
      <c r="BI415" s="40"/>
      <c r="BJ415" s="40"/>
      <c r="BL415" s="40"/>
      <c r="BM415" s="40"/>
    </row>
    <row r="416" ht="14.25" customHeight="1">
      <c r="BE416" s="40"/>
      <c r="BF416" s="40"/>
      <c r="BH416" s="40"/>
      <c r="BI416" s="40"/>
      <c r="BJ416" s="40"/>
      <c r="BL416" s="40"/>
      <c r="BM416" s="40"/>
    </row>
    <row r="417" ht="14.25" customHeight="1">
      <c r="BE417" s="40"/>
      <c r="BF417" s="40"/>
      <c r="BH417" s="40"/>
      <c r="BI417" s="40"/>
      <c r="BJ417" s="40"/>
      <c r="BL417" s="40"/>
      <c r="BM417" s="40"/>
    </row>
    <row r="418" ht="14.25" customHeight="1">
      <c r="BE418" s="40"/>
      <c r="BF418" s="40"/>
      <c r="BH418" s="40"/>
      <c r="BI418" s="40"/>
      <c r="BJ418" s="40"/>
      <c r="BL418" s="40"/>
      <c r="BM418" s="40"/>
    </row>
    <row r="419" ht="14.25" customHeight="1">
      <c r="BE419" s="40"/>
      <c r="BF419" s="40"/>
      <c r="BH419" s="40"/>
      <c r="BI419" s="40"/>
      <c r="BJ419" s="40"/>
      <c r="BL419" s="40"/>
      <c r="BM419" s="40"/>
    </row>
    <row r="420" ht="14.25" customHeight="1">
      <c r="BE420" s="40"/>
      <c r="BF420" s="40"/>
      <c r="BH420" s="40"/>
      <c r="BI420" s="40"/>
      <c r="BJ420" s="40"/>
      <c r="BL420" s="40"/>
      <c r="BM420" s="40"/>
    </row>
    <row r="421" ht="14.25" customHeight="1">
      <c r="BE421" s="40"/>
      <c r="BF421" s="40"/>
      <c r="BH421" s="40"/>
      <c r="BI421" s="40"/>
      <c r="BJ421" s="40"/>
      <c r="BL421" s="40"/>
      <c r="BM421" s="40"/>
    </row>
    <row r="422" ht="14.25" customHeight="1">
      <c r="BE422" s="40"/>
      <c r="BF422" s="40"/>
      <c r="BH422" s="40"/>
      <c r="BI422" s="40"/>
      <c r="BJ422" s="40"/>
      <c r="BL422" s="40"/>
      <c r="BM422" s="40"/>
    </row>
    <row r="423" ht="14.25" customHeight="1">
      <c r="BE423" s="40"/>
      <c r="BF423" s="40"/>
      <c r="BH423" s="40"/>
      <c r="BI423" s="40"/>
      <c r="BJ423" s="40"/>
      <c r="BL423" s="40"/>
      <c r="BM423" s="40"/>
    </row>
    <row r="424" ht="14.25" customHeight="1">
      <c r="BE424" s="40"/>
      <c r="BF424" s="40"/>
      <c r="BH424" s="40"/>
      <c r="BI424" s="40"/>
      <c r="BJ424" s="40"/>
      <c r="BL424" s="40"/>
      <c r="BM424" s="40"/>
    </row>
    <row r="425" ht="14.25" customHeight="1">
      <c r="BE425" s="40"/>
      <c r="BF425" s="40"/>
      <c r="BH425" s="40"/>
      <c r="BI425" s="40"/>
      <c r="BJ425" s="40"/>
      <c r="BL425" s="40"/>
      <c r="BM425" s="40"/>
    </row>
    <row r="426" ht="14.25" customHeight="1">
      <c r="BE426" s="40"/>
      <c r="BF426" s="40"/>
      <c r="BH426" s="40"/>
      <c r="BI426" s="40"/>
      <c r="BJ426" s="40"/>
      <c r="BL426" s="40"/>
      <c r="BM426" s="40"/>
    </row>
    <row r="427" ht="14.25" customHeight="1">
      <c r="BE427" s="40"/>
      <c r="BF427" s="40"/>
      <c r="BH427" s="40"/>
      <c r="BI427" s="40"/>
      <c r="BJ427" s="40"/>
      <c r="BL427" s="40"/>
      <c r="BM427" s="40"/>
    </row>
    <row r="428" ht="14.25" customHeight="1">
      <c r="BE428" s="40"/>
      <c r="BF428" s="40"/>
      <c r="BH428" s="40"/>
      <c r="BI428" s="40"/>
      <c r="BJ428" s="40"/>
      <c r="BL428" s="40"/>
      <c r="BM428" s="40"/>
    </row>
    <row r="429" ht="14.25" customHeight="1">
      <c r="BE429" s="40"/>
      <c r="BF429" s="40"/>
      <c r="BH429" s="40"/>
      <c r="BI429" s="40"/>
      <c r="BJ429" s="40"/>
      <c r="BL429" s="40"/>
      <c r="BM429" s="40"/>
    </row>
    <row r="430" ht="14.25" customHeight="1">
      <c r="BE430" s="40"/>
      <c r="BF430" s="40"/>
      <c r="BH430" s="40"/>
      <c r="BI430" s="40"/>
      <c r="BJ430" s="40"/>
      <c r="BL430" s="40"/>
      <c r="BM430" s="40"/>
    </row>
    <row r="431" ht="14.25" customHeight="1">
      <c r="BE431" s="40"/>
      <c r="BF431" s="40"/>
      <c r="BH431" s="40"/>
      <c r="BI431" s="40"/>
      <c r="BJ431" s="40"/>
      <c r="BL431" s="40"/>
      <c r="BM431" s="40"/>
    </row>
    <row r="432" ht="14.25" customHeight="1">
      <c r="BE432" s="40"/>
      <c r="BF432" s="40"/>
      <c r="BH432" s="40"/>
      <c r="BI432" s="40"/>
      <c r="BJ432" s="40"/>
      <c r="BL432" s="40"/>
      <c r="BM432" s="40"/>
    </row>
    <row r="433" ht="14.25" customHeight="1">
      <c r="BE433" s="40"/>
      <c r="BF433" s="40"/>
      <c r="BH433" s="40"/>
      <c r="BI433" s="40"/>
      <c r="BJ433" s="40"/>
      <c r="BL433" s="40"/>
      <c r="BM433" s="40"/>
    </row>
    <row r="434" ht="14.25" customHeight="1">
      <c r="BE434" s="40"/>
      <c r="BF434" s="40"/>
      <c r="BH434" s="40"/>
      <c r="BI434" s="40"/>
      <c r="BJ434" s="40"/>
      <c r="BL434" s="40"/>
      <c r="BM434" s="40"/>
    </row>
    <row r="435" ht="14.25" customHeight="1">
      <c r="BE435" s="40"/>
      <c r="BF435" s="40"/>
      <c r="BH435" s="40"/>
      <c r="BI435" s="40"/>
      <c r="BJ435" s="40"/>
      <c r="BL435" s="40"/>
      <c r="BM435" s="40"/>
    </row>
    <row r="436" ht="14.25" customHeight="1">
      <c r="BE436" s="40"/>
      <c r="BF436" s="40"/>
      <c r="BH436" s="40"/>
      <c r="BI436" s="40"/>
      <c r="BJ436" s="40"/>
      <c r="BL436" s="40"/>
      <c r="BM436" s="40"/>
    </row>
    <row r="437" ht="14.25" customHeight="1">
      <c r="BE437" s="40"/>
      <c r="BF437" s="40"/>
      <c r="BH437" s="40"/>
      <c r="BI437" s="40"/>
      <c r="BJ437" s="40"/>
      <c r="BL437" s="40"/>
      <c r="BM437" s="40"/>
    </row>
    <row r="438" ht="14.25" customHeight="1">
      <c r="BE438" s="40"/>
      <c r="BF438" s="40"/>
      <c r="BH438" s="40"/>
      <c r="BI438" s="40"/>
      <c r="BJ438" s="40"/>
      <c r="BL438" s="40"/>
      <c r="BM438" s="40"/>
    </row>
    <row r="439" ht="14.25" customHeight="1">
      <c r="BE439" s="40"/>
      <c r="BF439" s="40"/>
      <c r="BH439" s="40"/>
      <c r="BI439" s="40"/>
      <c r="BJ439" s="40"/>
      <c r="BL439" s="40"/>
      <c r="BM439" s="40"/>
    </row>
    <row r="440" ht="14.25" customHeight="1">
      <c r="BE440" s="40"/>
      <c r="BF440" s="40"/>
      <c r="BH440" s="40"/>
      <c r="BI440" s="40"/>
      <c r="BJ440" s="40"/>
      <c r="BL440" s="40"/>
      <c r="BM440" s="40"/>
    </row>
    <row r="441" ht="14.25" customHeight="1">
      <c r="BE441" s="40"/>
      <c r="BF441" s="40"/>
      <c r="BH441" s="40"/>
      <c r="BI441" s="40"/>
      <c r="BJ441" s="40"/>
      <c r="BL441" s="40"/>
      <c r="BM441" s="40"/>
    </row>
    <row r="442" ht="14.25" customHeight="1">
      <c r="BE442" s="40"/>
      <c r="BF442" s="40"/>
      <c r="BH442" s="40"/>
      <c r="BI442" s="40"/>
      <c r="BJ442" s="40"/>
      <c r="BL442" s="40"/>
      <c r="BM442" s="40"/>
    </row>
    <row r="443" ht="14.25" customHeight="1">
      <c r="BE443" s="40"/>
      <c r="BF443" s="40"/>
      <c r="BH443" s="40"/>
      <c r="BI443" s="40"/>
      <c r="BJ443" s="40"/>
      <c r="BL443" s="40"/>
      <c r="BM443" s="40"/>
    </row>
    <row r="444" ht="14.25" customHeight="1">
      <c r="BE444" s="40"/>
      <c r="BF444" s="40"/>
      <c r="BH444" s="40"/>
      <c r="BI444" s="40"/>
      <c r="BJ444" s="40"/>
      <c r="BL444" s="40"/>
      <c r="BM444" s="40"/>
    </row>
    <row r="445" ht="14.25" customHeight="1">
      <c r="BE445" s="40"/>
      <c r="BF445" s="40"/>
      <c r="BH445" s="40"/>
      <c r="BI445" s="40"/>
      <c r="BJ445" s="40"/>
      <c r="BL445" s="40"/>
      <c r="BM445" s="40"/>
    </row>
    <row r="446" ht="14.25" customHeight="1">
      <c r="BE446" s="40"/>
      <c r="BF446" s="40"/>
      <c r="BH446" s="40"/>
      <c r="BI446" s="40"/>
      <c r="BJ446" s="40"/>
      <c r="BL446" s="40"/>
      <c r="BM446" s="40"/>
    </row>
    <row r="447" ht="14.25" customHeight="1">
      <c r="BE447" s="40"/>
      <c r="BF447" s="40"/>
      <c r="BH447" s="40"/>
      <c r="BI447" s="40"/>
      <c r="BJ447" s="40"/>
      <c r="BL447" s="40"/>
      <c r="BM447" s="40"/>
    </row>
    <row r="448" ht="14.25" customHeight="1">
      <c r="BE448" s="40"/>
      <c r="BF448" s="40"/>
      <c r="BH448" s="40"/>
      <c r="BI448" s="40"/>
      <c r="BJ448" s="40"/>
      <c r="BL448" s="40"/>
      <c r="BM448" s="40"/>
    </row>
    <row r="449" ht="14.25" customHeight="1">
      <c r="BE449" s="40"/>
      <c r="BF449" s="40"/>
      <c r="BH449" s="40"/>
      <c r="BI449" s="40"/>
      <c r="BJ449" s="40"/>
      <c r="BL449" s="40"/>
      <c r="BM449" s="40"/>
    </row>
    <row r="450" ht="14.25" customHeight="1">
      <c r="BE450" s="40"/>
      <c r="BF450" s="40"/>
      <c r="BH450" s="40"/>
      <c r="BI450" s="40"/>
      <c r="BJ450" s="40"/>
      <c r="BL450" s="40"/>
      <c r="BM450" s="40"/>
    </row>
    <row r="451" ht="14.25" customHeight="1">
      <c r="BE451" s="40"/>
      <c r="BF451" s="40"/>
      <c r="BH451" s="40"/>
      <c r="BI451" s="40"/>
      <c r="BJ451" s="40"/>
      <c r="BL451" s="40"/>
      <c r="BM451" s="40"/>
    </row>
    <row r="452" ht="14.25" customHeight="1">
      <c r="BE452" s="40"/>
      <c r="BF452" s="40"/>
      <c r="BH452" s="40"/>
      <c r="BI452" s="40"/>
      <c r="BJ452" s="40"/>
      <c r="BL452" s="40"/>
      <c r="BM452" s="40"/>
    </row>
    <row r="453" ht="14.25" customHeight="1">
      <c r="BE453" s="40"/>
      <c r="BF453" s="40"/>
      <c r="BH453" s="40"/>
      <c r="BI453" s="40"/>
      <c r="BJ453" s="40"/>
      <c r="BL453" s="40"/>
      <c r="BM453" s="40"/>
    </row>
    <row r="454" ht="14.25" customHeight="1">
      <c r="BE454" s="40"/>
      <c r="BF454" s="40"/>
      <c r="BH454" s="40"/>
      <c r="BI454" s="40"/>
      <c r="BJ454" s="40"/>
      <c r="BL454" s="40"/>
      <c r="BM454" s="40"/>
    </row>
    <row r="455" ht="14.25" customHeight="1">
      <c r="BE455" s="40"/>
      <c r="BF455" s="40"/>
      <c r="BH455" s="40"/>
      <c r="BI455" s="40"/>
      <c r="BJ455" s="40"/>
      <c r="BL455" s="40"/>
      <c r="BM455" s="40"/>
    </row>
    <row r="456" ht="14.25" customHeight="1">
      <c r="BE456" s="40"/>
      <c r="BF456" s="40"/>
      <c r="BH456" s="40"/>
      <c r="BI456" s="40"/>
      <c r="BJ456" s="40"/>
      <c r="BL456" s="40"/>
      <c r="BM456" s="40"/>
    </row>
    <row r="457" ht="14.25" customHeight="1">
      <c r="BE457" s="40"/>
      <c r="BF457" s="40"/>
      <c r="BH457" s="40"/>
      <c r="BI457" s="40"/>
      <c r="BJ457" s="40"/>
      <c r="BL457" s="40"/>
      <c r="BM457" s="40"/>
    </row>
    <row r="458" ht="14.25" customHeight="1">
      <c r="BE458" s="40"/>
      <c r="BF458" s="40"/>
      <c r="BH458" s="40"/>
      <c r="BI458" s="40"/>
      <c r="BJ458" s="40"/>
      <c r="BL458" s="40"/>
      <c r="BM458" s="40"/>
    </row>
    <row r="459" ht="14.25" customHeight="1">
      <c r="BE459" s="40"/>
      <c r="BF459" s="40"/>
      <c r="BH459" s="40"/>
      <c r="BI459" s="40"/>
      <c r="BJ459" s="40"/>
      <c r="BL459" s="40"/>
      <c r="BM459" s="40"/>
    </row>
    <row r="460" ht="14.25" customHeight="1">
      <c r="BE460" s="40"/>
      <c r="BF460" s="40"/>
      <c r="BH460" s="40"/>
      <c r="BI460" s="40"/>
      <c r="BJ460" s="40"/>
      <c r="BL460" s="40"/>
      <c r="BM460" s="40"/>
    </row>
    <row r="461" ht="14.25" customHeight="1">
      <c r="BE461" s="40"/>
      <c r="BF461" s="40"/>
      <c r="BH461" s="40"/>
      <c r="BI461" s="40"/>
      <c r="BJ461" s="40"/>
      <c r="BL461" s="40"/>
      <c r="BM461" s="40"/>
    </row>
    <row r="462" ht="14.25" customHeight="1">
      <c r="BE462" s="40"/>
      <c r="BF462" s="40"/>
      <c r="BH462" s="40"/>
      <c r="BI462" s="40"/>
      <c r="BJ462" s="40"/>
      <c r="BL462" s="40"/>
      <c r="BM462" s="40"/>
    </row>
    <row r="463" ht="14.25" customHeight="1">
      <c r="BE463" s="40"/>
      <c r="BF463" s="40"/>
      <c r="BH463" s="40"/>
      <c r="BI463" s="40"/>
      <c r="BJ463" s="40"/>
      <c r="BL463" s="40"/>
      <c r="BM463" s="40"/>
    </row>
    <row r="464" ht="14.25" customHeight="1">
      <c r="BE464" s="40"/>
      <c r="BF464" s="40"/>
      <c r="BH464" s="40"/>
      <c r="BI464" s="40"/>
      <c r="BJ464" s="40"/>
      <c r="BL464" s="40"/>
      <c r="BM464" s="40"/>
    </row>
    <row r="465" ht="14.25" customHeight="1">
      <c r="BE465" s="40"/>
      <c r="BF465" s="40"/>
      <c r="BH465" s="40"/>
      <c r="BI465" s="40"/>
      <c r="BJ465" s="40"/>
      <c r="BL465" s="40"/>
      <c r="BM465" s="40"/>
    </row>
    <row r="466" ht="14.25" customHeight="1">
      <c r="BE466" s="40"/>
      <c r="BF466" s="40"/>
      <c r="BH466" s="40"/>
      <c r="BI466" s="40"/>
      <c r="BJ466" s="40"/>
      <c r="BL466" s="40"/>
      <c r="BM466" s="40"/>
    </row>
    <row r="467" ht="14.25" customHeight="1">
      <c r="BE467" s="40"/>
      <c r="BF467" s="40"/>
      <c r="BH467" s="40"/>
      <c r="BI467" s="40"/>
      <c r="BJ467" s="40"/>
      <c r="BL467" s="40"/>
      <c r="BM467" s="40"/>
    </row>
    <row r="468" ht="14.25" customHeight="1">
      <c r="BE468" s="40"/>
      <c r="BF468" s="40"/>
      <c r="BH468" s="40"/>
      <c r="BI468" s="40"/>
      <c r="BJ468" s="40"/>
      <c r="BL468" s="40"/>
      <c r="BM468" s="40"/>
    </row>
    <row r="469" ht="14.25" customHeight="1">
      <c r="BE469" s="40"/>
      <c r="BF469" s="40"/>
      <c r="BH469" s="40"/>
      <c r="BI469" s="40"/>
      <c r="BJ469" s="40"/>
      <c r="BL469" s="40"/>
      <c r="BM469" s="40"/>
    </row>
    <row r="470" ht="14.25" customHeight="1">
      <c r="BE470" s="40"/>
      <c r="BF470" s="40"/>
      <c r="BH470" s="40"/>
      <c r="BI470" s="40"/>
      <c r="BJ470" s="40"/>
      <c r="BL470" s="40"/>
      <c r="BM470" s="40"/>
    </row>
    <row r="471" ht="14.25" customHeight="1">
      <c r="BE471" s="40"/>
      <c r="BF471" s="40"/>
      <c r="BH471" s="40"/>
      <c r="BI471" s="40"/>
      <c r="BJ471" s="40"/>
      <c r="BL471" s="40"/>
      <c r="BM471" s="40"/>
    </row>
    <row r="472" ht="14.25" customHeight="1">
      <c r="BE472" s="40"/>
      <c r="BF472" s="40"/>
      <c r="BH472" s="40"/>
      <c r="BI472" s="40"/>
      <c r="BJ472" s="40"/>
      <c r="BL472" s="40"/>
      <c r="BM472" s="40"/>
    </row>
    <row r="473" ht="14.25" customHeight="1">
      <c r="BE473" s="40"/>
      <c r="BF473" s="40"/>
      <c r="BH473" s="40"/>
      <c r="BI473" s="40"/>
      <c r="BJ473" s="40"/>
      <c r="BL473" s="40"/>
      <c r="BM473" s="40"/>
    </row>
    <row r="474" ht="14.25" customHeight="1">
      <c r="BE474" s="40"/>
      <c r="BF474" s="40"/>
      <c r="BH474" s="40"/>
      <c r="BI474" s="40"/>
      <c r="BJ474" s="40"/>
      <c r="BL474" s="40"/>
      <c r="BM474" s="40"/>
    </row>
    <row r="475" ht="14.25" customHeight="1">
      <c r="BE475" s="40"/>
      <c r="BF475" s="40"/>
      <c r="BH475" s="40"/>
      <c r="BI475" s="40"/>
      <c r="BJ475" s="40"/>
      <c r="BL475" s="40"/>
      <c r="BM475" s="40"/>
    </row>
    <row r="476" ht="14.25" customHeight="1">
      <c r="BE476" s="40"/>
      <c r="BF476" s="40"/>
      <c r="BH476" s="40"/>
      <c r="BI476" s="40"/>
      <c r="BJ476" s="40"/>
      <c r="BL476" s="40"/>
      <c r="BM476" s="40"/>
    </row>
    <row r="477" ht="14.25" customHeight="1">
      <c r="BE477" s="40"/>
      <c r="BF477" s="40"/>
      <c r="BH477" s="40"/>
      <c r="BI477" s="40"/>
      <c r="BJ477" s="40"/>
      <c r="BL477" s="40"/>
      <c r="BM477" s="40"/>
    </row>
    <row r="478" ht="14.25" customHeight="1">
      <c r="BE478" s="40"/>
      <c r="BF478" s="40"/>
      <c r="BH478" s="40"/>
      <c r="BI478" s="40"/>
      <c r="BJ478" s="40"/>
      <c r="BL478" s="40"/>
      <c r="BM478" s="40"/>
    </row>
    <row r="479" ht="14.25" customHeight="1">
      <c r="BE479" s="40"/>
      <c r="BF479" s="40"/>
      <c r="BH479" s="40"/>
      <c r="BI479" s="40"/>
      <c r="BJ479" s="40"/>
      <c r="BL479" s="40"/>
      <c r="BM479" s="40"/>
    </row>
    <row r="480" ht="14.25" customHeight="1">
      <c r="BE480" s="40"/>
      <c r="BF480" s="40"/>
      <c r="BH480" s="40"/>
      <c r="BI480" s="40"/>
      <c r="BJ480" s="40"/>
      <c r="BL480" s="40"/>
      <c r="BM480" s="40"/>
    </row>
    <row r="481" ht="14.25" customHeight="1">
      <c r="BE481" s="40"/>
      <c r="BF481" s="40"/>
      <c r="BH481" s="40"/>
      <c r="BI481" s="40"/>
      <c r="BJ481" s="40"/>
      <c r="BL481" s="40"/>
      <c r="BM481" s="40"/>
    </row>
    <row r="482" ht="14.25" customHeight="1">
      <c r="BE482" s="40"/>
      <c r="BF482" s="40"/>
      <c r="BH482" s="40"/>
      <c r="BI482" s="40"/>
      <c r="BJ482" s="40"/>
      <c r="BL482" s="40"/>
      <c r="BM482" s="40"/>
    </row>
    <row r="483" ht="14.25" customHeight="1">
      <c r="BE483" s="40"/>
      <c r="BF483" s="40"/>
      <c r="BH483" s="40"/>
      <c r="BI483" s="40"/>
      <c r="BJ483" s="40"/>
      <c r="BL483" s="40"/>
      <c r="BM483" s="40"/>
    </row>
    <row r="484" ht="14.25" customHeight="1">
      <c r="BE484" s="40"/>
      <c r="BF484" s="40"/>
      <c r="BH484" s="40"/>
      <c r="BI484" s="40"/>
      <c r="BJ484" s="40"/>
      <c r="BL484" s="40"/>
      <c r="BM484" s="40"/>
    </row>
    <row r="485" ht="14.25" customHeight="1">
      <c r="BE485" s="40"/>
      <c r="BF485" s="40"/>
      <c r="BH485" s="40"/>
      <c r="BI485" s="40"/>
      <c r="BJ485" s="40"/>
      <c r="BL485" s="40"/>
      <c r="BM485" s="40"/>
    </row>
    <row r="486" ht="14.25" customHeight="1">
      <c r="BE486" s="40"/>
      <c r="BF486" s="40"/>
      <c r="BH486" s="40"/>
      <c r="BI486" s="40"/>
      <c r="BJ486" s="40"/>
      <c r="BL486" s="40"/>
      <c r="BM486" s="40"/>
    </row>
    <row r="487" ht="14.25" customHeight="1">
      <c r="BE487" s="40"/>
      <c r="BF487" s="40"/>
      <c r="BH487" s="40"/>
      <c r="BI487" s="40"/>
      <c r="BJ487" s="40"/>
      <c r="BL487" s="40"/>
      <c r="BM487" s="40"/>
    </row>
    <row r="488" ht="14.25" customHeight="1">
      <c r="BE488" s="40"/>
      <c r="BF488" s="40"/>
      <c r="BH488" s="40"/>
      <c r="BI488" s="40"/>
      <c r="BJ488" s="40"/>
      <c r="BL488" s="40"/>
      <c r="BM488" s="40"/>
    </row>
    <row r="489" ht="14.25" customHeight="1">
      <c r="BE489" s="40"/>
      <c r="BF489" s="40"/>
      <c r="BH489" s="40"/>
      <c r="BI489" s="40"/>
      <c r="BJ489" s="40"/>
      <c r="BL489" s="40"/>
      <c r="BM489" s="40"/>
    </row>
    <row r="490" ht="14.25" customHeight="1">
      <c r="BE490" s="40"/>
      <c r="BF490" s="40"/>
      <c r="BH490" s="40"/>
      <c r="BI490" s="40"/>
      <c r="BJ490" s="40"/>
      <c r="BL490" s="40"/>
      <c r="BM490" s="40"/>
    </row>
    <row r="491" ht="14.25" customHeight="1">
      <c r="BE491" s="40"/>
      <c r="BF491" s="40"/>
      <c r="BH491" s="40"/>
      <c r="BI491" s="40"/>
      <c r="BJ491" s="40"/>
      <c r="BL491" s="40"/>
      <c r="BM491" s="40"/>
    </row>
    <row r="492" ht="14.25" customHeight="1">
      <c r="BE492" s="40"/>
      <c r="BF492" s="40"/>
      <c r="BH492" s="40"/>
      <c r="BI492" s="40"/>
      <c r="BJ492" s="40"/>
      <c r="BL492" s="40"/>
      <c r="BM492" s="40"/>
    </row>
    <row r="493" ht="14.25" customHeight="1">
      <c r="BE493" s="40"/>
      <c r="BF493" s="40"/>
      <c r="BH493" s="40"/>
      <c r="BI493" s="40"/>
      <c r="BJ493" s="40"/>
      <c r="BL493" s="40"/>
      <c r="BM493" s="40"/>
    </row>
    <row r="494" ht="14.25" customHeight="1">
      <c r="BE494" s="40"/>
      <c r="BF494" s="40"/>
      <c r="BH494" s="40"/>
      <c r="BI494" s="40"/>
      <c r="BJ494" s="40"/>
      <c r="BL494" s="40"/>
      <c r="BM494" s="40"/>
    </row>
    <row r="495" ht="14.25" customHeight="1">
      <c r="BE495" s="40"/>
      <c r="BF495" s="40"/>
      <c r="BH495" s="40"/>
      <c r="BI495" s="40"/>
      <c r="BJ495" s="40"/>
      <c r="BL495" s="40"/>
      <c r="BM495" s="40"/>
    </row>
    <row r="496" ht="14.25" customHeight="1">
      <c r="BE496" s="40"/>
      <c r="BF496" s="40"/>
      <c r="BH496" s="40"/>
      <c r="BI496" s="40"/>
      <c r="BJ496" s="40"/>
      <c r="BL496" s="40"/>
      <c r="BM496" s="40"/>
    </row>
    <row r="497" ht="14.25" customHeight="1">
      <c r="BE497" s="40"/>
      <c r="BF497" s="40"/>
      <c r="BH497" s="40"/>
      <c r="BI497" s="40"/>
      <c r="BJ497" s="40"/>
      <c r="BL497" s="40"/>
      <c r="BM497" s="40"/>
    </row>
    <row r="498" ht="14.25" customHeight="1">
      <c r="BE498" s="40"/>
      <c r="BF498" s="40"/>
      <c r="BH498" s="40"/>
      <c r="BI498" s="40"/>
      <c r="BJ498" s="40"/>
      <c r="BL498" s="40"/>
      <c r="BM498" s="40"/>
    </row>
    <row r="499" ht="14.25" customHeight="1">
      <c r="BE499" s="40"/>
      <c r="BF499" s="40"/>
      <c r="BH499" s="40"/>
      <c r="BI499" s="40"/>
      <c r="BJ499" s="40"/>
      <c r="BL499" s="40"/>
      <c r="BM499" s="40"/>
    </row>
    <row r="500" ht="14.25" customHeight="1">
      <c r="BE500" s="40"/>
      <c r="BF500" s="40"/>
      <c r="BH500" s="40"/>
      <c r="BI500" s="40"/>
      <c r="BJ500" s="40"/>
      <c r="BL500" s="40"/>
      <c r="BM500" s="40"/>
    </row>
    <row r="501" ht="14.25" customHeight="1">
      <c r="BE501" s="40"/>
      <c r="BF501" s="40"/>
      <c r="BH501" s="40"/>
      <c r="BI501" s="40"/>
      <c r="BJ501" s="40"/>
      <c r="BL501" s="40"/>
      <c r="BM501" s="40"/>
    </row>
    <row r="502" ht="14.25" customHeight="1">
      <c r="BE502" s="40"/>
      <c r="BF502" s="40"/>
      <c r="BH502" s="40"/>
      <c r="BI502" s="40"/>
      <c r="BJ502" s="40"/>
      <c r="BL502" s="40"/>
      <c r="BM502" s="40"/>
    </row>
    <row r="503" ht="14.25" customHeight="1">
      <c r="BE503" s="40"/>
      <c r="BF503" s="40"/>
      <c r="BH503" s="40"/>
      <c r="BI503" s="40"/>
      <c r="BJ503" s="40"/>
      <c r="BL503" s="40"/>
      <c r="BM503" s="40"/>
    </row>
    <row r="504" ht="14.25" customHeight="1">
      <c r="BE504" s="40"/>
      <c r="BF504" s="40"/>
      <c r="BH504" s="40"/>
      <c r="BI504" s="40"/>
      <c r="BJ504" s="40"/>
      <c r="BL504" s="40"/>
      <c r="BM504" s="40"/>
    </row>
    <row r="505" ht="14.25" customHeight="1">
      <c r="BE505" s="40"/>
      <c r="BF505" s="40"/>
      <c r="BH505" s="40"/>
      <c r="BI505" s="40"/>
      <c r="BJ505" s="40"/>
      <c r="BL505" s="40"/>
      <c r="BM505" s="40"/>
    </row>
    <row r="506" ht="14.25" customHeight="1">
      <c r="BE506" s="40"/>
      <c r="BF506" s="40"/>
      <c r="BH506" s="40"/>
      <c r="BI506" s="40"/>
      <c r="BJ506" s="40"/>
      <c r="BL506" s="40"/>
      <c r="BM506" s="40"/>
    </row>
    <row r="507" ht="14.25" customHeight="1">
      <c r="BE507" s="40"/>
      <c r="BF507" s="40"/>
      <c r="BH507" s="40"/>
      <c r="BI507" s="40"/>
      <c r="BJ507" s="40"/>
      <c r="BL507" s="40"/>
      <c r="BM507" s="40"/>
    </row>
    <row r="508" ht="14.25" customHeight="1">
      <c r="BE508" s="40"/>
      <c r="BF508" s="40"/>
      <c r="BH508" s="40"/>
      <c r="BI508" s="40"/>
      <c r="BJ508" s="40"/>
      <c r="BL508" s="40"/>
      <c r="BM508" s="40"/>
    </row>
    <row r="509" ht="14.25" customHeight="1">
      <c r="BE509" s="40"/>
      <c r="BF509" s="40"/>
      <c r="BH509" s="40"/>
      <c r="BI509" s="40"/>
      <c r="BJ509" s="40"/>
      <c r="BL509" s="40"/>
      <c r="BM509" s="40"/>
    </row>
    <row r="510" ht="14.25" customHeight="1">
      <c r="BE510" s="40"/>
      <c r="BF510" s="40"/>
      <c r="BH510" s="40"/>
      <c r="BI510" s="40"/>
      <c r="BJ510" s="40"/>
      <c r="BL510" s="40"/>
      <c r="BM510" s="40"/>
    </row>
    <row r="511" ht="14.25" customHeight="1">
      <c r="BE511" s="40"/>
      <c r="BF511" s="40"/>
      <c r="BH511" s="40"/>
      <c r="BI511" s="40"/>
      <c r="BJ511" s="40"/>
      <c r="BL511" s="40"/>
      <c r="BM511" s="40"/>
    </row>
    <row r="512" ht="14.25" customHeight="1">
      <c r="BE512" s="40"/>
      <c r="BF512" s="40"/>
      <c r="BH512" s="40"/>
      <c r="BI512" s="40"/>
      <c r="BJ512" s="40"/>
      <c r="BL512" s="40"/>
      <c r="BM512" s="40"/>
    </row>
    <row r="513" ht="14.25" customHeight="1">
      <c r="BE513" s="40"/>
      <c r="BF513" s="40"/>
      <c r="BH513" s="40"/>
      <c r="BI513" s="40"/>
      <c r="BJ513" s="40"/>
      <c r="BL513" s="40"/>
      <c r="BM513" s="40"/>
    </row>
    <row r="514" ht="14.25" customHeight="1">
      <c r="BE514" s="40"/>
      <c r="BF514" s="40"/>
      <c r="BH514" s="40"/>
      <c r="BI514" s="40"/>
      <c r="BJ514" s="40"/>
      <c r="BL514" s="40"/>
      <c r="BM514" s="40"/>
    </row>
    <row r="515" ht="14.25" customHeight="1">
      <c r="BE515" s="40"/>
      <c r="BF515" s="40"/>
      <c r="BH515" s="40"/>
      <c r="BI515" s="40"/>
      <c r="BJ515" s="40"/>
      <c r="BL515" s="40"/>
      <c r="BM515" s="40"/>
    </row>
    <row r="516" ht="14.25" customHeight="1">
      <c r="BE516" s="40"/>
      <c r="BF516" s="40"/>
      <c r="BH516" s="40"/>
      <c r="BI516" s="40"/>
      <c r="BJ516" s="40"/>
      <c r="BL516" s="40"/>
      <c r="BM516" s="40"/>
    </row>
    <row r="517" ht="14.25" customHeight="1">
      <c r="BE517" s="40"/>
      <c r="BF517" s="40"/>
      <c r="BH517" s="40"/>
      <c r="BI517" s="40"/>
      <c r="BJ517" s="40"/>
      <c r="BL517" s="40"/>
      <c r="BM517" s="40"/>
    </row>
    <row r="518" ht="14.25" customHeight="1">
      <c r="BE518" s="40"/>
      <c r="BF518" s="40"/>
      <c r="BH518" s="40"/>
      <c r="BI518" s="40"/>
      <c r="BJ518" s="40"/>
      <c r="BL518" s="40"/>
      <c r="BM518" s="40"/>
    </row>
    <row r="519" ht="14.25" customHeight="1">
      <c r="BE519" s="40"/>
      <c r="BF519" s="40"/>
      <c r="BH519" s="40"/>
      <c r="BI519" s="40"/>
      <c r="BJ519" s="40"/>
      <c r="BL519" s="40"/>
      <c r="BM519" s="40"/>
    </row>
    <row r="520" ht="14.25" customHeight="1">
      <c r="BE520" s="40"/>
      <c r="BF520" s="40"/>
      <c r="BH520" s="40"/>
      <c r="BI520" s="40"/>
      <c r="BJ520" s="40"/>
      <c r="BL520" s="40"/>
      <c r="BM520" s="40"/>
    </row>
    <row r="521" ht="14.25" customHeight="1">
      <c r="BE521" s="40"/>
      <c r="BF521" s="40"/>
      <c r="BH521" s="40"/>
      <c r="BI521" s="40"/>
      <c r="BJ521" s="40"/>
      <c r="BL521" s="40"/>
      <c r="BM521" s="40"/>
    </row>
    <row r="522" ht="14.25" customHeight="1">
      <c r="BE522" s="40"/>
      <c r="BF522" s="40"/>
      <c r="BH522" s="40"/>
      <c r="BI522" s="40"/>
      <c r="BJ522" s="40"/>
      <c r="BL522" s="40"/>
      <c r="BM522" s="40"/>
    </row>
    <row r="523" ht="14.25" customHeight="1">
      <c r="BE523" s="40"/>
      <c r="BF523" s="40"/>
      <c r="BH523" s="40"/>
      <c r="BI523" s="40"/>
      <c r="BJ523" s="40"/>
      <c r="BL523" s="40"/>
      <c r="BM523" s="40"/>
    </row>
    <row r="524" ht="14.25" customHeight="1">
      <c r="BE524" s="40"/>
      <c r="BF524" s="40"/>
      <c r="BH524" s="40"/>
      <c r="BI524" s="40"/>
      <c r="BJ524" s="40"/>
      <c r="BL524" s="40"/>
      <c r="BM524" s="40"/>
    </row>
    <row r="525" ht="14.25" customHeight="1">
      <c r="BE525" s="40"/>
      <c r="BF525" s="40"/>
      <c r="BH525" s="40"/>
      <c r="BI525" s="40"/>
      <c r="BJ525" s="40"/>
      <c r="BL525" s="40"/>
      <c r="BM525" s="40"/>
    </row>
    <row r="526" ht="14.25" customHeight="1">
      <c r="BE526" s="40"/>
      <c r="BF526" s="40"/>
      <c r="BH526" s="40"/>
      <c r="BI526" s="40"/>
      <c r="BJ526" s="40"/>
      <c r="BL526" s="40"/>
      <c r="BM526" s="40"/>
    </row>
    <row r="527" ht="14.25" customHeight="1">
      <c r="BE527" s="40"/>
      <c r="BF527" s="40"/>
      <c r="BH527" s="40"/>
      <c r="BI527" s="40"/>
      <c r="BJ527" s="40"/>
      <c r="BL527" s="40"/>
      <c r="BM527" s="40"/>
    </row>
    <row r="528" ht="14.25" customHeight="1">
      <c r="BE528" s="40"/>
      <c r="BF528" s="40"/>
      <c r="BH528" s="40"/>
      <c r="BI528" s="40"/>
      <c r="BJ528" s="40"/>
      <c r="BL528" s="40"/>
      <c r="BM528" s="40"/>
    </row>
    <row r="529" ht="14.25" customHeight="1">
      <c r="BE529" s="40"/>
      <c r="BF529" s="40"/>
      <c r="BH529" s="40"/>
      <c r="BI529" s="40"/>
      <c r="BJ529" s="40"/>
      <c r="BL529" s="40"/>
      <c r="BM529" s="40"/>
    </row>
    <row r="530" ht="14.25" customHeight="1">
      <c r="BE530" s="40"/>
      <c r="BF530" s="40"/>
      <c r="BH530" s="40"/>
      <c r="BI530" s="40"/>
      <c r="BJ530" s="40"/>
      <c r="BL530" s="40"/>
      <c r="BM530" s="40"/>
    </row>
    <row r="531" ht="14.25" customHeight="1">
      <c r="BE531" s="40"/>
      <c r="BF531" s="40"/>
      <c r="BH531" s="40"/>
      <c r="BI531" s="40"/>
      <c r="BJ531" s="40"/>
      <c r="BL531" s="40"/>
      <c r="BM531" s="40"/>
    </row>
    <row r="532" ht="14.25" customHeight="1">
      <c r="BE532" s="40"/>
      <c r="BF532" s="40"/>
      <c r="BH532" s="40"/>
      <c r="BI532" s="40"/>
      <c r="BJ532" s="40"/>
      <c r="BL532" s="40"/>
      <c r="BM532" s="40"/>
    </row>
    <row r="533" ht="14.25" customHeight="1">
      <c r="BE533" s="40"/>
      <c r="BF533" s="40"/>
      <c r="BH533" s="40"/>
      <c r="BI533" s="40"/>
      <c r="BJ533" s="40"/>
      <c r="BL533" s="40"/>
      <c r="BM533" s="40"/>
    </row>
    <row r="534" ht="14.25" customHeight="1">
      <c r="BE534" s="40"/>
      <c r="BF534" s="40"/>
      <c r="BH534" s="40"/>
      <c r="BI534" s="40"/>
      <c r="BJ534" s="40"/>
      <c r="BL534" s="40"/>
      <c r="BM534" s="40"/>
    </row>
    <row r="535" ht="14.25" customHeight="1">
      <c r="BE535" s="40"/>
      <c r="BF535" s="40"/>
      <c r="BH535" s="40"/>
      <c r="BI535" s="40"/>
      <c r="BJ535" s="40"/>
      <c r="BL535" s="40"/>
      <c r="BM535" s="40"/>
    </row>
    <row r="536" ht="14.25" customHeight="1">
      <c r="BE536" s="40"/>
      <c r="BF536" s="40"/>
      <c r="BH536" s="40"/>
      <c r="BI536" s="40"/>
      <c r="BJ536" s="40"/>
      <c r="BL536" s="40"/>
      <c r="BM536" s="40"/>
    </row>
    <row r="537" ht="14.25" customHeight="1">
      <c r="BE537" s="40"/>
      <c r="BF537" s="40"/>
      <c r="BH537" s="40"/>
      <c r="BI537" s="40"/>
      <c r="BJ537" s="40"/>
      <c r="BL537" s="40"/>
      <c r="BM537" s="40"/>
    </row>
    <row r="538" ht="14.25" customHeight="1">
      <c r="BE538" s="40"/>
      <c r="BF538" s="40"/>
      <c r="BH538" s="40"/>
      <c r="BI538" s="40"/>
      <c r="BJ538" s="40"/>
      <c r="BL538" s="40"/>
      <c r="BM538" s="40"/>
    </row>
    <row r="539" ht="14.25" customHeight="1">
      <c r="BE539" s="40"/>
      <c r="BF539" s="40"/>
      <c r="BH539" s="40"/>
      <c r="BI539" s="40"/>
      <c r="BJ539" s="40"/>
      <c r="BL539" s="40"/>
      <c r="BM539" s="40"/>
    </row>
    <row r="540" ht="14.25" customHeight="1">
      <c r="BE540" s="40"/>
      <c r="BF540" s="40"/>
      <c r="BH540" s="40"/>
      <c r="BI540" s="40"/>
      <c r="BJ540" s="40"/>
      <c r="BL540" s="40"/>
      <c r="BM540" s="40"/>
    </row>
    <row r="541" ht="14.25" customHeight="1">
      <c r="BE541" s="40"/>
      <c r="BF541" s="40"/>
      <c r="BH541" s="40"/>
      <c r="BI541" s="40"/>
      <c r="BJ541" s="40"/>
      <c r="BL541" s="40"/>
      <c r="BM541" s="40"/>
    </row>
    <row r="542" ht="14.25" customHeight="1">
      <c r="BE542" s="40"/>
      <c r="BF542" s="40"/>
      <c r="BH542" s="40"/>
      <c r="BI542" s="40"/>
      <c r="BJ542" s="40"/>
      <c r="BL542" s="40"/>
      <c r="BM542" s="40"/>
    </row>
    <row r="543" ht="14.25" customHeight="1">
      <c r="BE543" s="40"/>
      <c r="BF543" s="40"/>
      <c r="BH543" s="40"/>
      <c r="BI543" s="40"/>
      <c r="BJ543" s="40"/>
      <c r="BL543" s="40"/>
      <c r="BM543" s="40"/>
    </row>
    <row r="544" ht="14.25" customHeight="1">
      <c r="BE544" s="40"/>
      <c r="BF544" s="40"/>
      <c r="BH544" s="40"/>
      <c r="BI544" s="40"/>
      <c r="BJ544" s="40"/>
      <c r="BL544" s="40"/>
      <c r="BM544" s="40"/>
    </row>
    <row r="545" ht="14.25" customHeight="1">
      <c r="BE545" s="40"/>
      <c r="BF545" s="40"/>
      <c r="BH545" s="40"/>
      <c r="BI545" s="40"/>
      <c r="BJ545" s="40"/>
      <c r="BL545" s="40"/>
      <c r="BM545" s="40"/>
    </row>
    <row r="546" ht="14.25" customHeight="1">
      <c r="BE546" s="40"/>
      <c r="BF546" s="40"/>
      <c r="BH546" s="40"/>
      <c r="BI546" s="40"/>
      <c r="BJ546" s="40"/>
      <c r="BL546" s="40"/>
      <c r="BM546" s="40"/>
    </row>
    <row r="547" ht="14.25" customHeight="1">
      <c r="BE547" s="40"/>
      <c r="BF547" s="40"/>
      <c r="BH547" s="40"/>
      <c r="BI547" s="40"/>
      <c r="BJ547" s="40"/>
      <c r="BL547" s="40"/>
      <c r="BM547" s="40"/>
    </row>
    <row r="548" ht="14.25" customHeight="1">
      <c r="BE548" s="40"/>
      <c r="BF548" s="40"/>
      <c r="BH548" s="40"/>
      <c r="BI548" s="40"/>
      <c r="BJ548" s="40"/>
      <c r="BL548" s="40"/>
      <c r="BM548" s="40"/>
    </row>
    <row r="549" ht="14.25" customHeight="1">
      <c r="BE549" s="40"/>
      <c r="BF549" s="40"/>
      <c r="BH549" s="40"/>
      <c r="BI549" s="40"/>
      <c r="BJ549" s="40"/>
      <c r="BL549" s="40"/>
      <c r="BM549" s="40"/>
    </row>
    <row r="550" ht="14.25" customHeight="1">
      <c r="BE550" s="40"/>
      <c r="BF550" s="40"/>
      <c r="BH550" s="40"/>
      <c r="BI550" s="40"/>
      <c r="BJ550" s="40"/>
      <c r="BL550" s="40"/>
      <c r="BM550" s="40"/>
    </row>
    <row r="551" ht="14.25" customHeight="1">
      <c r="BE551" s="40"/>
      <c r="BF551" s="40"/>
      <c r="BH551" s="40"/>
      <c r="BI551" s="40"/>
      <c r="BJ551" s="40"/>
      <c r="BL551" s="40"/>
      <c r="BM551" s="40"/>
    </row>
    <row r="552" ht="14.25" customHeight="1">
      <c r="BE552" s="40"/>
      <c r="BF552" s="40"/>
      <c r="BH552" s="40"/>
      <c r="BI552" s="40"/>
      <c r="BJ552" s="40"/>
      <c r="BL552" s="40"/>
      <c r="BM552" s="40"/>
    </row>
    <row r="553" ht="14.25" customHeight="1">
      <c r="BE553" s="40"/>
      <c r="BF553" s="40"/>
      <c r="BH553" s="40"/>
      <c r="BI553" s="40"/>
      <c r="BJ553" s="40"/>
      <c r="BL553" s="40"/>
      <c r="BM553" s="40"/>
    </row>
    <row r="554" ht="14.25" customHeight="1">
      <c r="BE554" s="40"/>
      <c r="BF554" s="40"/>
      <c r="BH554" s="40"/>
      <c r="BI554" s="40"/>
      <c r="BJ554" s="40"/>
      <c r="BL554" s="40"/>
      <c r="BM554" s="40"/>
    </row>
    <row r="555" ht="14.25" customHeight="1">
      <c r="BE555" s="40"/>
      <c r="BF555" s="40"/>
      <c r="BH555" s="40"/>
      <c r="BI555" s="40"/>
      <c r="BJ555" s="40"/>
      <c r="BL555" s="40"/>
      <c r="BM555" s="40"/>
    </row>
    <row r="556" ht="14.25" customHeight="1">
      <c r="BE556" s="40"/>
      <c r="BF556" s="40"/>
      <c r="BH556" s="40"/>
      <c r="BI556" s="40"/>
      <c r="BJ556" s="40"/>
      <c r="BL556" s="40"/>
      <c r="BM556" s="40"/>
    </row>
    <row r="557" ht="14.25" customHeight="1">
      <c r="BE557" s="40"/>
      <c r="BF557" s="40"/>
      <c r="BH557" s="40"/>
      <c r="BI557" s="40"/>
      <c r="BJ557" s="40"/>
      <c r="BL557" s="40"/>
      <c r="BM557" s="40"/>
    </row>
    <row r="558" ht="14.25" customHeight="1">
      <c r="BE558" s="40"/>
      <c r="BF558" s="40"/>
      <c r="BH558" s="40"/>
      <c r="BI558" s="40"/>
      <c r="BJ558" s="40"/>
      <c r="BL558" s="40"/>
      <c r="BM558" s="40"/>
    </row>
    <row r="559" ht="14.25" customHeight="1">
      <c r="BE559" s="40"/>
      <c r="BF559" s="40"/>
      <c r="BH559" s="40"/>
      <c r="BI559" s="40"/>
      <c r="BJ559" s="40"/>
      <c r="BL559" s="40"/>
      <c r="BM559" s="40"/>
    </row>
    <row r="560" ht="14.25" customHeight="1">
      <c r="BE560" s="40"/>
      <c r="BF560" s="40"/>
      <c r="BH560" s="40"/>
      <c r="BI560" s="40"/>
      <c r="BJ560" s="40"/>
      <c r="BL560" s="40"/>
      <c r="BM560" s="40"/>
    </row>
    <row r="561" ht="14.25" customHeight="1">
      <c r="BE561" s="40"/>
      <c r="BF561" s="40"/>
      <c r="BH561" s="40"/>
      <c r="BI561" s="40"/>
      <c r="BJ561" s="40"/>
      <c r="BL561" s="40"/>
      <c r="BM561" s="40"/>
    </row>
    <row r="562" ht="14.25" customHeight="1">
      <c r="BE562" s="40"/>
      <c r="BF562" s="40"/>
      <c r="BH562" s="40"/>
      <c r="BI562" s="40"/>
      <c r="BJ562" s="40"/>
      <c r="BL562" s="40"/>
      <c r="BM562" s="40"/>
    </row>
    <row r="563" ht="14.25" customHeight="1">
      <c r="BE563" s="40"/>
      <c r="BF563" s="40"/>
      <c r="BH563" s="40"/>
      <c r="BI563" s="40"/>
      <c r="BJ563" s="40"/>
      <c r="BL563" s="40"/>
      <c r="BM563" s="40"/>
    </row>
    <row r="564" ht="14.25" customHeight="1">
      <c r="BE564" s="40"/>
      <c r="BF564" s="40"/>
      <c r="BH564" s="40"/>
      <c r="BI564" s="40"/>
      <c r="BJ564" s="40"/>
      <c r="BL564" s="40"/>
      <c r="BM564" s="40"/>
    </row>
    <row r="565" ht="14.25" customHeight="1">
      <c r="BE565" s="40"/>
      <c r="BF565" s="40"/>
      <c r="BH565" s="40"/>
      <c r="BI565" s="40"/>
      <c r="BJ565" s="40"/>
      <c r="BL565" s="40"/>
      <c r="BM565" s="40"/>
    </row>
    <row r="566" ht="14.25" customHeight="1">
      <c r="BE566" s="40"/>
      <c r="BF566" s="40"/>
      <c r="BH566" s="40"/>
      <c r="BI566" s="40"/>
      <c r="BJ566" s="40"/>
      <c r="BL566" s="40"/>
      <c r="BM566" s="40"/>
    </row>
    <row r="567" ht="14.25" customHeight="1">
      <c r="BE567" s="40"/>
      <c r="BF567" s="40"/>
      <c r="BH567" s="40"/>
      <c r="BI567" s="40"/>
      <c r="BJ567" s="40"/>
      <c r="BL567" s="40"/>
      <c r="BM567" s="40"/>
    </row>
    <row r="568" ht="14.25" customHeight="1">
      <c r="BE568" s="40"/>
      <c r="BF568" s="40"/>
      <c r="BH568" s="40"/>
      <c r="BI568" s="40"/>
      <c r="BJ568" s="40"/>
      <c r="BL568" s="40"/>
      <c r="BM568" s="40"/>
    </row>
    <row r="569" ht="14.25" customHeight="1">
      <c r="BE569" s="40"/>
      <c r="BF569" s="40"/>
      <c r="BH569" s="40"/>
      <c r="BI569" s="40"/>
      <c r="BJ569" s="40"/>
      <c r="BL569" s="40"/>
      <c r="BM569" s="40"/>
    </row>
    <row r="570" ht="14.25" customHeight="1">
      <c r="BE570" s="40"/>
      <c r="BF570" s="40"/>
      <c r="BH570" s="40"/>
      <c r="BI570" s="40"/>
      <c r="BJ570" s="40"/>
      <c r="BL570" s="40"/>
      <c r="BM570" s="40"/>
    </row>
    <row r="571" ht="14.25" customHeight="1">
      <c r="BE571" s="40"/>
      <c r="BF571" s="40"/>
      <c r="BH571" s="40"/>
      <c r="BI571" s="40"/>
      <c r="BJ571" s="40"/>
      <c r="BL571" s="40"/>
      <c r="BM571" s="40"/>
    </row>
    <row r="572" ht="14.25" customHeight="1">
      <c r="BE572" s="40"/>
      <c r="BF572" s="40"/>
      <c r="BH572" s="40"/>
      <c r="BI572" s="40"/>
      <c r="BJ572" s="40"/>
      <c r="BL572" s="40"/>
      <c r="BM572" s="40"/>
    </row>
    <row r="573" ht="14.25" customHeight="1">
      <c r="BE573" s="40"/>
      <c r="BF573" s="40"/>
      <c r="BH573" s="40"/>
      <c r="BI573" s="40"/>
      <c r="BJ573" s="40"/>
      <c r="BL573" s="40"/>
      <c r="BM573" s="40"/>
    </row>
    <row r="574" ht="14.25" customHeight="1">
      <c r="BE574" s="40"/>
      <c r="BF574" s="40"/>
      <c r="BH574" s="40"/>
      <c r="BI574" s="40"/>
      <c r="BJ574" s="40"/>
      <c r="BL574" s="40"/>
      <c r="BM574" s="40"/>
    </row>
    <row r="575" ht="14.25" customHeight="1">
      <c r="BE575" s="40"/>
      <c r="BF575" s="40"/>
      <c r="BH575" s="40"/>
      <c r="BI575" s="40"/>
      <c r="BJ575" s="40"/>
      <c r="BL575" s="40"/>
      <c r="BM575" s="40"/>
    </row>
    <row r="576" ht="14.25" customHeight="1">
      <c r="BE576" s="40"/>
      <c r="BF576" s="40"/>
      <c r="BH576" s="40"/>
      <c r="BI576" s="40"/>
      <c r="BJ576" s="40"/>
      <c r="BL576" s="40"/>
      <c r="BM576" s="40"/>
    </row>
    <row r="577" ht="14.25" customHeight="1">
      <c r="BE577" s="40"/>
      <c r="BF577" s="40"/>
      <c r="BH577" s="40"/>
      <c r="BI577" s="40"/>
      <c r="BJ577" s="40"/>
      <c r="BL577" s="40"/>
      <c r="BM577" s="40"/>
    </row>
    <row r="578" ht="14.25" customHeight="1">
      <c r="BE578" s="40"/>
      <c r="BF578" s="40"/>
      <c r="BH578" s="40"/>
      <c r="BI578" s="40"/>
      <c r="BJ578" s="40"/>
      <c r="BL578" s="40"/>
      <c r="BM578" s="40"/>
    </row>
    <row r="579" ht="14.25" customHeight="1">
      <c r="BE579" s="40"/>
      <c r="BF579" s="40"/>
      <c r="BH579" s="40"/>
      <c r="BI579" s="40"/>
      <c r="BJ579" s="40"/>
      <c r="BL579" s="40"/>
      <c r="BM579" s="40"/>
    </row>
    <row r="580" ht="14.25" customHeight="1">
      <c r="BE580" s="40"/>
      <c r="BF580" s="40"/>
      <c r="BH580" s="40"/>
      <c r="BI580" s="40"/>
      <c r="BJ580" s="40"/>
      <c r="BL580" s="40"/>
      <c r="BM580" s="40"/>
    </row>
    <row r="581" ht="14.25" customHeight="1">
      <c r="BE581" s="40"/>
      <c r="BF581" s="40"/>
      <c r="BH581" s="40"/>
      <c r="BI581" s="40"/>
      <c r="BJ581" s="40"/>
      <c r="BL581" s="40"/>
      <c r="BM581" s="40"/>
    </row>
    <row r="582" ht="14.25" customHeight="1">
      <c r="BE582" s="40"/>
      <c r="BF582" s="40"/>
      <c r="BH582" s="40"/>
      <c r="BI582" s="40"/>
      <c r="BJ582" s="40"/>
      <c r="BL582" s="40"/>
      <c r="BM582" s="40"/>
    </row>
    <row r="583" ht="14.25" customHeight="1">
      <c r="BE583" s="40"/>
      <c r="BF583" s="40"/>
      <c r="BH583" s="40"/>
      <c r="BI583" s="40"/>
      <c r="BJ583" s="40"/>
      <c r="BL583" s="40"/>
      <c r="BM583" s="40"/>
    </row>
    <row r="584" ht="14.25" customHeight="1">
      <c r="BE584" s="40"/>
      <c r="BF584" s="40"/>
      <c r="BH584" s="40"/>
      <c r="BI584" s="40"/>
      <c r="BJ584" s="40"/>
      <c r="BL584" s="40"/>
      <c r="BM584" s="40"/>
    </row>
    <row r="585" ht="14.25" customHeight="1">
      <c r="BE585" s="40"/>
      <c r="BF585" s="40"/>
      <c r="BH585" s="40"/>
      <c r="BI585" s="40"/>
      <c r="BJ585" s="40"/>
      <c r="BL585" s="40"/>
      <c r="BM585" s="40"/>
    </row>
    <row r="586" ht="14.25" customHeight="1">
      <c r="BE586" s="40"/>
      <c r="BF586" s="40"/>
      <c r="BH586" s="40"/>
      <c r="BI586" s="40"/>
      <c r="BJ586" s="40"/>
      <c r="BL586" s="40"/>
      <c r="BM586" s="40"/>
    </row>
    <row r="587" ht="14.25" customHeight="1">
      <c r="BE587" s="40"/>
      <c r="BF587" s="40"/>
      <c r="BH587" s="40"/>
      <c r="BI587" s="40"/>
      <c r="BJ587" s="40"/>
      <c r="BL587" s="40"/>
      <c r="BM587" s="40"/>
    </row>
    <row r="588" ht="14.25" customHeight="1">
      <c r="BE588" s="40"/>
      <c r="BF588" s="40"/>
      <c r="BH588" s="40"/>
      <c r="BI588" s="40"/>
      <c r="BJ588" s="40"/>
      <c r="BL588" s="40"/>
      <c r="BM588" s="40"/>
    </row>
    <row r="589" ht="14.25" customHeight="1">
      <c r="BE589" s="40"/>
      <c r="BF589" s="40"/>
      <c r="BH589" s="40"/>
      <c r="BI589" s="40"/>
      <c r="BJ589" s="40"/>
      <c r="BL589" s="40"/>
      <c r="BM589" s="40"/>
    </row>
    <row r="590" ht="14.25" customHeight="1">
      <c r="BE590" s="40"/>
      <c r="BF590" s="40"/>
      <c r="BH590" s="40"/>
      <c r="BI590" s="40"/>
      <c r="BJ590" s="40"/>
      <c r="BL590" s="40"/>
      <c r="BM590" s="40"/>
    </row>
    <row r="591" ht="14.25" customHeight="1">
      <c r="BE591" s="40"/>
      <c r="BF591" s="40"/>
      <c r="BH591" s="40"/>
      <c r="BI591" s="40"/>
      <c r="BJ591" s="40"/>
      <c r="BL591" s="40"/>
      <c r="BM591" s="40"/>
    </row>
    <row r="592" ht="14.25" customHeight="1">
      <c r="BE592" s="40"/>
      <c r="BF592" s="40"/>
      <c r="BH592" s="40"/>
      <c r="BI592" s="40"/>
      <c r="BJ592" s="40"/>
      <c r="BL592" s="40"/>
      <c r="BM592" s="40"/>
    </row>
    <row r="593" ht="14.25" customHeight="1">
      <c r="BE593" s="40"/>
      <c r="BF593" s="40"/>
      <c r="BH593" s="40"/>
      <c r="BI593" s="40"/>
      <c r="BJ593" s="40"/>
      <c r="BL593" s="40"/>
      <c r="BM593" s="40"/>
    </row>
    <row r="594" ht="14.25" customHeight="1">
      <c r="BE594" s="40"/>
      <c r="BF594" s="40"/>
      <c r="BH594" s="40"/>
      <c r="BI594" s="40"/>
      <c r="BJ594" s="40"/>
      <c r="BL594" s="40"/>
      <c r="BM594" s="40"/>
    </row>
    <row r="595" ht="14.25" customHeight="1">
      <c r="BE595" s="40"/>
      <c r="BF595" s="40"/>
      <c r="BH595" s="40"/>
      <c r="BI595" s="40"/>
      <c r="BJ595" s="40"/>
      <c r="BL595" s="40"/>
      <c r="BM595" s="40"/>
    </row>
    <row r="596" ht="14.25" customHeight="1">
      <c r="BE596" s="40"/>
      <c r="BF596" s="40"/>
      <c r="BH596" s="40"/>
      <c r="BI596" s="40"/>
      <c r="BJ596" s="40"/>
      <c r="BL596" s="40"/>
      <c r="BM596" s="40"/>
    </row>
    <row r="597" ht="14.25" customHeight="1">
      <c r="BE597" s="40"/>
      <c r="BF597" s="40"/>
      <c r="BH597" s="40"/>
      <c r="BI597" s="40"/>
      <c r="BJ597" s="40"/>
      <c r="BL597" s="40"/>
      <c r="BM597" s="40"/>
    </row>
    <row r="598" ht="14.25" customHeight="1">
      <c r="BE598" s="40"/>
      <c r="BF598" s="40"/>
      <c r="BH598" s="40"/>
      <c r="BI598" s="40"/>
      <c r="BJ598" s="40"/>
      <c r="BL598" s="40"/>
      <c r="BM598" s="40"/>
    </row>
    <row r="599" ht="14.25" customHeight="1">
      <c r="BE599" s="40"/>
      <c r="BF599" s="40"/>
      <c r="BH599" s="40"/>
      <c r="BI599" s="40"/>
      <c r="BJ599" s="40"/>
      <c r="BL599" s="40"/>
      <c r="BM599" s="40"/>
    </row>
    <row r="600" ht="14.25" customHeight="1">
      <c r="BE600" s="40"/>
      <c r="BF600" s="40"/>
      <c r="BH600" s="40"/>
      <c r="BI600" s="40"/>
      <c r="BJ600" s="40"/>
      <c r="BL600" s="40"/>
      <c r="BM600" s="40"/>
    </row>
    <row r="601" ht="14.25" customHeight="1">
      <c r="BE601" s="40"/>
      <c r="BF601" s="40"/>
      <c r="BH601" s="40"/>
      <c r="BI601" s="40"/>
      <c r="BJ601" s="40"/>
      <c r="BL601" s="40"/>
      <c r="BM601" s="40"/>
    </row>
    <row r="602" ht="14.25" customHeight="1">
      <c r="BE602" s="40"/>
      <c r="BF602" s="40"/>
      <c r="BH602" s="40"/>
      <c r="BI602" s="40"/>
      <c r="BJ602" s="40"/>
      <c r="BL602" s="40"/>
      <c r="BM602" s="40"/>
    </row>
    <row r="603" ht="14.25" customHeight="1">
      <c r="BE603" s="40"/>
      <c r="BF603" s="40"/>
      <c r="BH603" s="40"/>
      <c r="BI603" s="40"/>
      <c r="BJ603" s="40"/>
      <c r="BL603" s="40"/>
      <c r="BM603" s="40"/>
    </row>
    <row r="604" ht="14.25" customHeight="1">
      <c r="BE604" s="40"/>
      <c r="BF604" s="40"/>
      <c r="BH604" s="40"/>
      <c r="BI604" s="40"/>
      <c r="BJ604" s="40"/>
      <c r="BL604" s="40"/>
      <c r="BM604" s="40"/>
    </row>
    <row r="605" ht="14.25" customHeight="1">
      <c r="BE605" s="40"/>
      <c r="BF605" s="40"/>
      <c r="BH605" s="40"/>
      <c r="BI605" s="40"/>
      <c r="BJ605" s="40"/>
      <c r="BL605" s="40"/>
      <c r="BM605" s="40"/>
    </row>
    <row r="606" ht="14.25" customHeight="1">
      <c r="BE606" s="40"/>
      <c r="BF606" s="40"/>
      <c r="BH606" s="40"/>
      <c r="BI606" s="40"/>
      <c r="BJ606" s="40"/>
      <c r="BL606" s="40"/>
      <c r="BM606" s="40"/>
    </row>
    <row r="607" ht="14.25" customHeight="1">
      <c r="BE607" s="40"/>
      <c r="BF607" s="40"/>
      <c r="BH607" s="40"/>
      <c r="BI607" s="40"/>
      <c r="BJ607" s="40"/>
      <c r="BL607" s="40"/>
      <c r="BM607" s="40"/>
    </row>
    <row r="608" ht="14.25" customHeight="1">
      <c r="BE608" s="40"/>
      <c r="BF608" s="40"/>
      <c r="BH608" s="40"/>
      <c r="BI608" s="40"/>
      <c r="BJ608" s="40"/>
      <c r="BL608" s="40"/>
      <c r="BM608" s="40"/>
    </row>
    <row r="609" ht="14.25" customHeight="1">
      <c r="BE609" s="40"/>
      <c r="BF609" s="40"/>
      <c r="BH609" s="40"/>
      <c r="BI609" s="40"/>
      <c r="BJ609" s="40"/>
      <c r="BL609" s="40"/>
      <c r="BM609" s="40"/>
    </row>
    <row r="610" ht="14.25" customHeight="1">
      <c r="BE610" s="40"/>
      <c r="BF610" s="40"/>
      <c r="BH610" s="40"/>
      <c r="BI610" s="40"/>
      <c r="BJ610" s="40"/>
      <c r="BL610" s="40"/>
      <c r="BM610" s="40"/>
    </row>
    <row r="611" ht="14.25" customHeight="1">
      <c r="BE611" s="40"/>
      <c r="BF611" s="40"/>
      <c r="BH611" s="40"/>
      <c r="BI611" s="40"/>
      <c r="BJ611" s="40"/>
      <c r="BL611" s="40"/>
      <c r="BM611" s="40"/>
    </row>
    <row r="612" ht="14.25" customHeight="1">
      <c r="BE612" s="40"/>
      <c r="BF612" s="40"/>
      <c r="BH612" s="40"/>
      <c r="BI612" s="40"/>
      <c r="BJ612" s="40"/>
      <c r="BL612" s="40"/>
      <c r="BM612" s="40"/>
    </row>
    <row r="613" ht="14.25" customHeight="1">
      <c r="BE613" s="40"/>
      <c r="BF613" s="40"/>
      <c r="BH613" s="40"/>
      <c r="BI613" s="40"/>
      <c r="BJ613" s="40"/>
      <c r="BL613" s="40"/>
      <c r="BM613" s="40"/>
    </row>
    <row r="614" ht="14.25" customHeight="1">
      <c r="BE614" s="40"/>
      <c r="BF614" s="40"/>
      <c r="BH614" s="40"/>
      <c r="BI614" s="40"/>
      <c r="BJ614" s="40"/>
      <c r="BL614" s="40"/>
      <c r="BM614" s="40"/>
    </row>
    <row r="615" ht="14.25" customHeight="1">
      <c r="BE615" s="40"/>
      <c r="BF615" s="40"/>
      <c r="BH615" s="40"/>
      <c r="BI615" s="40"/>
      <c r="BJ615" s="40"/>
      <c r="BL615" s="40"/>
      <c r="BM615" s="40"/>
    </row>
    <row r="616" ht="14.25" customHeight="1">
      <c r="BE616" s="40"/>
      <c r="BF616" s="40"/>
      <c r="BH616" s="40"/>
      <c r="BI616" s="40"/>
      <c r="BJ616" s="40"/>
      <c r="BL616" s="40"/>
      <c r="BM616" s="40"/>
    </row>
    <row r="617" ht="14.25" customHeight="1">
      <c r="BE617" s="40"/>
      <c r="BF617" s="40"/>
      <c r="BH617" s="40"/>
      <c r="BI617" s="40"/>
      <c r="BJ617" s="40"/>
      <c r="BL617" s="40"/>
      <c r="BM617" s="40"/>
    </row>
    <row r="618" ht="14.25" customHeight="1">
      <c r="BE618" s="40"/>
      <c r="BF618" s="40"/>
      <c r="BH618" s="40"/>
      <c r="BI618" s="40"/>
      <c r="BJ618" s="40"/>
      <c r="BL618" s="40"/>
      <c r="BM618" s="40"/>
    </row>
    <row r="619" ht="14.25" customHeight="1">
      <c r="BE619" s="40"/>
      <c r="BF619" s="40"/>
      <c r="BH619" s="40"/>
      <c r="BI619" s="40"/>
      <c r="BJ619" s="40"/>
      <c r="BL619" s="40"/>
      <c r="BM619" s="40"/>
    </row>
    <row r="620" ht="14.25" customHeight="1">
      <c r="BE620" s="40"/>
      <c r="BF620" s="40"/>
      <c r="BH620" s="40"/>
      <c r="BI620" s="40"/>
      <c r="BJ620" s="40"/>
      <c r="BL620" s="40"/>
      <c r="BM620" s="40"/>
    </row>
    <row r="621" ht="14.25" customHeight="1">
      <c r="BE621" s="40"/>
      <c r="BF621" s="40"/>
      <c r="BH621" s="40"/>
      <c r="BI621" s="40"/>
      <c r="BJ621" s="40"/>
      <c r="BL621" s="40"/>
      <c r="BM621" s="40"/>
    </row>
    <row r="622" ht="14.25" customHeight="1">
      <c r="BE622" s="40"/>
      <c r="BF622" s="40"/>
      <c r="BH622" s="40"/>
      <c r="BI622" s="40"/>
      <c r="BJ622" s="40"/>
      <c r="BL622" s="40"/>
      <c r="BM622" s="40"/>
    </row>
    <row r="623" ht="14.25" customHeight="1">
      <c r="BE623" s="40"/>
      <c r="BF623" s="40"/>
      <c r="BH623" s="40"/>
      <c r="BI623" s="40"/>
      <c r="BJ623" s="40"/>
      <c r="BL623" s="40"/>
      <c r="BM623" s="40"/>
    </row>
    <row r="624" ht="14.25" customHeight="1">
      <c r="BE624" s="40"/>
      <c r="BF624" s="40"/>
      <c r="BH624" s="40"/>
      <c r="BI624" s="40"/>
      <c r="BJ624" s="40"/>
      <c r="BL624" s="40"/>
      <c r="BM624" s="40"/>
    </row>
    <row r="625" ht="14.25" customHeight="1">
      <c r="BE625" s="40"/>
      <c r="BF625" s="40"/>
      <c r="BH625" s="40"/>
      <c r="BI625" s="40"/>
      <c r="BJ625" s="40"/>
      <c r="BL625" s="40"/>
      <c r="BM625" s="40"/>
    </row>
    <row r="626" ht="14.25" customHeight="1">
      <c r="BE626" s="40"/>
      <c r="BF626" s="40"/>
      <c r="BH626" s="40"/>
      <c r="BI626" s="40"/>
      <c r="BJ626" s="40"/>
      <c r="BL626" s="40"/>
      <c r="BM626" s="40"/>
    </row>
    <row r="627" ht="14.25" customHeight="1">
      <c r="BE627" s="40"/>
      <c r="BF627" s="40"/>
      <c r="BH627" s="40"/>
      <c r="BI627" s="40"/>
      <c r="BJ627" s="40"/>
      <c r="BL627" s="40"/>
      <c r="BM627" s="40"/>
    </row>
    <row r="628" ht="14.25" customHeight="1">
      <c r="BE628" s="40"/>
      <c r="BF628" s="40"/>
      <c r="BH628" s="40"/>
      <c r="BI628" s="40"/>
      <c r="BJ628" s="40"/>
      <c r="BL628" s="40"/>
      <c r="BM628" s="40"/>
    </row>
    <row r="629" ht="14.25" customHeight="1">
      <c r="BE629" s="40"/>
      <c r="BF629" s="40"/>
      <c r="BH629" s="40"/>
      <c r="BI629" s="40"/>
      <c r="BJ629" s="40"/>
      <c r="BL629" s="40"/>
      <c r="BM629" s="40"/>
    </row>
    <row r="630" ht="14.25" customHeight="1">
      <c r="BE630" s="40"/>
      <c r="BF630" s="40"/>
      <c r="BH630" s="40"/>
      <c r="BI630" s="40"/>
      <c r="BJ630" s="40"/>
      <c r="BL630" s="40"/>
      <c r="BM630" s="40"/>
    </row>
    <row r="631" ht="14.25" customHeight="1">
      <c r="BE631" s="40"/>
      <c r="BF631" s="40"/>
      <c r="BH631" s="40"/>
      <c r="BI631" s="40"/>
      <c r="BJ631" s="40"/>
      <c r="BL631" s="40"/>
      <c r="BM631" s="40"/>
    </row>
    <row r="632" ht="14.25" customHeight="1">
      <c r="BE632" s="40"/>
      <c r="BF632" s="40"/>
      <c r="BH632" s="40"/>
      <c r="BI632" s="40"/>
      <c r="BJ632" s="40"/>
      <c r="BL632" s="40"/>
      <c r="BM632" s="40"/>
    </row>
    <row r="633" ht="14.25" customHeight="1">
      <c r="BE633" s="40"/>
      <c r="BF633" s="40"/>
      <c r="BH633" s="40"/>
      <c r="BI633" s="40"/>
      <c r="BJ633" s="40"/>
      <c r="BL633" s="40"/>
      <c r="BM633" s="40"/>
    </row>
    <row r="634" ht="14.25" customHeight="1">
      <c r="BE634" s="40"/>
      <c r="BF634" s="40"/>
      <c r="BH634" s="40"/>
      <c r="BI634" s="40"/>
      <c r="BJ634" s="40"/>
      <c r="BL634" s="40"/>
      <c r="BM634" s="40"/>
    </row>
    <row r="635" ht="14.25" customHeight="1">
      <c r="BE635" s="40"/>
      <c r="BF635" s="40"/>
      <c r="BH635" s="40"/>
      <c r="BI635" s="40"/>
      <c r="BJ635" s="40"/>
      <c r="BL635" s="40"/>
      <c r="BM635" s="40"/>
    </row>
    <row r="636" ht="14.25" customHeight="1">
      <c r="BE636" s="40"/>
      <c r="BF636" s="40"/>
      <c r="BH636" s="40"/>
      <c r="BI636" s="40"/>
      <c r="BJ636" s="40"/>
      <c r="BL636" s="40"/>
      <c r="BM636" s="40"/>
    </row>
    <row r="637" ht="14.25" customHeight="1">
      <c r="BE637" s="40"/>
      <c r="BF637" s="40"/>
      <c r="BH637" s="40"/>
      <c r="BI637" s="40"/>
      <c r="BJ637" s="40"/>
      <c r="BL637" s="40"/>
      <c r="BM637" s="40"/>
    </row>
    <row r="638" ht="14.25" customHeight="1">
      <c r="BE638" s="40"/>
      <c r="BF638" s="40"/>
      <c r="BH638" s="40"/>
      <c r="BI638" s="40"/>
      <c r="BJ638" s="40"/>
      <c r="BL638" s="40"/>
      <c r="BM638" s="40"/>
    </row>
    <row r="639" ht="14.25" customHeight="1">
      <c r="BE639" s="40"/>
      <c r="BF639" s="40"/>
      <c r="BH639" s="40"/>
      <c r="BI639" s="40"/>
      <c r="BJ639" s="40"/>
      <c r="BL639" s="40"/>
      <c r="BM639" s="40"/>
    </row>
    <row r="640" ht="14.25" customHeight="1">
      <c r="BE640" s="40"/>
      <c r="BF640" s="40"/>
      <c r="BH640" s="40"/>
      <c r="BI640" s="40"/>
      <c r="BJ640" s="40"/>
      <c r="BL640" s="40"/>
      <c r="BM640" s="40"/>
    </row>
    <row r="641" ht="14.25" customHeight="1">
      <c r="BE641" s="40"/>
      <c r="BF641" s="40"/>
      <c r="BH641" s="40"/>
      <c r="BI641" s="40"/>
      <c r="BJ641" s="40"/>
      <c r="BL641" s="40"/>
      <c r="BM641" s="40"/>
    </row>
    <row r="642" ht="14.25" customHeight="1">
      <c r="BE642" s="40"/>
      <c r="BF642" s="40"/>
      <c r="BH642" s="40"/>
      <c r="BI642" s="40"/>
      <c r="BJ642" s="40"/>
      <c r="BL642" s="40"/>
      <c r="BM642" s="40"/>
    </row>
    <row r="643" ht="14.25" customHeight="1">
      <c r="BE643" s="40"/>
      <c r="BF643" s="40"/>
      <c r="BH643" s="40"/>
      <c r="BI643" s="40"/>
      <c r="BJ643" s="40"/>
      <c r="BL643" s="40"/>
      <c r="BM643" s="40"/>
    </row>
    <row r="644" ht="14.25" customHeight="1">
      <c r="BE644" s="40"/>
      <c r="BF644" s="40"/>
      <c r="BH644" s="40"/>
      <c r="BI644" s="40"/>
      <c r="BJ644" s="40"/>
      <c r="BL644" s="40"/>
      <c r="BM644" s="40"/>
    </row>
    <row r="645" ht="14.25" customHeight="1">
      <c r="BE645" s="40"/>
      <c r="BF645" s="40"/>
      <c r="BH645" s="40"/>
      <c r="BI645" s="40"/>
      <c r="BJ645" s="40"/>
      <c r="BL645" s="40"/>
      <c r="BM645" s="40"/>
    </row>
    <row r="646" ht="14.25" customHeight="1">
      <c r="BE646" s="40"/>
      <c r="BF646" s="40"/>
      <c r="BH646" s="40"/>
      <c r="BI646" s="40"/>
      <c r="BJ646" s="40"/>
      <c r="BL646" s="40"/>
      <c r="BM646" s="40"/>
    </row>
    <row r="647" ht="14.25" customHeight="1">
      <c r="BE647" s="40"/>
      <c r="BF647" s="40"/>
      <c r="BH647" s="40"/>
      <c r="BI647" s="40"/>
      <c r="BJ647" s="40"/>
      <c r="BL647" s="40"/>
      <c r="BM647" s="40"/>
    </row>
    <row r="648" ht="14.25" customHeight="1">
      <c r="BE648" s="40"/>
      <c r="BF648" s="40"/>
      <c r="BH648" s="40"/>
      <c r="BI648" s="40"/>
      <c r="BJ648" s="40"/>
      <c r="BL648" s="40"/>
      <c r="BM648" s="40"/>
    </row>
    <row r="649" ht="14.25" customHeight="1">
      <c r="BE649" s="40"/>
      <c r="BF649" s="40"/>
      <c r="BH649" s="40"/>
      <c r="BI649" s="40"/>
      <c r="BJ649" s="40"/>
      <c r="BL649" s="40"/>
      <c r="BM649" s="40"/>
    </row>
    <row r="650" ht="14.25" customHeight="1">
      <c r="BE650" s="40"/>
      <c r="BF650" s="40"/>
      <c r="BH650" s="40"/>
      <c r="BI650" s="40"/>
      <c r="BJ650" s="40"/>
      <c r="BL650" s="40"/>
      <c r="BM650" s="40"/>
    </row>
    <row r="651" ht="14.25" customHeight="1">
      <c r="BE651" s="40"/>
      <c r="BF651" s="40"/>
      <c r="BH651" s="40"/>
      <c r="BI651" s="40"/>
      <c r="BJ651" s="40"/>
      <c r="BL651" s="40"/>
      <c r="BM651" s="40"/>
    </row>
    <row r="652" ht="14.25" customHeight="1">
      <c r="BE652" s="40"/>
      <c r="BF652" s="40"/>
      <c r="BH652" s="40"/>
      <c r="BI652" s="40"/>
      <c r="BJ652" s="40"/>
      <c r="BL652" s="40"/>
      <c r="BM652" s="40"/>
    </row>
    <row r="653" ht="14.25" customHeight="1">
      <c r="BE653" s="40"/>
      <c r="BF653" s="40"/>
      <c r="BH653" s="40"/>
      <c r="BI653" s="40"/>
      <c r="BJ653" s="40"/>
      <c r="BL653" s="40"/>
      <c r="BM653" s="40"/>
    </row>
    <row r="654" ht="14.25" customHeight="1">
      <c r="BE654" s="40"/>
      <c r="BF654" s="40"/>
      <c r="BH654" s="40"/>
      <c r="BI654" s="40"/>
      <c r="BJ654" s="40"/>
      <c r="BL654" s="40"/>
      <c r="BM654" s="40"/>
    </row>
    <row r="655" ht="14.25" customHeight="1">
      <c r="BE655" s="40"/>
      <c r="BF655" s="40"/>
      <c r="BH655" s="40"/>
      <c r="BI655" s="40"/>
      <c r="BJ655" s="40"/>
      <c r="BL655" s="40"/>
      <c r="BM655" s="40"/>
    </row>
    <row r="656" ht="14.25" customHeight="1">
      <c r="BE656" s="40"/>
      <c r="BF656" s="40"/>
      <c r="BH656" s="40"/>
      <c r="BI656" s="40"/>
      <c r="BJ656" s="40"/>
      <c r="BL656" s="40"/>
      <c r="BM656" s="40"/>
    </row>
    <row r="657" ht="14.25" customHeight="1">
      <c r="BE657" s="40"/>
      <c r="BF657" s="40"/>
      <c r="BH657" s="40"/>
      <c r="BI657" s="40"/>
      <c r="BJ657" s="40"/>
      <c r="BL657" s="40"/>
      <c r="BM657" s="40"/>
    </row>
    <row r="658" ht="14.25" customHeight="1">
      <c r="BE658" s="40"/>
      <c r="BF658" s="40"/>
      <c r="BH658" s="40"/>
      <c r="BI658" s="40"/>
      <c r="BJ658" s="40"/>
      <c r="BL658" s="40"/>
      <c r="BM658" s="40"/>
    </row>
    <row r="659" ht="14.25" customHeight="1">
      <c r="BE659" s="40"/>
      <c r="BF659" s="40"/>
      <c r="BH659" s="40"/>
      <c r="BI659" s="40"/>
      <c r="BJ659" s="40"/>
      <c r="BL659" s="40"/>
      <c r="BM659" s="40"/>
    </row>
    <row r="660" ht="14.25" customHeight="1">
      <c r="BE660" s="40"/>
      <c r="BF660" s="40"/>
      <c r="BH660" s="40"/>
      <c r="BI660" s="40"/>
      <c r="BJ660" s="40"/>
      <c r="BL660" s="40"/>
      <c r="BM660" s="40"/>
    </row>
    <row r="661" ht="14.25" customHeight="1">
      <c r="BE661" s="40"/>
      <c r="BF661" s="40"/>
      <c r="BH661" s="40"/>
      <c r="BI661" s="40"/>
      <c r="BJ661" s="40"/>
      <c r="BL661" s="40"/>
      <c r="BM661" s="40"/>
    </row>
    <row r="662" ht="14.25" customHeight="1">
      <c r="BE662" s="40"/>
      <c r="BF662" s="40"/>
      <c r="BH662" s="40"/>
      <c r="BI662" s="40"/>
      <c r="BJ662" s="40"/>
      <c r="BL662" s="40"/>
      <c r="BM662" s="40"/>
    </row>
    <row r="663" ht="14.25" customHeight="1">
      <c r="BE663" s="40"/>
      <c r="BF663" s="40"/>
      <c r="BH663" s="40"/>
      <c r="BI663" s="40"/>
      <c r="BJ663" s="40"/>
      <c r="BL663" s="40"/>
      <c r="BM663" s="40"/>
    </row>
    <row r="664" ht="14.25" customHeight="1">
      <c r="BE664" s="40"/>
      <c r="BF664" s="40"/>
      <c r="BH664" s="40"/>
      <c r="BI664" s="40"/>
      <c r="BJ664" s="40"/>
      <c r="BL664" s="40"/>
      <c r="BM664" s="40"/>
    </row>
    <row r="665" ht="14.25" customHeight="1">
      <c r="BE665" s="40"/>
      <c r="BF665" s="40"/>
      <c r="BH665" s="40"/>
      <c r="BI665" s="40"/>
      <c r="BJ665" s="40"/>
      <c r="BL665" s="40"/>
      <c r="BM665" s="40"/>
    </row>
    <row r="666" ht="14.25" customHeight="1">
      <c r="BE666" s="40"/>
      <c r="BF666" s="40"/>
      <c r="BH666" s="40"/>
      <c r="BI666" s="40"/>
      <c r="BJ666" s="40"/>
      <c r="BL666" s="40"/>
      <c r="BM666" s="40"/>
    </row>
    <row r="667" ht="14.25" customHeight="1">
      <c r="BE667" s="40"/>
      <c r="BF667" s="40"/>
      <c r="BH667" s="40"/>
      <c r="BI667" s="40"/>
      <c r="BJ667" s="40"/>
      <c r="BL667" s="40"/>
      <c r="BM667" s="40"/>
    </row>
    <row r="668" ht="14.25" customHeight="1">
      <c r="BE668" s="40"/>
      <c r="BF668" s="40"/>
      <c r="BH668" s="40"/>
      <c r="BI668" s="40"/>
      <c r="BJ668" s="40"/>
      <c r="BL668" s="40"/>
      <c r="BM668" s="40"/>
    </row>
    <row r="669" ht="14.25" customHeight="1">
      <c r="BE669" s="40"/>
      <c r="BF669" s="40"/>
      <c r="BH669" s="40"/>
      <c r="BI669" s="40"/>
      <c r="BJ669" s="40"/>
      <c r="BL669" s="40"/>
      <c r="BM669" s="40"/>
    </row>
    <row r="670" ht="14.25" customHeight="1">
      <c r="BE670" s="40"/>
      <c r="BF670" s="40"/>
      <c r="BH670" s="40"/>
      <c r="BI670" s="40"/>
      <c r="BJ670" s="40"/>
      <c r="BL670" s="40"/>
      <c r="BM670" s="40"/>
    </row>
    <row r="671" ht="14.25" customHeight="1">
      <c r="BE671" s="40"/>
      <c r="BF671" s="40"/>
      <c r="BH671" s="40"/>
      <c r="BI671" s="40"/>
      <c r="BJ671" s="40"/>
      <c r="BL671" s="40"/>
      <c r="BM671" s="40"/>
    </row>
    <row r="672" ht="14.25" customHeight="1">
      <c r="BE672" s="40"/>
      <c r="BF672" s="40"/>
      <c r="BH672" s="40"/>
      <c r="BI672" s="40"/>
      <c r="BJ672" s="40"/>
      <c r="BL672" s="40"/>
      <c r="BM672" s="40"/>
    </row>
    <row r="673" ht="14.25" customHeight="1">
      <c r="BE673" s="40"/>
      <c r="BF673" s="40"/>
      <c r="BH673" s="40"/>
      <c r="BI673" s="40"/>
      <c r="BJ673" s="40"/>
      <c r="BL673" s="40"/>
      <c r="BM673" s="40"/>
    </row>
    <row r="674" ht="14.25" customHeight="1">
      <c r="BE674" s="40"/>
      <c r="BF674" s="40"/>
      <c r="BH674" s="40"/>
      <c r="BI674" s="40"/>
      <c r="BJ674" s="40"/>
      <c r="BL674" s="40"/>
      <c r="BM674" s="40"/>
    </row>
    <row r="675" ht="14.25" customHeight="1">
      <c r="BE675" s="40"/>
      <c r="BF675" s="40"/>
      <c r="BH675" s="40"/>
      <c r="BI675" s="40"/>
      <c r="BJ675" s="40"/>
      <c r="BL675" s="40"/>
      <c r="BM675" s="40"/>
    </row>
    <row r="676" ht="14.25" customHeight="1">
      <c r="BE676" s="40"/>
      <c r="BF676" s="40"/>
      <c r="BH676" s="40"/>
      <c r="BI676" s="40"/>
      <c r="BJ676" s="40"/>
      <c r="BL676" s="40"/>
      <c r="BM676" s="40"/>
    </row>
    <row r="677" ht="14.25" customHeight="1">
      <c r="BE677" s="40"/>
      <c r="BF677" s="40"/>
      <c r="BH677" s="40"/>
      <c r="BI677" s="40"/>
      <c r="BJ677" s="40"/>
      <c r="BL677" s="40"/>
      <c r="BM677" s="40"/>
    </row>
    <row r="678" ht="14.25" customHeight="1">
      <c r="BE678" s="40"/>
      <c r="BF678" s="40"/>
      <c r="BH678" s="40"/>
      <c r="BI678" s="40"/>
      <c r="BJ678" s="40"/>
      <c r="BL678" s="40"/>
      <c r="BM678" s="40"/>
    </row>
    <row r="679" ht="14.25" customHeight="1">
      <c r="BE679" s="40"/>
      <c r="BF679" s="40"/>
      <c r="BH679" s="40"/>
      <c r="BI679" s="40"/>
      <c r="BJ679" s="40"/>
      <c r="BL679" s="40"/>
      <c r="BM679" s="40"/>
    </row>
    <row r="680" ht="14.25" customHeight="1">
      <c r="BE680" s="40"/>
      <c r="BF680" s="40"/>
      <c r="BH680" s="40"/>
      <c r="BI680" s="40"/>
      <c r="BJ680" s="40"/>
      <c r="BL680" s="40"/>
      <c r="BM680" s="40"/>
    </row>
    <row r="681" ht="14.25" customHeight="1">
      <c r="BE681" s="40"/>
      <c r="BF681" s="40"/>
      <c r="BH681" s="40"/>
      <c r="BI681" s="40"/>
      <c r="BJ681" s="40"/>
      <c r="BL681" s="40"/>
      <c r="BM681" s="40"/>
    </row>
    <row r="682" ht="14.25" customHeight="1">
      <c r="BE682" s="40"/>
      <c r="BF682" s="40"/>
      <c r="BH682" s="40"/>
      <c r="BI682" s="40"/>
      <c r="BJ682" s="40"/>
      <c r="BL682" s="40"/>
      <c r="BM682" s="40"/>
    </row>
    <row r="683" ht="14.25" customHeight="1">
      <c r="BE683" s="40"/>
      <c r="BF683" s="40"/>
      <c r="BH683" s="40"/>
      <c r="BI683" s="40"/>
      <c r="BJ683" s="40"/>
      <c r="BL683" s="40"/>
      <c r="BM683" s="40"/>
    </row>
    <row r="684" ht="14.25" customHeight="1">
      <c r="BE684" s="40"/>
      <c r="BF684" s="40"/>
      <c r="BH684" s="40"/>
      <c r="BI684" s="40"/>
      <c r="BJ684" s="40"/>
      <c r="BL684" s="40"/>
      <c r="BM684" s="40"/>
    </row>
    <row r="685" ht="14.25" customHeight="1">
      <c r="BE685" s="40"/>
      <c r="BF685" s="40"/>
      <c r="BH685" s="40"/>
      <c r="BI685" s="40"/>
      <c r="BJ685" s="40"/>
      <c r="BL685" s="40"/>
      <c r="BM685" s="40"/>
    </row>
    <row r="686" ht="14.25" customHeight="1">
      <c r="BE686" s="40"/>
      <c r="BF686" s="40"/>
      <c r="BH686" s="40"/>
      <c r="BI686" s="40"/>
      <c r="BJ686" s="40"/>
      <c r="BL686" s="40"/>
      <c r="BM686" s="40"/>
    </row>
    <row r="687" ht="14.25" customHeight="1">
      <c r="BE687" s="40"/>
      <c r="BF687" s="40"/>
      <c r="BH687" s="40"/>
      <c r="BI687" s="40"/>
      <c r="BJ687" s="40"/>
      <c r="BL687" s="40"/>
      <c r="BM687" s="40"/>
    </row>
    <row r="688" ht="14.25" customHeight="1">
      <c r="BE688" s="40"/>
      <c r="BF688" s="40"/>
      <c r="BH688" s="40"/>
      <c r="BI688" s="40"/>
      <c r="BJ688" s="40"/>
      <c r="BL688" s="40"/>
      <c r="BM688" s="40"/>
    </row>
    <row r="689" ht="14.25" customHeight="1">
      <c r="BE689" s="40"/>
      <c r="BF689" s="40"/>
      <c r="BH689" s="40"/>
      <c r="BI689" s="40"/>
      <c r="BJ689" s="40"/>
      <c r="BL689" s="40"/>
      <c r="BM689" s="40"/>
    </row>
    <row r="690" ht="14.25" customHeight="1">
      <c r="BE690" s="40"/>
      <c r="BF690" s="40"/>
      <c r="BH690" s="40"/>
      <c r="BI690" s="40"/>
      <c r="BJ690" s="40"/>
      <c r="BL690" s="40"/>
      <c r="BM690" s="40"/>
    </row>
    <row r="691" ht="14.25" customHeight="1">
      <c r="BE691" s="40"/>
      <c r="BF691" s="40"/>
      <c r="BH691" s="40"/>
      <c r="BI691" s="40"/>
      <c r="BJ691" s="40"/>
      <c r="BL691" s="40"/>
      <c r="BM691" s="40"/>
    </row>
    <row r="692" ht="14.25" customHeight="1">
      <c r="BE692" s="40"/>
      <c r="BF692" s="40"/>
      <c r="BH692" s="40"/>
      <c r="BI692" s="40"/>
      <c r="BJ692" s="40"/>
      <c r="BL692" s="40"/>
      <c r="BM692" s="40"/>
    </row>
    <row r="693" ht="14.25" customHeight="1">
      <c r="BE693" s="40"/>
      <c r="BF693" s="40"/>
      <c r="BH693" s="40"/>
      <c r="BI693" s="40"/>
      <c r="BJ693" s="40"/>
      <c r="BL693" s="40"/>
      <c r="BM693" s="40"/>
    </row>
    <row r="694" ht="14.25" customHeight="1">
      <c r="BE694" s="40"/>
      <c r="BF694" s="40"/>
      <c r="BH694" s="40"/>
      <c r="BI694" s="40"/>
      <c r="BJ694" s="40"/>
      <c r="BL694" s="40"/>
      <c r="BM694" s="40"/>
    </row>
    <row r="695" ht="14.25" customHeight="1">
      <c r="BE695" s="40"/>
      <c r="BF695" s="40"/>
      <c r="BH695" s="40"/>
      <c r="BI695" s="40"/>
      <c r="BJ695" s="40"/>
      <c r="BL695" s="40"/>
      <c r="BM695" s="40"/>
    </row>
    <row r="696" ht="14.25" customHeight="1">
      <c r="BE696" s="40"/>
      <c r="BF696" s="40"/>
      <c r="BH696" s="40"/>
      <c r="BI696" s="40"/>
      <c r="BJ696" s="40"/>
      <c r="BL696" s="40"/>
      <c r="BM696" s="40"/>
    </row>
    <row r="697" ht="14.25" customHeight="1">
      <c r="BE697" s="40"/>
      <c r="BF697" s="40"/>
      <c r="BH697" s="40"/>
      <c r="BI697" s="40"/>
      <c r="BJ697" s="40"/>
      <c r="BL697" s="40"/>
      <c r="BM697" s="40"/>
    </row>
    <row r="698" ht="14.25" customHeight="1">
      <c r="BE698" s="40"/>
      <c r="BF698" s="40"/>
      <c r="BH698" s="40"/>
      <c r="BI698" s="40"/>
      <c r="BJ698" s="40"/>
      <c r="BL698" s="40"/>
      <c r="BM698" s="40"/>
    </row>
    <row r="699" ht="14.25" customHeight="1">
      <c r="BE699" s="40"/>
      <c r="BF699" s="40"/>
      <c r="BH699" s="40"/>
      <c r="BI699" s="40"/>
      <c r="BJ699" s="40"/>
      <c r="BL699" s="40"/>
      <c r="BM699" s="40"/>
    </row>
    <row r="700" ht="14.25" customHeight="1">
      <c r="BE700" s="40"/>
      <c r="BF700" s="40"/>
      <c r="BH700" s="40"/>
      <c r="BI700" s="40"/>
      <c r="BJ700" s="40"/>
      <c r="BL700" s="40"/>
      <c r="BM700" s="40"/>
    </row>
    <row r="701" ht="14.25" customHeight="1">
      <c r="BE701" s="40"/>
      <c r="BF701" s="40"/>
      <c r="BH701" s="40"/>
      <c r="BI701" s="40"/>
      <c r="BJ701" s="40"/>
      <c r="BL701" s="40"/>
      <c r="BM701" s="40"/>
    </row>
    <row r="702" ht="14.25" customHeight="1">
      <c r="BE702" s="40"/>
      <c r="BF702" s="40"/>
      <c r="BH702" s="40"/>
      <c r="BI702" s="40"/>
      <c r="BJ702" s="40"/>
      <c r="BL702" s="40"/>
      <c r="BM702" s="40"/>
    </row>
    <row r="703" ht="14.25" customHeight="1">
      <c r="BE703" s="40"/>
      <c r="BF703" s="40"/>
      <c r="BH703" s="40"/>
      <c r="BI703" s="40"/>
      <c r="BJ703" s="40"/>
      <c r="BL703" s="40"/>
      <c r="BM703" s="40"/>
    </row>
    <row r="704" ht="14.25" customHeight="1">
      <c r="BE704" s="40"/>
      <c r="BF704" s="40"/>
      <c r="BH704" s="40"/>
      <c r="BI704" s="40"/>
      <c r="BJ704" s="40"/>
      <c r="BL704" s="40"/>
      <c r="BM704" s="40"/>
    </row>
    <row r="705" ht="14.25" customHeight="1">
      <c r="BE705" s="40"/>
      <c r="BF705" s="40"/>
      <c r="BH705" s="40"/>
      <c r="BI705" s="40"/>
      <c r="BJ705" s="40"/>
      <c r="BL705" s="40"/>
      <c r="BM705" s="40"/>
    </row>
    <row r="706" ht="14.25" customHeight="1">
      <c r="BE706" s="40"/>
      <c r="BF706" s="40"/>
      <c r="BH706" s="40"/>
      <c r="BI706" s="40"/>
      <c r="BJ706" s="40"/>
      <c r="BL706" s="40"/>
      <c r="BM706" s="40"/>
    </row>
    <row r="707" ht="14.25" customHeight="1">
      <c r="BE707" s="40"/>
      <c r="BF707" s="40"/>
      <c r="BH707" s="40"/>
      <c r="BI707" s="40"/>
      <c r="BJ707" s="40"/>
      <c r="BL707" s="40"/>
      <c r="BM707" s="40"/>
    </row>
    <row r="708" ht="14.25" customHeight="1">
      <c r="BE708" s="40"/>
      <c r="BF708" s="40"/>
      <c r="BH708" s="40"/>
      <c r="BI708" s="40"/>
      <c r="BJ708" s="40"/>
      <c r="BL708" s="40"/>
      <c r="BM708" s="40"/>
    </row>
    <row r="709" ht="14.25" customHeight="1">
      <c r="BE709" s="40"/>
      <c r="BF709" s="40"/>
      <c r="BH709" s="40"/>
      <c r="BI709" s="40"/>
      <c r="BJ709" s="40"/>
      <c r="BL709" s="40"/>
      <c r="BM709" s="40"/>
    </row>
    <row r="710" ht="14.25" customHeight="1">
      <c r="BE710" s="40"/>
      <c r="BF710" s="40"/>
      <c r="BH710" s="40"/>
      <c r="BI710" s="40"/>
      <c r="BJ710" s="40"/>
      <c r="BL710" s="40"/>
      <c r="BM710" s="40"/>
    </row>
    <row r="711" ht="14.25" customHeight="1">
      <c r="BE711" s="40"/>
      <c r="BF711" s="40"/>
      <c r="BH711" s="40"/>
      <c r="BI711" s="40"/>
      <c r="BJ711" s="40"/>
      <c r="BL711" s="40"/>
      <c r="BM711" s="40"/>
    </row>
    <row r="712" ht="14.25" customHeight="1">
      <c r="BE712" s="40"/>
      <c r="BF712" s="40"/>
      <c r="BH712" s="40"/>
      <c r="BI712" s="40"/>
      <c r="BJ712" s="40"/>
      <c r="BL712" s="40"/>
      <c r="BM712" s="40"/>
    </row>
    <row r="713" ht="14.25" customHeight="1">
      <c r="BE713" s="40"/>
      <c r="BF713" s="40"/>
      <c r="BH713" s="40"/>
      <c r="BI713" s="40"/>
      <c r="BJ713" s="40"/>
      <c r="BL713" s="40"/>
      <c r="BM713" s="40"/>
    </row>
    <row r="714" ht="14.25" customHeight="1">
      <c r="BE714" s="40"/>
      <c r="BF714" s="40"/>
      <c r="BH714" s="40"/>
      <c r="BI714" s="40"/>
      <c r="BJ714" s="40"/>
      <c r="BL714" s="40"/>
      <c r="BM714" s="40"/>
    </row>
    <row r="715" ht="14.25" customHeight="1">
      <c r="BE715" s="40"/>
      <c r="BF715" s="40"/>
      <c r="BH715" s="40"/>
      <c r="BI715" s="40"/>
      <c r="BJ715" s="40"/>
      <c r="BL715" s="40"/>
      <c r="BM715" s="40"/>
    </row>
    <row r="716" ht="14.25" customHeight="1">
      <c r="BE716" s="40"/>
      <c r="BF716" s="40"/>
      <c r="BH716" s="40"/>
      <c r="BI716" s="40"/>
      <c r="BJ716" s="40"/>
      <c r="BL716" s="40"/>
      <c r="BM716" s="40"/>
    </row>
    <row r="717" ht="14.25" customHeight="1">
      <c r="BE717" s="40"/>
      <c r="BF717" s="40"/>
      <c r="BH717" s="40"/>
      <c r="BI717" s="40"/>
      <c r="BJ717" s="40"/>
      <c r="BL717" s="40"/>
      <c r="BM717" s="40"/>
    </row>
    <row r="718" ht="14.25" customHeight="1">
      <c r="BE718" s="40"/>
      <c r="BF718" s="40"/>
      <c r="BH718" s="40"/>
      <c r="BI718" s="40"/>
      <c r="BJ718" s="40"/>
      <c r="BL718" s="40"/>
      <c r="BM718" s="40"/>
    </row>
    <row r="719" ht="14.25" customHeight="1">
      <c r="BE719" s="40"/>
      <c r="BF719" s="40"/>
      <c r="BH719" s="40"/>
      <c r="BI719" s="40"/>
      <c r="BJ719" s="40"/>
      <c r="BL719" s="40"/>
      <c r="BM719" s="40"/>
    </row>
    <row r="720" ht="14.25" customHeight="1">
      <c r="BE720" s="40"/>
      <c r="BF720" s="40"/>
      <c r="BH720" s="40"/>
      <c r="BI720" s="40"/>
      <c r="BJ720" s="40"/>
      <c r="BL720" s="40"/>
      <c r="BM720" s="40"/>
    </row>
    <row r="721" ht="14.25" customHeight="1">
      <c r="BE721" s="40"/>
      <c r="BF721" s="40"/>
      <c r="BH721" s="40"/>
      <c r="BI721" s="40"/>
      <c r="BJ721" s="40"/>
      <c r="BL721" s="40"/>
      <c r="BM721" s="40"/>
    </row>
    <row r="722" ht="14.25" customHeight="1">
      <c r="BE722" s="40"/>
      <c r="BF722" s="40"/>
      <c r="BH722" s="40"/>
      <c r="BI722" s="40"/>
      <c r="BJ722" s="40"/>
      <c r="BL722" s="40"/>
      <c r="BM722" s="40"/>
    </row>
    <row r="723" ht="14.25" customHeight="1">
      <c r="BE723" s="40"/>
      <c r="BF723" s="40"/>
      <c r="BH723" s="40"/>
      <c r="BI723" s="40"/>
      <c r="BJ723" s="40"/>
      <c r="BL723" s="40"/>
      <c r="BM723" s="40"/>
    </row>
    <row r="724" ht="14.25" customHeight="1">
      <c r="BE724" s="40"/>
      <c r="BF724" s="40"/>
      <c r="BH724" s="40"/>
      <c r="BI724" s="40"/>
      <c r="BJ724" s="40"/>
      <c r="BL724" s="40"/>
      <c r="BM724" s="40"/>
    </row>
    <row r="725" ht="14.25" customHeight="1">
      <c r="BE725" s="40"/>
      <c r="BF725" s="40"/>
      <c r="BH725" s="40"/>
      <c r="BI725" s="40"/>
      <c r="BJ725" s="40"/>
      <c r="BL725" s="40"/>
      <c r="BM725" s="40"/>
    </row>
    <row r="726" ht="14.25" customHeight="1">
      <c r="BE726" s="40"/>
      <c r="BF726" s="40"/>
      <c r="BH726" s="40"/>
      <c r="BI726" s="40"/>
      <c r="BJ726" s="40"/>
      <c r="BL726" s="40"/>
      <c r="BM726" s="40"/>
    </row>
    <row r="727" ht="14.25" customHeight="1">
      <c r="BE727" s="40"/>
      <c r="BF727" s="40"/>
      <c r="BH727" s="40"/>
      <c r="BI727" s="40"/>
      <c r="BJ727" s="40"/>
      <c r="BL727" s="40"/>
      <c r="BM727" s="40"/>
    </row>
    <row r="728" ht="14.25" customHeight="1">
      <c r="BE728" s="40"/>
      <c r="BF728" s="40"/>
      <c r="BH728" s="40"/>
      <c r="BI728" s="40"/>
      <c r="BJ728" s="40"/>
      <c r="BL728" s="40"/>
      <c r="BM728" s="40"/>
    </row>
    <row r="729" ht="14.25" customHeight="1">
      <c r="BE729" s="40"/>
      <c r="BF729" s="40"/>
      <c r="BH729" s="40"/>
      <c r="BI729" s="40"/>
      <c r="BJ729" s="40"/>
      <c r="BL729" s="40"/>
      <c r="BM729" s="40"/>
    </row>
    <row r="730" ht="14.25" customHeight="1">
      <c r="BE730" s="40"/>
      <c r="BF730" s="40"/>
      <c r="BH730" s="40"/>
      <c r="BI730" s="40"/>
      <c r="BJ730" s="40"/>
      <c r="BL730" s="40"/>
      <c r="BM730" s="40"/>
    </row>
    <row r="731" ht="14.25" customHeight="1">
      <c r="BE731" s="40"/>
      <c r="BF731" s="40"/>
      <c r="BH731" s="40"/>
      <c r="BI731" s="40"/>
      <c r="BJ731" s="40"/>
      <c r="BL731" s="40"/>
      <c r="BM731" s="40"/>
    </row>
    <row r="732" ht="14.25" customHeight="1">
      <c r="BE732" s="40"/>
      <c r="BF732" s="40"/>
      <c r="BH732" s="40"/>
      <c r="BI732" s="40"/>
      <c r="BJ732" s="40"/>
      <c r="BL732" s="40"/>
      <c r="BM732" s="40"/>
    </row>
    <row r="733" ht="14.25" customHeight="1">
      <c r="BE733" s="40"/>
      <c r="BF733" s="40"/>
      <c r="BH733" s="40"/>
      <c r="BI733" s="40"/>
      <c r="BJ733" s="40"/>
      <c r="BL733" s="40"/>
      <c r="BM733" s="40"/>
    </row>
    <row r="734" ht="14.25" customHeight="1">
      <c r="BE734" s="40"/>
      <c r="BF734" s="40"/>
      <c r="BH734" s="40"/>
      <c r="BI734" s="40"/>
      <c r="BJ734" s="40"/>
      <c r="BL734" s="40"/>
      <c r="BM734" s="40"/>
    </row>
    <row r="735" ht="14.25" customHeight="1">
      <c r="BE735" s="40"/>
      <c r="BF735" s="40"/>
      <c r="BH735" s="40"/>
      <c r="BI735" s="40"/>
      <c r="BJ735" s="40"/>
      <c r="BL735" s="40"/>
      <c r="BM735" s="40"/>
    </row>
    <row r="736" ht="14.25" customHeight="1">
      <c r="BE736" s="40"/>
      <c r="BF736" s="40"/>
      <c r="BH736" s="40"/>
      <c r="BI736" s="40"/>
      <c r="BJ736" s="40"/>
      <c r="BL736" s="40"/>
      <c r="BM736" s="40"/>
    </row>
    <row r="737" ht="14.25" customHeight="1">
      <c r="BE737" s="40"/>
      <c r="BF737" s="40"/>
      <c r="BH737" s="40"/>
      <c r="BI737" s="40"/>
      <c r="BJ737" s="40"/>
      <c r="BL737" s="40"/>
      <c r="BM737" s="40"/>
    </row>
    <row r="738" ht="14.25" customHeight="1">
      <c r="BE738" s="40"/>
      <c r="BF738" s="40"/>
      <c r="BH738" s="40"/>
      <c r="BI738" s="40"/>
      <c r="BJ738" s="40"/>
      <c r="BL738" s="40"/>
      <c r="BM738" s="40"/>
    </row>
    <row r="739" ht="14.25" customHeight="1">
      <c r="BE739" s="40"/>
      <c r="BF739" s="40"/>
      <c r="BH739" s="40"/>
      <c r="BI739" s="40"/>
      <c r="BJ739" s="40"/>
      <c r="BL739" s="40"/>
      <c r="BM739" s="40"/>
    </row>
    <row r="740" ht="14.25" customHeight="1">
      <c r="BE740" s="40"/>
      <c r="BF740" s="40"/>
      <c r="BH740" s="40"/>
      <c r="BI740" s="40"/>
      <c r="BJ740" s="40"/>
      <c r="BL740" s="40"/>
      <c r="BM740" s="40"/>
    </row>
    <row r="741" ht="14.25" customHeight="1">
      <c r="BE741" s="40"/>
      <c r="BF741" s="40"/>
      <c r="BH741" s="40"/>
      <c r="BI741" s="40"/>
      <c r="BJ741" s="40"/>
      <c r="BL741" s="40"/>
      <c r="BM741" s="40"/>
    </row>
    <row r="742" ht="14.25" customHeight="1">
      <c r="BE742" s="40"/>
      <c r="BF742" s="40"/>
      <c r="BH742" s="40"/>
      <c r="BI742" s="40"/>
      <c r="BJ742" s="40"/>
      <c r="BL742" s="40"/>
      <c r="BM742" s="40"/>
    </row>
    <row r="743" ht="14.25" customHeight="1">
      <c r="BE743" s="40"/>
      <c r="BF743" s="40"/>
      <c r="BH743" s="40"/>
      <c r="BI743" s="40"/>
      <c r="BJ743" s="40"/>
      <c r="BL743" s="40"/>
      <c r="BM743" s="40"/>
    </row>
    <row r="744" ht="14.25" customHeight="1">
      <c r="BE744" s="40"/>
      <c r="BF744" s="40"/>
      <c r="BH744" s="40"/>
      <c r="BI744" s="40"/>
      <c r="BJ744" s="40"/>
      <c r="BL744" s="40"/>
      <c r="BM744" s="40"/>
    </row>
    <row r="745" ht="14.25" customHeight="1">
      <c r="BE745" s="40"/>
      <c r="BF745" s="40"/>
      <c r="BH745" s="40"/>
      <c r="BI745" s="40"/>
      <c r="BJ745" s="40"/>
      <c r="BL745" s="40"/>
      <c r="BM745" s="40"/>
    </row>
    <row r="746" ht="14.25" customHeight="1">
      <c r="BE746" s="40"/>
      <c r="BF746" s="40"/>
      <c r="BH746" s="40"/>
      <c r="BI746" s="40"/>
      <c r="BJ746" s="40"/>
      <c r="BL746" s="40"/>
      <c r="BM746" s="40"/>
    </row>
    <row r="747" ht="14.25" customHeight="1">
      <c r="BE747" s="40"/>
      <c r="BF747" s="40"/>
      <c r="BH747" s="40"/>
      <c r="BI747" s="40"/>
      <c r="BJ747" s="40"/>
      <c r="BL747" s="40"/>
      <c r="BM747" s="40"/>
    </row>
    <row r="748" ht="14.25" customHeight="1">
      <c r="BE748" s="40"/>
      <c r="BF748" s="40"/>
      <c r="BH748" s="40"/>
      <c r="BI748" s="40"/>
      <c r="BJ748" s="40"/>
      <c r="BL748" s="40"/>
      <c r="BM748" s="40"/>
    </row>
    <row r="749" ht="14.25" customHeight="1">
      <c r="BE749" s="40"/>
      <c r="BF749" s="40"/>
      <c r="BH749" s="40"/>
      <c r="BI749" s="40"/>
      <c r="BJ749" s="40"/>
      <c r="BL749" s="40"/>
      <c r="BM749" s="40"/>
    </row>
    <row r="750" ht="14.25" customHeight="1">
      <c r="BE750" s="40"/>
      <c r="BF750" s="40"/>
      <c r="BH750" s="40"/>
      <c r="BI750" s="40"/>
      <c r="BJ750" s="40"/>
      <c r="BL750" s="40"/>
      <c r="BM750" s="40"/>
    </row>
    <row r="751" ht="14.25" customHeight="1">
      <c r="BE751" s="40"/>
      <c r="BF751" s="40"/>
      <c r="BH751" s="40"/>
      <c r="BI751" s="40"/>
      <c r="BJ751" s="40"/>
      <c r="BL751" s="40"/>
      <c r="BM751" s="40"/>
    </row>
    <row r="752" ht="14.25" customHeight="1">
      <c r="BE752" s="40"/>
      <c r="BF752" s="40"/>
      <c r="BH752" s="40"/>
      <c r="BI752" s="40"/>
      <c r="BJ752" s="40"/>
      <c r="BL752" s="40"/>
      <c r="BM752" s="40"/>
    </row>
    <row r="753" ht="14.25" customHeight="1">
      <c r="BE753" s="40"/>
      <c r="BF753" s="40"/>
      <c r="BH753" s="40"/>
      <c r="BI753" s="40"/>
      <c r="BJ753" s="40"/>
      <c r="BL753" s="40"/>
      <c r="BM753" s="40"/>
    </row>
    <row r="754" ht="14.25" customHeight="1">
      <c r="BE754" s="40"/>
      <c r="BF754" s="40"/>
      <c r="BH754" s="40"/>
      <c r="BI754" s="40"/>
      <c r="BJ754" s="40"/>
      <c r="BL754" s="40"/>
      <c r="BM754" s="40"/>
    </row>
    <row r="755" ht="14.25" customHeight="1">
      <c r="BE755" s="40"/>
      <c r="BF755" s="40"/>
      <c r="BH755" s="40"/>
      <c r="BI755" s="40"/>
      <c r="BJ755" s="40"/>
      <c r="BL755" s="40"/>
      <c r="BM755" s="40"/>
    </row>
    <row r="756" ht="14.25" customHeight="1">
      <c r="BE756" s="40"/>
      <c r="BF756" s="40"/>
      <c r="BH756" s="40"/>
      <c r="BI756" s="40"/>
      <c r="BJ756" s="40"/>
      <c r="BL756" s="40"/>
      <c r="BM756" s="40"/>
    </row>
    <row r="757" ht="14.25" customHeight="1">
      <c r="BE757" s="40"/>
      <c r="BF757" s="40"/>
      <c r="BH757" s="40"/>
      <c r="BI757" s="40"/>
      <c r="BJ757" s="40"/>
      <c r="BL757" s="40"/>
      <c r="BM757" s="40"/>
    </row>
    <row r="758" ht="14.25" customHeight="1">
      <c r="BE758" s="40"/>
      <c r="BF758" s="40"/>
      <c r="BH758" s="40"/>
      <c r="BI758" s="40"/>
      <c r="BJ758" s="40"/>
      <c r="BL758" s="40"/>
      <c r="BM758" s="40"/>
    </row>
    <row r="759" ht="14.25" customHeight="1">
      <c r="BE759" s="40"/>
      <c r="BF759" s="40"/>
      <c r="BH759" s="40"/>
      <c r="BI759" s="40"/>
      <c r="BJ759" s="40"/>
      <c r="BL759" s="40"/>
      <c r="BM759" s="40"/>
    </row>
    <row r="760" ht="14.25" customHeight="1">
      <c r="BE760" s="40"/>
      <c r="BF760" s="40"/>
      <c r="BH760" s="40"/>
      <c r="BI760" s="40"/>
      <c r="BJ760" s="40"/>
      <c r="BL760" s="40"/>
      <c r="BM760" s="40"/>
    </row>
    <row r="761" ht="14.25" customHeight="1">
      <c r="BE761" s="40"/>
      <c r="BF761" s="40"/>
      <c r="BH761" s="40"/>
      <c r="BI761" s="40"/>
      <c r="BJ761" s="40"/>
      <c r="BL761" s="40"/>
      <c r="BM761" s="40"/>
    </row>
    <row r="762" ht="14.25" customHeight="1">
      <c r="BE762" s="40"/>
      <c r="BF762" s="40"/>
      <c r="BH762" s="40"/>
      <c r="BI762" s="40"/>
      <c r="BJ762" s="40"/>
      <c r="BL762" s="40"/>
      <c r="BM762" s="40"/>
    </row>
    <row r="763" ht="14.25" customHeight="1">
      <c r="BE763" s="40"/>
      <c r="BF763" s="40"/>
      <c r="BH763" s="40"/>
      <c r="BI763" s="40"/>
      <c r="BJ763" s="40"/>
      <c r="BL763" s="40"/>
      <c r="BM763" s="40"/>
    </row>
    <row r="764" ht="14.25" customHeight="1">
      <c r="BE764" s="40"/>
      <c r="BF764" s="40"/>
      <c r="BH764" s="40"/>
      <c r="BI764" s="40"/>
      <c r="BJ764" s="40"/>
      <c r="BL764" s="40"/>
      <c r="BM764" s="40"/>
    </row>
    <row r="765" ht="14.25" customHeight="1">
      <c r="BE765" s="40"/>
      <c r="BF765" s="40"/>
      <c r="BH765" s="40"/>
      <c r="BI765" s="40"/>
      <c r="BJ765" s="40"/>
      <c r="BL765" s="40"/>
      <c r="BM765" s="40"/>
    </row>
    <row r="766" ht="14.25" customHeight="1">
      <c r="BE766" s="40"/>
      <c r="BF766" s="40"/>
      <c r="BH766" s="40"/>
      <c r="BI766" s="40"/>
      <c r="BJ766" s="40"/>
      <c r="BL766" s="40"/>
      <c r="BM766" s="40"/>
    </row>
    <row r="767" ht="14.25" customHeight="1">
      <c r="BE767" s="40"/>
      <c r="BF767" s="40"/>
      <c r="BH767" s="40"/>
      <c r="BI767" s="40"/>
      <c r="BJ767" s="40"/>
      <c r="BL767" s="40"/>
      <c r="BM767" s="40"/>
    </row>
    <row r="768" ht="14.25" customHeight="1">
      <c r="BE768" s="40"/>
      <c r="BF768" s="40"/>
      <c r="BH768" s="40"/>
      <c r="BI768" s="40"/>
      <c r="BJ768" s="40"/>
      <c r="BL768" s="40"/>
      <c r="BM768" s="40"/>
    </row>
    <row r="769" ht="14.25" customHeight="1">
      <c r="BE769" s="40"/>
      <c r="BF769" s="40"/>
      <c r="BH769" s="40"/>
      <c r="BI769" s="40"/>
      <c r="BJ769" s="40"/>
      <c r="BL769" s="40"/>
      <c r="BM769" s="40"/>
    </row>
    <row r="770" ht="14.25" customHeight="1">
      <c r="BE770" s="40"/>
      <c r="BF770" s="40"/>
      <c r="BH770" s="40"/>
      <c r="BI770" s="40"/>
      <c r="BJ770" s="40"/>
      <c r="BL770" s="40"/>
      <c r="BM770" s="40"/>
    </row>
    <row r="771" ht="14.25" customHeight="1">
      <c r="BE771" s="40"/>
      <c r="BF771" s="40"/>
      <c r="BH771" s="40"/>
      <c r="BI771" s="40"/>
      <c r="BJ771" s="40"/>
      <c r="BL771" s="40"/>
      <c r="BM771" s="40"/>
    </row>
    <row r="772" ht="14.25" customHeight="1">
      <c r="BE772" s="40"/>
      <c r="BF772" s="40"/>
      <c r="BH772" s="40"/>
      <c r="BI772" s="40"/>
      <c r="BJ772" s="40"/>
      <c r="BL772" s="40"/>
      <c r="BM772" s="40"/>
    </row>
    <row r="773" ht="14.25" customHeight="1">
      <c r="BE773" s="40"/>
      <c r="BF773" s="40"/>
      <c r="BH773" s="40"/>
      <c r="BI773" s="40"/>
      <c r="BJ773" s="40"/>
      <c r="BL773" s="40"/>
      <c r="BM773" s="40"/>
    </row>
    <row r="774" ht="14.25" customHeight="1">
      <c r="BE774" s="40"/>
      <c r="BF774" s="40"/>
      <c r="BH774" s="40"/>
      <c r="BI774" s="40"/>
      <c r="BJ774" s="40"/>
      <c r="BL774" s="40"/>
      <c r="BM774" s="40"/>
    </row>
    <row r="775" ht="14.25" customHeight="1">
      <c r="BE775" s="40"/>
      <c r="BF775" s="40"/>
      <c r="BH775" s="40"/>
      <c r="BI775" s="40"/>
      <c r="BJ775" s="40"/>
      <c r="BL775" s="40"/>
      <c r="BM775" s="40"/>
    </row>
    <row r="776" ht="14.25" customHeight="1">
      <c r="BE776" s="40"/>
      <c r="BF776" s="40"/>
      <c r="BH776" s="40"/>
      <c r="BI776" s="40"/>
      <c r="BJ776" s="40"/>
      <c r="BL776" s="40"/>
      <c r="BM776" s="40"/>
    </row>
    <row r="777" ht="14.25" customHeight="1">
      <c r="BE777" s="40"/>
      <c r="BF777" s="40"/>
      <c r="BH777" s="40"/>
      <c r="BI777" s="40"/>
      <c r="BJ777" s="40"/>
      <c r="BL777" s="40"/>
      <c r="BM777" s="40"/>
    </row>
    <row r="778" ht="14.25" customHeight="1">
      <c r="BE778" s="40"/>
      <c r="BF778" s="40"/>
      <c r="BH778" s="40"/>
      <c r="BI778" s="40"/>
      <c r="BJ778" s="40"/>
      <c r="BL778" s="40"/>
      <c r="BM778" s="40"/>
    </row>
    <row r="779" ht="14.25" customHeight="1">
      <c r="BE779" s="40"/>
      <c r="BF779" s="40"/>
      <c r="BH779" s="40"/>
      <c r="BI779" s="40"/>
      <c r="BJ779" s="40"/>
      <c r="BL779" s="40"/>
      <c r="BM779" s="40"/>
    </row>
    <row r="780" ht="14.25" customHeight="1">
      <c r="BE780" s="40"/>
      <c r="BF780" s="40"/>
      <c r="BH780" s="40"/>
      <c r="BI780" s="40"/>
      <c r="BJ780" s="40"/>
      <c r="BL780" s="40"/>
      <c r="BM780" s="40"/>
    </row>
    <row r="781" ht="14.25" customHeight="1">
      <c r="BE781" s="40"/>
      <c r="BF781" s="40"/>
      <c r="BH781" s="40"/>
      <c r="BI781" s="40"/>
      <c r="BJ781" s="40"/>
      <c r="BL781" s="40"/>
      <c r="BM781" s="40"/>
    </row>
    <row r="782" ht="14.25" customHeight="1">
      <c r="BE782" s="40"/>
      <c r="BF782" s="40"/>
      <c r="BH782" s="40"/>
      <c r="BI782" s="40"/>
      <c r="BJ782" s="40"/>
      <c r="BL782" s="40"/>
      <c r="BM782" s="40"/>
    </row>
    <row r="783" ht="14.25" customHeight="1">
      <c r="BE783" s="40"/>
      <c r="BF783" s="40"/>
      <c r="BH783" s="40"/>
      <c r="BI783" s="40"/>
      <c r="BJ783" s="40"/>
      <c r="BL783" s="40"/>
      <c r="BM783" s="40"/>
    </row>
    <row r="784" ht="14.25" customHeight="1">
      <c r="BE784" s="40"/>
      <c r="BF784" s="40"/>
      <c r="BH784" s="40"/>
      <c r="BI784" s="40"/>
      <c r="BJ784" s="40"/>
      <c r="BL784" s="40"/>
      <c r="BM784" s="40"/>
    </row>
    <row r="785" ht="14.25" customHeight="1">
      <c r="BE785" s="40"/>
      <c r="BF785" s="40"/>
      <c r="BH785" s="40"/>
      <c r="BI785" s="40"/>
      <c r="BJ785" s="40"/>
      <c r="BL785" s="40"/>
      <c r="BM785" s="40"/>
    </row>
    <row r="786" ht="14.25" customHeight="1">
      <c r="BE786" s="40"/>
      <c r="BF786" s="40"/>
      <c r="BH786" s="40"/>
      <c r="BI786" s="40"/>
      <c r="BJ786" s="40"/>
      <c r="BL786" s="40"/>
      <c r="BM786" s="40"/>
    </row>
    <row r="787" ht="14.25" customHeight="1">
      <c r="BE787" s="40"/>
      <c r="BF787" s="40"/>
      <c r="BH787" s="40"/>
      <c r="BI787" s="40"/>
      <c r="BJ787" s="40"/>
      <c r="BL787" s="40"/>
      <c r="BM787" s="40"/>
    </row>
    <row r="788" ht="14.25" customHeight="1">
      <c r="BE788" s="40"/>
      <c r="BF788" s="40"/>
      <c r="BH788" s="40"/>
      <c r="BI788" s="40"/>
      <c r="BJ788" s="40"/>
      <c r="BL788" s="40"/>
      <c r="BM788" s="40"/>
    </row>
    <row r="789" ht="14.25" customHeight="1">
      <c r="BE789" s="40"/>
      <c r="BF789" s="40"/>
      <c r="BH789" s="40"/>
      <c r="BI789" s="40"/>
      <c r="BJ789" s="40"/>
      <c r="BL789" s="40"/>
      <c r="BM789" s="40"/>
    </row>
    <row r="790" ht="14.25" customHeight="1">
      <c r="BE790" s="40"/>
      <c r="BF790" s="40"/>
      <c r="BH790" s="40"/>
      <c r="BI790" s="40"/>
      <c r="BJ790" s="40"/>
      <c r="BL790" s="40"/>
      <c r="BM790" s="40"/>
    </row>
    <row r="791" ht="14.25" customHeight="1">
      <c r="BE791" s="40"/>
      <c r="BF791" s="40"/>
      <c r="BH791" s="40"/>
      <c r="BI791" s="40"/>
      <c r="BJ791" s="40"/>
      <c r="BL791" s="40"/>
      <c r="BM791" s="40"/>
    </row>
    <row r="792" ht="14.25" customHeight="1">
      <c r="BE792" s="40"/>
      <c r="BF792" s="40"/>
      <c r="BH792" s="40"/>
      <c r="BI792" s="40"/>
      <c r="BJ792" s="40"/>
      <c r="BL792" s="40"/>
      <c r="BM792" s="40"/>
    </row>
    <row r="793" ht="14.25" customHeight="1">
      <c r="BE793" s="40"/>
      <c r="BF793" s="40"/>
      <c r="BH793" s="40"/>
      <c r="BI793" s="40"/>
      <c r="BJ793" s="40"/>
      <c r="BL793" s="40"/>
      <c r="BM793" s="40"/>
    </row>
    <row r="794" ht="14.25" customHeight="1">
      <c r="BE794" s="40"/>
      <c r="BF794" s="40"/>
      <c r="BH794" s="40"/>
      <c r="BI794" s="40"/>
      <c r="BJ794" s="40"/>
      <c r="BL794" s="40"/>
      <c r="BM794" s="40"/>
    </row>
    <row r="795" ht="14.25" customHeight="1">
      <c r="BE795" s="40"/>
      <c r="BF795" s="40"/>
      <c r="BH795" s="40"/>
      <c r="BI795" s="40"/>
      <c r="BJ795" s="40"/>
      <c r="BL795" s="40"/>
      <c r="BM795" s="40"/>
    </row>
    <row r="796" ht="14.25" customHeight="1">
      <c r="BE796" s="40"/>
      <c r="BF796" s="40"/>
      <c r="BH796" s="40"/>
      <c r="BI796" s="40"/>
      <c r="BJ796" s="40"/>
      <c r="BL796" s="40"/>
      <c r="BM796" s="40"/>
    </row>
    <row r="797" ht="14.25" customHeight="1">
      <c r="BE797" s="40"/>
      <c r="BF797" s="40"/>
      <c r="BH797" s="40"/>
      <c r="BI797" s="40"/>
      <c r="BJ797" s="40"/>
      <c r="BL797" s="40"/>
      <c r="BM797" s="40"/>
    </row>
    <row r="798" ht="14.25" customHeight="1">
      <c r="BE798" s="40"/>
      <c r="BF798" s="40"/>
      <c r="BH798" s="40"/>
      <c r="BI798" s="40"/>
      <c r="BJ798" s="40"/>
      <c r="BL798" s="40"/>
      <c r="BM798" s="40"/>
    </row>
    <row r="799" ht="14.25" customHeight="1">
      <c r="BE799" s="40"/>
      <c r="BF799" s="40"/>
      <c r="BH799" s="40"/>
      <c r="BI799" s="40"/>
      <c r="BJ799" s="40"/>
      <c r="BL799" s="40"/>
      <c r="BM799" s="40"/>
    </row>
    <row r="800" ht="14.25" customHeight="1">
      <c r="BE800" s="40"/>
      <c r="BF800" s="40"/>
      <c r="BH800" s="40"/>
      <c r="BI800" s="40"/>
      <c r="BJ800" s="40"/>
      <c r="BL800" s="40"/>
      <c r="BM800" s="40"/>
    </row>
    <row r="801" ht="14.25" customHeight="1">
      <c r="BE801" s="40"/>
      <c r="BF801" s="40"/>
      <c r="BH801" s="40"/>
      <c r="BI801" s="40"/>
      <c r="BJ801" s="40"/>
      <c r="BL801" s="40"/>
      <c r="BM801" s="40"/>
    </row>
    <row r="802" ht="14.25" customHeight="1">
      <c r="BE802" s="40"/>
      <c r="BF802" s="40"/>
      <c r="BH802" s="40"/>
      <c r="BI802" s="40"/>
      <c r="BJ802" s="40"/>
      <c r="BL802" s="40"/>
      <c r="BM802" s="40"/>
    </row>
    <row r="803" ht="14.25" customHeight="1">
      <c r="BE803" s="40"/>
      <c r="BF803" s="40"/>
      <c r="BH803" s="40"/>
      <c r="BI803" s="40"/>
      <c r="BJ803" s="40"/>
      <c r="BL803" s="40"/>
      <c r="BM803" s="40"/>
    </row>
    <row r="804" ht="14.25" customHeight="1">
      <c r="BE804" s="40"/>
      <c r="BF804" s="40"/>
      <c r="BH804" s="40"/>
      <c r="BI804" s="40"/>
      <c r="BJ804" s="40"/>
      <c r="BL804" s="40"/>
      <c r="BM804" s="40"/>
    </row>
    <row r="805" ht="14.25" customHeight="1">
      <c r="BE805" s="40"/>
      <c r="BF805" s="40"/>
      <c r="BH805" s="40"/>
      <c r="BI805" s="40"/>
      <c r="BJ805" s="40"/>
      <c r="BL805" s="40"/>
      <c r="BM805" s="40"/>
    </row>
    <row r="806" ht="14.25" customHeight="1">
      <c r="BE806" s="40"/>
      <c r="BF806" s="40"/>
      <c r="BH806" s="40"/>
      <c r="BI806" s="40"/>
      <c r="BJ806" s="40"/>
      <c r="BL806" s="40"/>
      <c r="BM806" s="40"/>
    </row>
    <row r="807" ht="14.25" customHeight="1">
      <c r="BE807" s="40"/>
      <c r="BF807" s="40"/>
      <c r="BH807" s="40"/>
      <c r="BI807" s="40"/>
      <c r="BJ807" s="40"/>
      <c r="BL807" s="40"/>
      <c r="BM807" s="40"/>
    </row>
    <row r="808" ht="14.25" customHeight="1">
      <c r="BE808" s="40"/>
      <c r="BF808" s="40"/>
      <c r="BH808" s="40"/>
      <c r="BI808" s="40"/>
      <c r="BJ808" s="40"/>
      <c r="BL808" s="40"/>
      <c r="BM808" s="40"/>
    </row>
    <row r="809" ht="14.25" customHeight="1">
      <c r="BE809" s="40"/>
      <c r="BF809" s="40"/>
      <c r="BH809" s="40"/>
      <c r="BI809" s="40"/>
      <c r="BJ809" s="40"/>
      <c r="BL809" s="40"/>
      <c r="BM809" s="40"/>
    </row>
    <row r="810" ht="14.25" customHeight="1">
      <c r="BE810" s="40"/>
      <c r="BF810" s="40"/>
      <c r="BH810" s="40"/>
      <c r="BI810" s="40"/>
      <c r="BJ810" s="40"/>
      <c r="BL810" s="40"/>
      <c r="BM810" s="40"/>
    </row>
    <row r="811" ht="14.25" customHeight="1">
      <c r="BE811" s="40"/>
      <c r="BF811" s="40"/>
      <c r="BH811" s="40"/>
      <c r="BI811" s="40"/>
      <c r="BJ811" s="40"/>
      <c r="BL811" s="40"/>
      <c r="BM811" s="40"/>
    </row>
    <row r="812" ht="14.25" customHeight="1">
      <c r="BE812" s="40"/>
      <c r="BF812" s="40"/>
      <c r="BH812" s="40"/>
      <c r="BI812" s="40"/>
      <c r="BJ812" s="40"/>
      <c r="BL812" s="40"/>
      <c r="BM812" s="40"/>
    </row>
    <row r="813" ht="14.25" customHeight="1">
      <c r="BE813" s="40"/>
      <c r="BF813" s="40"/>
      <c r="BH813" s="40"/>
      <c r="BI813" s="40"/>
      <c r="BJ813" s="40"/>
      <c r="BL813" s="40"/>
      <c r="BM813" s="40"/>
    </row>
    <row r="814" ht="14.25" customHeight="1">
      <c r="BE814" s="40"/>
      <c r="BF814" s="40"/>
      <c r="BH814" s="40"/>
      <c r="BI814" s="40"/>
      <c r="BJ814" s="40"/>
      <c r="BL814" s="40"/>
      <c r="BM814" s="40"/>
    </row>
    <row r="815" ht="14.25" customHeight="1">
      <c r="BE815" s="40"/>
      <c r="BF815" s="40"/>
      <c r="BH815" s="40"/>
      <c r="BI815" s="40"/>
      <c r="BJ815" s="40"/>
      <c r="BL815" s="40"/>
      <c r="BM815" s="40"/>
    </row>
    <row r="816" ht="14.25" customHeight="1">
      <c r="BE816" s="40"/>
      <c r="BF816" s="40"/>
      <c r="BH816" s="40"/>
      <c r="BI816" s="40"/>
      <c r="BJ816" s="40"/>
      <c r="BL816" s="40"/>
      <c r="BM816" s="40"/>
    </row>
    <row r="817" ht="14.25" customHeight="1">
      <c r="BE817" s="40"/>
      <c r="BF817" s="40"/>
      <c r="BH817" s="40"/>
      <c r="BI817" s="40"/>
      <c r="BJ817" s="40"/>
      <c r="BL817" s="40"/>
      <c r="BM817" s="40"/>
    </row>
    <row r="818" ht="14.25" customHeight="1">
      <c r="BE818" s="40"/>
      <c r="BF818" s="40"/>
      <c r="BH818" s="40"/>
      <c r="BI818" s="40"/>
      <c r="BJ818" s="40"/>
      <c r="BL818" s="40"/>
      <c r="BM818" s="40"/>
    </row>
    <row r="819" ht="14.25" customHeight="1">
      <c r="BE819" s="40"/>
      <c r="BF819" s="40"/>
      <c r="BH819" s="40"/>
      <c r="BI819" s="40"/>
      <c r="BJ819" s="40"/>
      <c r="BL819" s="40"/>
      <c r="BM819" s="40"/>
    </row>
    <row r="820" ht="14.25" customHeight="1">
      <c r="BE820" s="40"/>
      <c r="BF820" s="40"/>
      <c r="BH820" s="40"/>
      <c r="BI820" s="40"/>
      <c r="BJ820" s="40"/>
      <c r="BL820" s="40"/>
      <c r="BM820" s="40"/>
    </row>
    <row r="821" ht="14.25" customHeight="1">
      <c r="BE821" s="40"/>
      <c r="BF821" s="40"/>
      <c r="BH821" s="40"/>
      <c r="BI821" s="40"/>
      <c r="BJ821" s="40"/>
      <c r="BL821" s="40"/>
      <c r="BM821" s="40"/>
    </row>
    <row r="822" ht="14.25" customHeight="1">
      <c r="BE822" s="40"/>
      <c r="BF822" s="40"/>
      <c r="BH822" s="40"/>
      <c r="BI822" s="40"/>
      <c r="BJ822" s="40"/>
      <c r="BL822" s="40"/>
      <c r="BM822" s="40"/>
    </row>
    <row r="823" ht="14.25" customHeight="1">
      <c r="BE823" s="40"/>
      <c r="BF823" s="40"/>
      <c r="BH823" s="40"/>
      <c r="BI823" s="40"/>
      <c r="BJ823" s="40"/>
      <c r="BL823" s="40"/>
      <c r="BM823" s="40"/>
    </row>
    <row r="824" ht="14.25" customHeight="1">
      <c r="BE824" s="40"/>
      <c r="BF824" s="40"/>
      <c r="BH824" s="40"/>
      <c r="BI824" s="40"/>
      <c r="BJ824" s="40"/>
      <c r="BL824" s="40"/>
      <c r="BM824" s="40"/>
    </row>
    <row r="825" ht="14.25" customHeight="1">
      <c r="BE825" s="40"/>
      <c r="BF825" s="40"/>
      <c r="BH825" s="40"/>
      <c r="BI825" s="40"/>
      <c r="BJ825" s="40"/>
      <c r="BL825" s="40"/>
      <c r="BM825" s="40"/>
    </row>
    <row r="826" ht="14.25" customHeight="1">
      <c r="BE826" s="40"/>
      <c r="BF826" s="40"/>
      <c r="BH826" s="40"/>
      <c r="BI826" s="40"/>
      <c r="BJ826" s="40"/>
      <c r="BL826" s="40"/>
      <c r="BM826" s="40"/>
    </row>
    <row r="827" ht="14.25" customHeight="1">
      <c r="BE827" s="40"/>
      <c r="BF827" s="40"/>
      <c r="BH827" s="40"/>
      <c r="BI827" s="40"/>
      <c r="BJ827" s="40"/>
      <c r="BL827" s="40"/>
      <c r="BM827" s="40"/>
    </row>
    <row r="828" ht="14.25" customHeight="1">
      <c r="BE828" s="40"/>
      <c r="BF828" s="40"/>
      <c r="BH828" s="40"/>
      <c r="BI828" s="40"/>
      <c r="BJ828" s="40"/>
      <c r="BL828" s="40"/>
      <c r="BM828" s="40"/>
    </row>
    <row r="829" ht="14.25" customHeight="1">
      <c r="BE829" s="40"/>
      <c r="BF829" s="40"/>
      <c r="BH829" s="40"/>
      <c r="BI829" s="40"/>
      <c r="BJ829" s="40"/>
      <c r="BL829" s="40"/>
      <c r="BM829" s="40"/>
    </row>
    <row r="830" ht="14.25" customHeight="1">
      <c r="BE830" s="40"/>
      <c r="BF830" s="40"/>
      <c r="BH830" s="40"/>
      <c r="BI830" s="40"/>
      <c r="BJ830" s="40"/>
      <c r="BL830" s="40"/>
      <c r="BM830" s="40"/>
    </row>
    <row r="831" ht="14.25" customHeight="1">
      <c r="BE831" s="40"/>
      <c r="BF831" s="40"/>
      <c r="BH831" s="40"/>
      <c r="BI831" s="40"/>
      <c r="BJ831" s="40"/>
      <c r="BL831" s="40"/>
      <c r="BM831" s="40"/>
    </row>
    <row r="832" ht="14.25" customHeight="1">
      <c r="BE832" s="40"/>
      <c r="BF832" s="40"/>
      <c r="BH832" s="40"/>
      <c r="BI832" s="40"/>
      <c r="BJ832" s="40"/>
      <c r="BL832" s="40"/>
      <c r="BM832" s="40"/>
    </row>
    <row r="833" ht="14.25" customHeight="1">
      <c r="BE833" s="40"/>
      <c r="BF833" s="40"/>
      <c r="BH833" s="40"/>
      <c r="BI833" s="40"/>
      <c r="BJ833" s="40"/>
      <c r="BL833" s="40"/>
      <c r="BM833" s="40"/>
    </row>
    <row r="834" ht="14.25" customHeight="1">
      <c r="BE834" s="40"/>
      <c r="BF834" s="40"/>
      <c r="BH834" s="40"/>
      <c r="BI834" s="40"/>
      <c r="BJ834" s="40"/>
      <c r="BL834" s="40"/>
      <c r="BM834" s="40"/>
    </row>
    <row r="835" ht="14.25" customHeight="1">
      <c r="BE835" s="40"/>
      <c r="BF835" s="40"/>
      <c r="BH835" s="40"/>
      <c r="BI835" s="40"/>
      <c r="BJ835" s="40"/>
      <c r="BL835" s="40"/>
      <c r="BM835" s="40"/>
    </row>
    <row r="836" ht="14.25" customHeight="1">
      <c r="BE836" s="40"/>
      <c r="BF836" s="40"/>
      <c r="BH836" s="40"/>
      <c r="BI836" s="40"/>
      <c r="BJ836" s="40"/>
      <c r="BL836" s="40"/>
      <c r="BM836" s="40"/>
    </row>
    <row r="837" ht="14.25" customHeight="1">
      <c r="BE837" s="40"/>
      <c r="BF837" s="40"/>
      <c r="BH837" s="40"/>
      <c r="BI837" s="40"/>
      <c r="BJ837" s="40"/>
      <c r="BL837" s="40"/>
      <c r="BM837" s="40"/>
    </row>
    <row r="838" ht="14.25" customHeight="1">
      <c r="BE838" s="40"/>
      <c r="BF838" s="40"/>
      <c r="BH838" s="40"/>
      <c r="BI838" s="40"/>
      <c r="BJ838" s="40"/>
      <c r="BL838" s="40"/>
      <c r="BM838" s="40"/>
    </row>
    <row r="839" ht="14.25" customHeight="1">
      <c r="BE839" s="40"/>
      <c r="BF839" s="40"/>
      <c r="BH839" s="40"/>
      <c r="BI839" s="40"/>
      <c r="BJ839" s="40"/>
      <c r="BL839" s="40"/>
      <c r="BM839" s="40"/>
    </row>
    <row r="840" ht="14.25" customHeight="1">
      <c r="BE840" s="40"/>
      <c r="BF840" s="40"/>
      <c r="BH840" s="40"/>
      <c r="BI840" s="40"/>
      <c r="BJ840" s="40"/>
      <c r="BL840" s="40"/>
      <c r="BM840" s="40"/>
    </row>
    <row r="841" ht="14.25" customHeight="1">
      <c r="BE841" s="40"/>
      <c r="BF841" s="40"/>
      <c r="BH841" s="40"/>
      <c r="BI841" s="40"/>
      <c r="BJ841" s="40"/>
      <c r="BL841" s="40"/>
      <c r="BM841" s="40"/>
    </row>
    <row r="842" ht="14.25" customHeight="1">
      <c r="BE842" s="40"/>
      <c r="BF842" s="40"/>
      <c r="BH842" s="40"/>
      <c r="BI842" s="40"/>
      <c r="BJ842" s="40"/>
      <c r="BL842" s="40"/>
      <c r="BM842" s="40"/>
    </row>
    <row r="843" ht="14.25" customHeight="1">
      <c r="BE843" s="40"/>
      <c r="BF843" s="40"/>
      <c r="BH843" s="40"/>
      <c r="BI843" s="40"/>
      <c r="BJ843" s="40"/>
      <c r="BL843" s="40"/>
      <c r="BM843" s="40"/>
    </row>
    <row r="844" ht="14.25" customHeight="1">
      <c r="BE844" s="40"/>
      <c r="BF844" s="40"/>
      <c r="BH844" s="40"/>
      <c r="BI844" s="40"/>
      <c r="BJ844" s="40"/>
      <c r="BL844" s="40"/>
      <c r="BM844" s="40"/>
    </row>
    <row r="845" ht="14.25" customHeight="1">
      <c r="BE845" s="40"/>
      <c r="BF845" s="40"/>
      <c r="BH845" s="40"/>
      <c r="BI845" s="40"/>
      <c r="BJ845" s="40"/>
      <c r="BL845" s="40"/>
      <c r="BM845" s="40"/>
    </row>
    <row r="846" ht="14.25" customHeight="1">
      <c r="BE846" s="40"/>
      <c r="BF846" s="40"/>
      <c r="BH846" s="40"/>
      <c r="BI846" s="40"/>
      <c r="BJ846" s="40"/>
      <c r="BL846" s="40"/>
      <c r="BM846" s="40"/>
    </row>
    <row r="847" ht="14.25" customHeight="1">
      <c r="BE847" s="40"/>
      <c r="BF847" s="40"/>
      <c r="BH847" s="40"/>
      <c r="BI847" s="40"/>
      <c r="BJ847" s="40"/>
      <c r="BL847" s="40"/>
      <c r="BM847" s="40"/>
    </row>
    <row r="848" ht="14.25" customHeight="1">
      <c r="BE848" s="40"/>
      <c r="BF848" s="40"/>
      <c r="BH848" s="40"/>
      <c r="BI848" s="40"/>
      <c r="BJ848" s="40"/>
      <c r="BL848" s="40"/>
      <c r="BM848" s="40"/>
    </row>
    <row r="849" ht="14.25" customHeight="1">
      <c r="BE849" s="40"/>
      <c r="BF849" s="40"/>
      <c r="BH849" s="40"/>
      <c r="BI849" s="40"/>
      <c r="BJ849" s="40"/>
      <c r="BL849" s="40"/>
      <c r="BM849" s="40"/>
    </row>
    <row r="850" ht="14.25" customHeight="1">
      <c r="BE850" s="40"/>
      <c r="BF850" s="40"/>
      <c r="BH850" s="40"/>
      <c r="BI850" s="40"/>
      <c r="BJ850" s="40"/>
      <c r="BL850" s="40"/>
      <c r="BM850" s="40"/>
    </row>
    <row r="851" ht="14.25" customHeight="1">
      <c r="BE851" s="40"/>
      <c r="BF851" s="40"/>
      <c r="BH851" s="40"/>
      <c r="BI851" s="40"/>
      <c r="BJ851" s="40"/>
      <c r="BL851" s="40"/>
      <c r="BM851" s="40"/>
    </row>
    <row r="852" ht="14.25" customHeight="1">
      <c r="BE852" s="40"/>
      <c r="BF852" s="40"/>
      <c r="BH852" s="40"/>
      <c r="BI852" s="40"/>
      <c r="BJ852" s="40"/>
      <c r="BL852" s="40"/>
      <c r="BM852" s="40"/>
    </row>
    <row r="853" ht="14.25" customHeight="1">
      <c r="BE853" s="40"/>
      <c r="BF853" s="40"/>
      <c r="BH853" s="40"/>
      <c r="BI853" s="40"/>
      <c r="BJ853" s="40"/>
      <c r="BL853" s="40"/>
      <c r="BM853" s="40"/>
    </row>
    <row r="854" ht="14.25" customHeight="1">
      <c r="BE854" s="40"/>
      <c r="BF854" s="40"/>
      <c r="BH854" s="40"/>
      <c r="BI854" s="40"/>
      <c r="BJ854" s="40"/>
      <c r="BL854" s="40"/>
      <c r="BM854" s="40"/>
    </row>
    <row r="855" ht="14.25" customHeight="1">
      <c r="BE855" s="40"/>
      <c r="BF855" s="40"/>
      <c r="BH855" s="40"/>
      <c r="BI855" s="40"/>
      <c r="BJ855" s="40"/>
      <c r="BL855" s="40"/>
      <c r="BM855" s="40"/>
    </row>
    <row r="856" ht="14.25" customHeight="1">
      <c r="BE856" s="40"/>
      <c r="BF856" s="40"/>
      <c r="BH856" s="40"/>
      <c r="BI856" s="40"/>
      <c r="BJ856" s="40"/>
      <c r="BL856" s="40"/>
      <c r="BM856" s="40"/>
    </row>
    <row r="857" ht="14.25" customHeight="1">
      <c r="BE857" s="40"/>
      <c r="BF857" s="40"/>
      <c r="BH857" s="40"/>
      <c r="BI857" s="40"/>
      <c r="BJ857" s="40"/>
      <c r="BL857" s="40"/>
      <c r="BM857" s="40"/>
    </row>
    <row r="858" ht="14.25" customHeight="1">
      <c r="BE858" s="40"/>
      <c r="BF858" s="40"/>
      <c r="BH858" s="40"/>
      <c r="BI858" s="40"/>
      <c r="BJ858" s="40"/>
      <c r="BL858" s="40"/>
      <c r="BM858" s="40"/>
    </row>
    <row r="859" ht="14.25" customHeight="1">
      <c r="BE859" s="40"/>
      <c r="BF859" s="40"/>
      <c r="BH859" s="40"/>
      <c r="BI859" s="40"/>
      <c r="BJ859" s="40"/>
      <c r="BL859" s="40"/>
      <c r="BM859" s="40"/>
    </row>
    <row r="860" ht="14.25" customHeight="1">
      <c r="BE860" s="40"/>
      <c r="BF860" s="40"/>
      <c r="BH860" s="40"/>
      <c r="BI860" s="40"/>
      <c r="BJ860" s="40"/>
      <c r="BL860" s="40"/>
      <c r="BM860" s="40"/>
    </row>
    <row r="861" ht="14.25" customHeight="1">
      <c r="BE861" s="40"/>
      <c r="BF861" s="40"/>
      <c r="BH861" s="40"/>
      <c r="BI861" s="40"/>
      <c r="BJ861" s="40"/>
      <c r="BL861" s="40"/>
      <c r="BM861" s="40"/>
    </row>
    <row r="862" ht="14.25" customHeight="1">
      <c r="BE862" s="40"/>
      <c r="BF862" s="40"/>
      <c r="BH862" s="40"/>
      <c r="BI862" s="40"/>
      <c r="BJ862" s="40"/>
      <c r="BL862" s="40"/>
      <c r="BM862" s="40"/>
    </row>
    <row r="863" ht="14.25" customHeight="1">
      <c r="BE863" s="40"/>
      <c r="BF863" s="40"/>
      <c r="BH863" s="40"/>
      <c r="BI863" s="40"/>
      <c r="BJ863" s="40"/>
      <c r="BL863" s="40"/>
      <c r="BM863" s="40"/>
    </row>
    <row r="864" ht="14.25" customHeight="1">
      <c r="BE864" s="40"/>
      <c r="BF864" s="40"/>
      <c r="BH864" s="40"/>
      <c r="BI864" s="40"/>
      <c r="BJ864" s="40"/>
      <c r="BL864" s="40"/>
      <c r="BM864" s="40"/>
    </row>
    <row r="865" ht="14.25" customHeight="1">
      <c r="BE865" s="40"/>
      <c r="BF865" s="40"/>
      <c r="BH865" s="40"/>
      <c r="BI865" s="40"/>
      <c r="BJ865" s="40"/>
      <c r="BL865" s="40"/>
      <c r="BM865" s="40"/>
    </row>
    <row r="866" ht="14.25" customHeight="1">
      <c r="BE866" s="40"/>
      <c r="BF866" s="40"/>
      <c r="BH866" s="40"/>
      <c r="BI866" s="40"/>
      <c r="BJ866" s="40"/>
      <c r="BL866" s="40"/>
      <c r="BM866" s="40"/>
    </row>
    <row r="867" ht="14.25" customHeight="1">
      <c r="BE867" s="40"/>
      <c r="BF867" s="40"/>
      <c r="BH867" s="40"/>
      <c r="BI867" s="40"/>
      <c r="BJ867" s="40"/>
      <c r="BL867" s="40"/>
      <c r="BM867" s="40"/>
    </row>
    <row r="868" ht="14.25" customHeight="1">
      <c r="BE868" s="40"/>
      <c r="BF868" s="40"/>
      <c r="BH868" s="40"/>
      <c r="BI868" s="40"/>
      <c r="BJ868" s="40"/>
      <c r="BL868" s="40"/>
      <c r="BM868" s="40"/>
    </row>
    <row r="869" ht="14.25" customHeight="1">
      <c r="BE869" s="40"/>
      <c r="BF869" s="40"/>
      <c r="BH869" s="40"/>
      <c r="BI869" s="40"/>
      <c r="BJ869" s="40"/>
      <c r="BL869" s="40"/>
      <c r="BM869" s="40"/>
    </row>
    <row r="870" ht="14.25" customHeight="1">
      <c r="BE870" s="40"/>
      <c r="BF870" s="40"/>
      <c r="BH870" s="40"/>
      <c r="BI870" s="40"/>
      <c r="BJ870" s="40"/>
      <c r="BL870" s="40"/>
      <c r="BM870" s="40"/>
    </row>
    <row r="871" ht="14.25" customHeight="1">
      <c r="BE871" s="40"/>
      <c r="BF871" s="40"/>
      <c r="BH871" s="40"/>
      <c r="BI871" s="40"/>
      <c r="BJ871" s="40"/>
      <c r="BL871" s="40"/>
      <c r="BM871" s="40"/>
    </row>
    <row r="872" ht="14.25" customHeight="1">
      <c r="BE872" s="40"/>
      <c r="BF872" s="40"/>
      <c r="BH872" s="40"/>
      <c r="BI872" s="40"/>
      <c r="BJ872" s="40"/>
      <c r="BL872" s="40"/>
      <c r="BM872" s="40"/>
    </row>
    <row r="873" ht="14.25" customHeight="1">
      <c r="BE873" s="40"/>
      <c r="BF873" s="40"/>
      <c r="BH873" s="40"/>
      <c r="BI873" s="40"/>
      <c r="BJ873" s="40"/>
      <c r="BL873" s="40"/>
      <c r="BM873" s="40"/>
    </row>
    <row r="874" ht="14.25" customHeight="1">
      <c r="BE874" s="40"/>
      <c r="BF874" s="40"/>
      <c r="BH874" s="40"/>
      <c r="BI874" s="40"/>
      <c r="BJ874" s="40"/>
      <c r="BL874" s="40"/>
      <c r="BM874" s="40"/>
    </row>
    <row r="875" ht="14.25" customHeight="1">
      <c r="BE875" s="40"/>
      <c r="BF875" s="40"/>
      <c r="BH875" s="40"/>
      <c r="BI875" s="40"/>
      <c r="BJ875" s="40"/>
      <c r="BL875" s="40"/>
      <c r="BM875" s="40"/>
    </row>
    <row r="876" ht="14.25" customHeight="1">
      <c r="BE876" s="40"/>
      <c r="BF876" s="40"/>
      <c r="BH876" s="40"/>
      <c r="BI876" s="40"/>
      <c r="BJ876" s="40"/>
      <c r="BL876" s="40"/>
      <c r="BM876" s="40"/>
    </row>
    <row r="877" ht="14.25" customHeight="1">
      <c r="BE877" s="40"/>
      <c r="BF877" s="40"/>
      <c r="BH877" s="40"/>
      <c r="BI877" s="40"/>
      <c r="BJ877" s="40"/>
      <c r="BL877" s="40"/>
      <c r="BM877" s="40"/>
    </row>
    <row r="878" ht="14.25" customHeight="1">
      <c r="BE878" s="40"/>
      <c r="BF878" s="40"/>
      <c r="BH878" s="40"/>
      <c r="BI878" s="40"/>
      <c r="BJ878" s="40"/>
      <c r="BL878" s="40"/>
      <c r="BM878" s="40"/>
    </row>
    <row r="879" ht="14.25" customHeight="1">
      <c r="BE879" s="40"/>
      <c r="BF879" s="40"/>
      <c r="BH879" s="40"/>
      <c r="BI879" s="40"/>
      <c r="BJ879" s="40"/>
      <c r="BL879" s="40"/>
      <c r="BM879" s="40"/>
    </row>
    <row r="880" ht="14.25" customHeight="1">
      <c r="BE880" s="40"/>
      <c r="BF880" s="40"/>
      <c r="BH880" s="40"/>
      <c r="BI880" s="40"/>
      <c r="BJ880" s="40"/>
      <c r="BL880" s="40"/>
      <c r="BM880" s="40"/>
    </row>
    <row r="881" ht="14.25" customHeight="1">
      <c r="BE881" s="40"/>
      <c r="BF881" s="40"/>
      <c r="BH881" s="40"/>
      <c r="BI881" s="40"/>
      <c r="BJ881" s="40"/>
      <c r="BL881" s="40"/>
      <c r="BM881" s="40"/>
    </row>
    <row r="882" ht="14.25" customHeight="1">
      <c r="BE882" s="40"/>
      <c r="BF882" s="40"/>
      <c r="BH882" s="40"/>
      <c r="BI882" s="40"/>
      <c r="BJ882" s="40"/>
      <c r="BL882" s="40"/>
      <c r="BM882" s="40"/>
    </row>
    <row r="883" ht="14.25" customHeight="1">
      <c r="BE883" s="40"/>
      <c r="BF883" s="40"/>
      <c r="BH883" s="40"/>
      <c r="BI883" s="40"/>
      <c r="BJ883" s="40"/>
      <c r="BL883" s="40"/>
      <c r="BM883" s="40"/>
    </row>
    <row r="884" ht="14.25" customHeight="1">
      <c r="BE884" s="40"/>
      <c r="BF884" s="40"/>
      <c r="BH884" s="40"/>
      <c r="BI884" s="40"/>
      <c r="BJ884" s="40"/>
      <c r="BL884" s="40"/>
      <c r="BM884" s="40"/>
    </row>
    <row r="885" ht="14.25" customHeight="1">
      <c r="BE885" s="40"/>
      <c r="BF885" s="40"/>
      <c r="BH885" s="40"/>
      <c r="BI885" s="40"/>
      <c r="BJ885" s="40"/>
      <c r="BL885" s="40"/>
      <c r="BM885" s="40"/>
    </row>
    <row r="886" ht="14.25" customHeight="1">
      <c r="BE886" s="40"/>
      <c r="BF886" s="40"/>
      <c r="BH886" s="40"/>
      <c r="BI886" s="40"/>
      <c r="BJ886" s="40"/>
      <c r="BL886" s="40"/>
      <c r="BM886" s="40"/>
    </row>
    <row r="887" ht="14.25" customHeight="1">
      <c r="BE887" s="40"/>
      <c r="BF887" s="40"/>
      <c r="BH887" s="40"/>
      <c r="BI887" s="40"/>
      <c r="BJ887" s="40"/>
      <c r="BL887" s="40"/>
      <c r="BM887" s="40"/>
    </row>
    <row r="888" ht="14.25" customHeight="1">
      <c r="BE888" s="40"/>
      <c r="BF888" s="40"/>
      <c r="BH888" s="40"/>
      <c r="BI888" s="40"/>
      <c r="BJ888" s="40"/>
      <c r="BL888" s="40"/>
      <c r="BM888" s="40"/>
    </row>
    <row r="889" ht="14.25" customHeight="1">
      <c r="BE889" s="40"/>
      <c r="BF889" s="40"/>
      <c r="BH889" s="40"/>
      <c r="BI889" s="40"/>
      <c r="BJ889" s="40"/>
      <c r="BL889" s="40"/>
      <c r="BM889" s="40"/>
    </row>
    <row r="890" ht="14.25" customHeight="1">
      <c r="BE890" s="40"/>
      <c r="BF890" s="40"/>
      <c r="BH890" s="40"/>
      <c r="BI890" s="40"/>
      <c r="BJ890" s="40"/>
      <c r="BL890" s="40"/>
      <c r="BM890" s="40"/>
    </row>
    <row r="891" ht="14.25" customHeight="1">
      <c r="BE891" s="40"/>
      <c r="BF891" s="40"/>
      <c r="BH891" s="40"/>
      <c r="BI891" s="40"/>
      <c r="BJ891" s="40"/>
      <c r="BL891" s="40"/>
      <c r="BM891" s="40"/>
    </row>
    <row r="892" ht="14.25" customHeight="1">
      <c r="BE892" s="40"/>
      <c r="BF892" s="40"/>
      <c r="BH892" s="40"/>
      <c r="BI892" s="40"/>
      <c r="BJ892" s="40"/>
      <c r="BL892" s="40"/>
      <c r="BM892" s="40"/>
    </row>
    <row r="893" ht="14.25" customHeight="1">
      <c r="BE893" s="40"/>
      <c r="BF893" s="40"/>
      <c r="BH893" s="40"/>
      <c r="BI893" s="40"/>
      <c r="BJ893" s="40"/>
      <c r="BL893" s="40"/>
      <c r="BM893" s="40"/>
    </row>
    <row r="894" ht="14.25" customHeight="1">
      <c r="BE894" s="40"/>
      <c r="BF894" s="40"/>
      <c r="BH894" s="40"/>
      <c r="BI894" s="40"/>
      <c r="BJ894" s="40"/>
      <c r="BL894" s="40"/>
      <c r="BM894" s="40"/>
    </row>
    <row r="895" ht="14.25" customHeight="1">
      <c r="BE895" s="40"/>
      <c r="BF895" s="40"/>
      <c r="BH895" s="40"/>
      <c r="BI895" s="40"/>
      <c r="BJ895" s="40"/>
      <c r="BL895" s="40"/>
      <c r="BM895" s="40"/>
    </row>
    <row r="896" ht="14.25" customHeight="1">
      <c r="BE896" s="40"/>
      <c r="BF896" s="40"/>
      <c r="BH896" s="40"/>
      <c r="BI896" s="40"/>
      <c r="BJ896" s="40"/>
      <c r="BL896" s="40"/>
      <c r="BM896" s="40"/>
    </row>
    <row r="897" ht="14.25" customHeight="1">
      <c r="BE897" s="40"/>
      <c r="BF897" s="40"/>
      <c r="BH897" s="40"/>
      <c r="BI897" s="40"/>
      <c r="BJ897" s="40"/>
      <c r="BL897" s="40"/>
      <c r="BM897" s="40"/>
    </row>
    <row r="898" ht="14.25" customHeight="1">
      <c r="BE898" s="40"/>
      <c r="BF898" s="40"/>
      <c r="BH898" s="40"/>
      <c r="BI898" s="40"/>
      <c r="BJ898" s="40"/>
      <c r="BL898" s="40"/>
      <c r="BM898" s="40"/>
    </row>
    <row r="899" ht="14.25" customHeight="1">
      <c r="BE899" s="40"/>
      <c r="BF899" s="40"/>
      <c r="BH899" s="40"/>
      <c r="BI899" s="40"/>
      <c r="BJ899" s="40"/>
      <c r="BL899" s="40"/>
      <c r="BM899" s="40"/>
    </row>
    <row r="900" ht="14.25" customHeight="1">
      <c r="BE900" s="40"/>
      <c r="BF900" s="40"/>
      <c r="BH900" s="40"/>
      <c r="BI900" s="40"/>
      <c r="BJ900" s="40"/>
      <c r="BL900" s="40"/>
      <c r="BM900" s="40"/>
    </row>
    <row r="901" ht="14.25" customHeight="1">
      <c r="BE901" s="40"/>
      <c r="BF901" s="40"/>
      <c r="BH901" s="40"/>
      <c r="BI901" s="40"/>
      <c r="BJ901" s="40"/>
      <c r="BL901" s="40"/>
      <c r="BM901" s="40"/>
    </row>
    <row r="902" ht="14.25" customHeight="1">
      <c r="BE902" s="40"/>
      <c r="BF902" s="40"/>
      <c r="BH902" s="40"/>
      <c r="BI902" s="40"/>
      <c r="BJ902" s="40"/>
      <c r="BL902" s="40"/>
      <c r="BM902" s="40"/>
    </row>
    <row r="903" ht="14.25" customHeight="1">
      <c r="BE903" s="40"/>
      <c r="BF903" s="40"/>
      <c r="BH903" s="40"/>
      <c r="BI903" s="40"/>
      <c r="BJ903" s="40"/>
      <c r="BL903" s="40"/>
      <c r="BM903" s="40"/>
    </row>
    <row r="904" ht="14.25" customHeight="1">
      <c r="BE904" s="40"/>
      <c r="BF904" s="40"/>
      <c r="BH904" s="40"/>
      <c r="BI904" s="40"/>
      <c r="BJ904" s="40"/>
      <c r="BL904" s="40"/>
      <c r="BM904" s="40"/>
    </row>
    <row r="905" ht="14.25" customHeight="1">
      <c r="BE905" s="40"/>
      <c r="BF905" s="40"/>
      <c r="BH905" s="40"/>
      <c r="BI905" s="40"/>
      <c r="BJ905" s="40"/>
      <c r="BL905" s="40"/>
      <c r="BM905" s="40"/>
    </row>
    <row r="906" ht="14.25" customHeight="1">
      <c r="BE906" s="40"/>
      <c r="BF906" s="40"/>
      <c r="BH906" s="40"/>
      <c r="BI906" s="40"/>
      <c r="BJ906" s="40"/>
      <c r="BL906" s="40"/>
      <c r="BM906" s="40"/>
    </row>
    <row r="907" ht="14.25" customHeight="1">
      <c r="BE907" s="40"/>
      <c r="BF907" s="40"/>
      <c r="BH907" s="40"/>
      <c r="BI907" s="40"/>
      <c r="BJ907" s="40"/>
      <c r="BL907" s="40"/>
      <c r="BM907" s="40"/>
    </row>
    <row r="908" ht="14.25" customHeight="1">
      <c r="BE908" s="40"/>
      <c r="BF908" s="40"/>
      <c r="BH908" s="40"/>
      <c r="BI908" s="40"/>
      <c r="BJ908" s="40"/>
      <c r="BL908" s="40"/>
      <c r="BM908" s="40"/>
    </row>
    <row r="909" ht="14.25" customHeight="1">
      <c r="BE909" s="40"/>
      <c r="BF909" s="40"/>
      <c r="BH909" s="40"/>
      <c r="BI909" s="40"/>
      <c r="BJ909" s="40"/>
      <c r="BL909" s="40"/>
      <c r="BM909" s="40"/>
    </row>
    <row r="910" ht="14.25" customHeight="1">
      <c r="BE910" s="40"/>
      <c r="BF910" s="40"/>
      <c r="BH910" s="40"/>
      <c r="BI910" s="40"/>
      <c r="BJ910" s="40"/>
      <c r="BL910" s="40"/>
      <c r="BM910" s="40"/>
    </row>
    <row r="911" ht="14.25" customHeight="1">
      <c r="BE911" s="40"/>
      <c r="BF911" s="40"/>
      <c r="BH911" s="40"/>
      <c r="BI911" s="40"/>
      <c r="BJ911" s="40"/>
      <c r="BL911" s="40"/>
      <c r="BM911" s="40"/>
    </row>
    <row r="912" ht="14.25" customHeight="1">
      <c r="BE912" s="40"/>
      <c r="BF912" s="40"/>
      <c r="BH912" s="40"/>
      <c r="BI912" s="40"/>
      <c r="BJ912" s="40"/>
      <c r="BL912" s="40"/>
      <c r="BM912" s="40"/>
    </row>
    <row r="913" ht="14.25" customHeight="1">
      <c r="BE913" s="40"/>
      <c r="BF913" s="40"/>
      <c r="BH913" s="40"/>
      <c r="BI913" s="40"/>
      <c r="BJ913" s="40"/>
      <c r="BL913" s="40"/>
      <c r="BM913" s="40"/>
    </row>
    <row r="914" ht="14.25" customHeight="1">
      <c r="BE914" s="40"/>
      <c r="BF914" s="40"/>
      <c r="BH914" s="40"/>
      <c r="BI914" s="40"/>
      <c r="BJ914" s="40"/>
      <c r="BL914" s="40"/>
      <c r="BM914" s="40"/>
    </row>
    <row r="915" ht="14.25" customHeight="1">
      <c r="BE915" s="40"/>
      <c r="BF915" s="40"/>
      <c r="BH915" s="40"/>
      <c r="BI915" s="40"/>
      <c r="BJ915" s="40"/>
      <c r="BL915" s="40"/>
      <c r="BM915" s="40"/>
    </row>
    <row r="916" ht="14.25" customHeight="1">
      <c r="BE916" s="40"/>
      <c r="BF916" s="40"/>
      <c r="BH916" s="40"/>
      <c r="BI916" s="40"/>
      <c r="BJ916" s="40"/>
      <c r="BL916" s="40"/>
      <c r="BM916" s="40"/>
    </row>
    <row r="917" ht="14.25" customHeight="1">
      <c r="BE917" s="40"/>
      <c r="BF917" s="40"/>
      <c r="BH917" s="40"/>
      <c r="BI917" s="40"/>
      <c r="BJ917" s="40"/>
      <c r="BL917" s="40"/>
      <c r="BM917" s="40"/>
    </row>
    <row r="918" ht="14.25" customHeight="1">
      <c r="BE918" s="40"/>
      <c r="BF918" s="40"/>
      <c r="BH918" s="40"/>
      <c r="BI918" s="40"/>
      <c r="BJ918" s="40"/>
      <c r="BL918" s="40"/>
      <c r="BM918" s="40"/>
    </row>
    <row r="919" ht="14.25" customHeight="1">
      <c r="BE919" s="40"/>
      <c r="BF919" s="40"/>
      <c r="BH919" s="40"/>
      <c r="BI919" s="40"/>
      <c r="BJ919" s="40"/>
      <c r="BL919" s="40"/>
      <c r="BM919" s="40"/>
    </row>
    <row r="920" ht="14.25" customHeight="1">
      <c r="BE920" s="40"/>
      <c r="BF920" s="40"/>
      <c r="BH920" s="40"/>
      <c r="BI920" s="40"/>
      <c r="BJ920" s="40"/>
      <c r="BL920" s="40"/>
      <c r="BM920" s="40"/>
    </row>
    <row r="921" ht="14.25" customHeight="1">
      <c r="BE921" s="40"/>
      <c r="BF921" s="40"/>
      <c r="BH921" s="40"/>
      <c r="BI921" s="40"/>
      <c r="BJ921" s="40"/>
      <c r="BL921" s="40"/>
      <c r="BM921" s="40"/>
    </row>
    <row r="922" ht="14.25" customHeight="1">
      <c r="BE922" s="40"/>
      <c r="BF922" s="40"/>
      <c r="BH922" s="40"/>
      <c r="BI922" s="40"/>
      <c r="BJ922" s="40"/>
      <c r="BL922" s="40"/>
      <c r="BM922" s="40"/>
    </row>
    <row r="923" ht="14.25" customHeight="1">
      <c r="BE923" s="40"/>
      <c r="BF923" s="40"/>
      <c r="BH923" s="40"/>
      <c r="BI923" s="40"/>
      <c r="BJ923" s="40"/>
      <c r="BL923" s="40"/>
      <c r="BM923" s="40"/>
    </row>
    <row r="924" ht="14.25" customHeight="1">
      <c r="BE924" s="40"/>
      <c r="BF924" s="40"/>
      <c r="BH924" s="40"/>
      <c r="BI924" s="40"/>
      <c r="BJ924" s="40"/>
      <c r="BL924" s="40"/>
      <c r="BM924" s="40"/>
    </row>
    <row r="925" ht="14.25" customHeight="1">
      <c r="BE925" s="40"/>
      <c r="BF925" s="40"/>
      <c r="BH925" s="40"/>
      <c r="BI925" s="40"/>
      <c r="BJ925" s="40"/>
      <c r="BL925" s="40"/>
      <c r="BM925" s="40"/>
    </row>
    <row r="926" ht="14.25" customHeight="1">
      <c r="BE926" s="40"/>
      <c r="BF926" s="40"/>
      <c r="BH926" s="40"/>
      <c r="BI926" s="40"/>
      <c r="BJ926" s="40"/>
      <c r="BL926" s="40"/>
      <c r="BM926" s="40"/>
    </row>
    <row r="927" ht="14.25" customHeight="1">
      <c r="BE927" s="40"/>
      <c r="BF927" s="40"/>
      <c r="BH927" s="40"/>
      <c r="BI927" s="40"/>
      <c r="BJ927" s="40"/>
      <c r="BL927" s="40"/>
      <c r="BM927" s="40"/>
    </row>
    <row r="928" ht="14.25" customHeight="1">
      <c r="BE928" s="40"/>
      <c r="BF928" s="40"/>
      <c r="BH928" s="40"/>
      <c r="BI928" s="40"/>
      <c r="BJ928" s="40"/>
      <c r="BL928" s="40"/>
      <c r="BM928" s="40"/>
    </row>
    <row r="929" ht="14.25" customHeight="1">
      <c r="BE929" s="40"/>
      <c r="BF929" s="40"/>
      <c r="BH929" s="40"/>
      <c r="BI929" s="40"/>
      <c r="BJ929" s="40"/>
      <c r="BL929" s="40"/>
      <c r="BM929" s="40"/>
    </row>
    <row r="930" ht="14.25" customHeight="1">
      <c r="BE930" s="40"/>
      <c r="BF930" s="40"/>
      <c r="BH930" s="40"/>
      <c r="BI930" s="40"/>
      <c r="BJ930" s="40"/>
      <c r="BL930" s="40"/>
      <c r="BM930" s="40"/>
    </row>
    <row r="931" ht="14.25" customHeight="1">
      <c r="BE931" s="40"/>
      <c r="BF931" s="40"/>
      <c r="BH931" s="40"/>
      <c r="BI931" s="40"/>
      <c r="BJ931" s="40"/>
      <c r="BL931" s="40"/>
      <c r="BM931" s="40"/>
    </row>
    <row r="932" ht="14.25" customHeight="1">
      <c r="BE932" s="40"/>
      <c r="BF932" s="40"/>
      <c r="BH932" s="40"/>
      <c r="BI932" s="40"/>
      <c r="BJ932" s="40"/>
      <c r="BL932" s="40"/>
      <c r="BM932" s="40"/>
    </row>
    <row r="933" ht="14.25" customHeight="1">
      <c r="BE933" s="40"/>
      <c r="BF933" s="40"/>
      <c r="BH933" s="40"/>
      <c r="BI933" s="40"/>
      <c r="BJ933" s="40"/>
      <c r="BL933" s="40"/>
      <c r="BM933" s="40"/>
    </row>
    <row r="934" ht="14.25" customHeight="1">
      <c r="BE934" s="40"/>
      <c r="BF934" s="40"/>
      <c r="BH934" s="40"/>
      <c r="BI934" s="40"/>
      <c r="BJ934" s="40"/>
      <c r="BL934" s="40"/>
      <c r="BM934" s="40"/>
    </row>
    <row r="935" ht="14.25" customHeight="1">
      <c r="BE935" s="40"/>
      <c r="BF935" s="40"/>
      <c r="BH935" s="40"/>
      <c r="BI935" s="40"/>
      <c r="BJ935" s="40"/>
      <c r="BL935" s="40"/>
      <c r="BM935" s="40"/>
    </row>
    <row r="936" ht="14.25" customHeight="1">
      <c r="BE936" s="40"/>
      <c r="BF936" s="40"/>
      <c r="BH936" s="40"/>
      <c r="BI936" s="40"/>
      <c r="BJ936" s="40"/>
      <c r="BL936" s="40"/>
      <c r="BM936" s="40"/>
    </row>
    <row r="937" ht="14.25" customHeight="1">
      <c r="BE937" s="40"/>
      <c r="BF937" s="40"/>
      <c r="BH937" s="40"/>
      <c r="BI937" s="40"/>
      <c r="BJ937" s="40"/>
      <c r="BL937" s="40"/>
      <c r="BM937" s="40"/>
    </row>
    <row r="938" ht="14.25" customHeight="1">
      <c r="BE938" s="40"/>
      <c r="BF938" s="40"/>
      <c r="BH938" s="40"/>
      <c r="BI938" s="40"/>
      <c r="BJ938" s="40"/>
      <c r="BL938" s="40"/>
      <c r="BM938" s="40"/>
    </row>
    <row r="939" ht="14.25" customHeight="1">
      <c r="BE939" s="40"/>
      <c r="BF939" s="40"/>
      <c r="BH939" s="40"/>
      <c r="BI939" s="40"/>
      <c r="BJ939" s="40"/>
      <c r="BL939" s="40"/>
      <c r="BM939" s="40"/>
    </row>
    <row r="940" ht="14.25" customHeight="1">
      <c r="BE940" s="40"/>
      <c r="BF940" s="40"/>
      <c r="BH940" s="40"/>
      <c r="BI940" s="40"/>
      <c r="BJ940" s="40"/>
      <c r="BL940" s="40"/>
      <c r="BM940" s="40"/>
    </row>
    <row r="941" ht="14.25" customHeight="1">
      <c r="BE941" s="40"/>
      <c r="BF941" s="40"/>
      <c r="BH941" s="40"/>
      <c r="BI941" s="40"/>
      <c r="BJ941" s="40"/>
      <c r="BL941" s="40"/>
      <c r="BM941" s="40"/>
    </row>
    <row r="942" ht="14.25" customHeight="1">
      <c r="BE942" s="40"/>
      <c r="BF942" s="40"/>
      <c r="BH942" s="40"/>
      <c r="BI942" s="40"/>
      <c r="BJ942" s="40"/>
      <c r="BL942" s="40"/>
      <c r="BM942" s="40"/>
    </row>
    <row r="943" ht="14.25" customHeight="1">
      <c r="BE943" s="40"/>
      <c r="BF943" s="40"/>
      <c r="BH943" s="40"/>
      <c r="BI943" s="40"/>
      <c r="BJ943" s="40"/>
      <c r="BL943" s="40"/>
      <c r="BM943" s="40"/>
    </row>
    <row r="944" ht="14.25" customHeight="1">
      <c r="BE944" s="40"/>
      <c r="BF944" s="40"/>
      <c r="BH944" s="40"/>
      <c r="BI944" s="40"/>
      <c r="BJ944" s="40"/>
      <c r="BL944" s="40"/>
      <c r="BM944" s="40"/>
    </row>
    <row r="945" ht="14.25" customHeight="1">
      <c r="BE945" s="40"/>
      <c r="BF945" s="40"/>
      <c r="BH945" s="40"/>
      <c r="BI945" s="40"/>
      <c r="BJ945" s="40"/>
      <c r="BL945" s="40"/>
      <c r="BM945" s="40"/>
    </row>
    <row r="946" ht="14.25" customHeight="1">
      <c r="BE946" s="40"/>
      <c r="BF946" s="40"/>
      <c r="BH946" s="40"/>
      <c r="BI946" s="40"/>
      <c r="BJ946" s="40"/>
      <c r="BL946" s="40"/>
      <c r="BM946" s="40"/>
    </row>
    <row r="947" ht="14.25" customHeight="1">
      <c r="BE947" s="40"/>
      <c r="BF947" s="40"/>
      <c r="BH947" s="40"/>
      <c r="BI947" s="40"/>
      <c r="BJ947" s="40"/>
      <c r="BL947" s="40"/>
      <c r="BM947" s="40"/>
    </row>
    <row r="948" ht="14.25" customHeight="1">
      <c r="BE948" s="40"/>
      <c r="BF948" s="40"/>
      <c r="BH948" s="40"/>
      <c r="BI948" s="40"/>
      <c r="BJ948" s="40"/>
      <c r="BL948" s="40"/>
      <c r="BM948" s="40"/>
    </row>
    <row r="949" ht="14.25" customHeight="1">
      <c r="BE949" s="40"/>
      <c r="BF949" s="40"/>
      <c r="BH949" s="40"/>
      <c r="BI949" s="40"/>
      <c r="BJ949" s="40"/>
      <c r="BL949" s="40"/>
      <c r="BM949" s="40"/>
    </row>
    <row r="950" ht="14.25" customHeight="1">
      <c r="BE950" s="40"/>
      <c r="BF950" s="40"/>
      <c r="BH950" s="40"/>
      <c r="BI950" s="40"/>
      <c r="BJ950" s="40"/>
      <c r="BL950" s="40"/>
      <c r="BM950" s="40"/>
    </row>
    <row r="951" ht="14.25" customHeight="1">
      <c r="BE951" s="40"/>
      <c r="BF951" s="40"/>
      <c r="BH951" s="40"/>
      <c r="BI951" s="40"/>
      <c r="BJ951" s="40"/>
      <c r="BL951" s="40"/>
      <c r="BM951" s="40"/>
    </row>
    <row r="952" ht="14.25" customHeight="1">
      <c r="BE952" s="40"/>
      <c r="BF952" s="40"/>
      <c r="BH952" s="40"/>
      <c r="BI952" s="40"/>
      <c r="BJ952" s="40"/>
      <c r="BL952" s="40"/>
      <c r="BM952" s="40"/>
    </row>
    <row r="953" ht="14.25" customHeight="1">
      <c r="BE953" s="40"/>
      <c r="BF953" s="40"/>
      <c r="BH953" s="40"/>
      <c r="BI953" s="40"/>
      <c r="BJ953" s="40"/>
      <c r="BL953" s="40"/>
      <c r="BM953" s="40"/>
    </row>
    <row r="954" ht="14.25" customHeight="1">
      <c r="BE954" s="40"/>
      <c r="BF954" s="40"/>
      <c r="BH954" s="40"/>
      <c r="BI954" s="40"/>
      <c r="BJ954" s="40"/>
      <c r="BL954" s="40"/>
      <c r="BM954" s="40"/>
    </row>
    <row r="955" ht="14.25" customHeight="1">
      <c r="BE955" s="40"/>
      <c r="BF955" s="40"/>
      <c r="BH955" s="40"/>
      <c r="BI955" s="40"/>
      <c r="BJ955" s="40"/>
      <c r="BL955" s="40"/>
      <c r="BM955" s="40"/>
    </row>
    <row r="956" ht="14.25" customHeight="1">
      <c r="BE956" s="40"/>
      <c r="BF956" s="40"/>
      <c r="BH956" s="40"/>
      <c r="BI956" s="40"/>
      <c r="BJ956" s="40"/>
      <c r="BL956" s="40"/>
      <c r="BM956" s="40"/>
    </row>
    <row r="957" ht="14.25" customHeight="1">
      <c r="BE957" s="40"/>
      <c r="BF957" s="40"/>
      <c r="BH957" s="40"/>
      <c r="BI957" s="40"/>
      <c r="BJ957" s="40"/>
      <c r="BL957" s="40"/>
      <c r="BM957" s="40"/>
    </row>
    <row r="958" ht="14.25" customHeight="1">
      <c r="BE958" s="40"/>
      <c r="BF958" s="40"/>
      <c r="BH958" s="40"/>
      <c r="BI958" s="40"/>
      <c r="BJ958" s="40"/>
      <c r="BL958" s="40"/>
      <c r="BM958" s="40"/>
    </row>
    <row r="959" ht="14.25" customHeight="1">
      <c r="BE959" s="40"/>
      <c r="BF959" s="40"/>
      <c r="BH959" s="40"/>
      <c r="BI959" s="40"/>
      <c r="BJ959" s="40"/>
      <c r="BL959" s="40"/>
      <c r="BM959" s="40"/>
    </row>
    <row r="960" ht="14.25" customHeight="1">
      <c r="BE960" s="40"/>
      <c r="BF960" s="40"/>
      <c r="BH960" s="40"/>
      <c r="BI960" s="40"/>
      <c r="BJ960" s="40"/>
      <c r="BL960" s="40"/>
      <c r="BM960" s="40"/>
    </row>
    <row r="961" ht="14.25" customHeight="1">
      <c r="BE961" s="40"/>
      <c r="BF961" s="40"/>
      <c r="BH961" s="40"/>
      <c r="BI961" s="40"/>
      <c r="BJ961" s="40"/>
      <c r="BL961" s="40"/>
      <c r="BM961" s="40"/>
    </row>
    <row r="962" ht="14.25" customHeight="1">
      <c r="BE962" s="40"/>
      <c r="BF962" s="40"/>
      <c r="BH962" s="40"/>
      <c r="BI962" s="40"/>
      <c r="BJ962" s="40"/>
      <c r="BL962" s="40"/>
      <c r="BM962" s="40"/>
    </row>
    <row r="963" ht="14.25" customHeight="1">
      <c r="BE963" s="40"/>
      <c r="BF963" s="40"/>
      <c r="BH963" s="40"/>
      <c r="BI963" s="40"/>
      <c r="BJ963" s="40"/>
      <c r="BL963" s="40"/>
      <c r="BM963" s="40"/>
    </row>
    <row r="964" ht="14.25" customHeight="1">
      <c r="BE964" s="40"/>
      <c r="BF964" s="40"/>
      <c r="BH964" s="40"/>
      <c r="BI964" s="40"/>
      <c r="BJ964" s="40"/>
      <c r="BL964" s="40"/>
      <c r="BM964" s="40"/>
    </row>
    <row r="965" ht="14.25" customHeight="1">
      <c r="BE965" s="40"/>
      <c r="BF965" s="40"/>
      <c r="BH965" s="40"/>
      <c r="BI965" s="40"/>
      <c r="BJ965" s="40"/>
      <c r="BL965" s="40"/>
      <c r="BM965" s="40"/>
    </row>
    <row r="966" ht="14.25" customHeight="1">
      <c r="BE966" s="40"/>
      <c r="BF966" s="40"/>
      <c r="BH966" s="40"/>
      <c r="BI966" s="40"/>
      <c r="BJ966" s="40"/>
      <c r="BL966" s="40"/>
      <c r="BM966" s="40"/>
    </row>
    <row r="967" ht="14.25" customHeight="1">
      <c r="BE967" s="40"/>
      <c r="BF967" s="40"/>
      <c r="BH967" s="40"/>
      <c r="BI967" s="40"/>
      <c r="BJ967" s="40"/>
      <c r="BL967" s="40"/>
      <c r="BM967" s="40"/>
    </row>
    <row r="968" ht="14.25" customHeight="1">
      <c r="BE968" s="40"/>
      <c r="BF968" s="40"/>
      <c r="BH968" s="40"/>
      <c r="BI968" s="40"/>
      <c r="BJ968" s="40"/>
      <c r="BL968" s="40"/>
      <c r="BM968" s="40"/>
    </row>
    <row r="969" ht="14.25" customHeight="1">
      <c r="BE969" s="40"/>
      <c r="BF969" s="40"/>
      <c r="BH969" s="40"/>
      <c r="BI969" s="40"/>
      <c r="BJ969" s="40"/>
      <c r="BL969" s="40"/>
      <c r="BM969" s="40"/>
    </row>
    <row r="970" ht="14.25" customHeight="1">
      <c r="BE970" s="40"/>
      <c r="BF970" s="40"/>
      <c r="BH970" s="40"/>
      <c r="BI970" s="40"/>
      <c r="BJ970" s="40"/>
      <c r="BL970" s="40"/>
      <c r="BM970" s="40"/>
    </row>
    <row r="971" ht="14.25" customHeight="1">
      <c r="BE971" s="40"/>
      <c r="BF971" s="40"/>
      <c r="BH971" s="40"/>
      <c r="BI971" s="40"/>
      <c r="BJ971" s="40"/>
      <c r="BL971" s="40"/>
      <c r="BM971" s="40"/>
    </row>
    <row r="972" ht="14.25" customHeight="1">
      <c r="BE972" s="40"/>
      <c r="BF972" s="40"/>
      <c r="BH972" s="40"/>
      <c r="BI972" s="40"/>
      <c r="BJ972" s="40"/>
      <c r="BL972" s="40"/>
      <c r="BM972" s="40"/>
    </row>
    <row r="973" ht="14.25" customHeight="1">
      <c r="BE973" s="40"/>
      <c r="BF973" s="40"/>
      <c r="BH973" s="40"/>
      <c r="BI973" s="40"/>
      <c r="BJ973" s="40"/>
      <c r="BL973" s="40"/>
      <c r="BM973" s="40"/>
    </row>
    <row r="974" ht="14.25" customHeight="1">
      <c r="BE974" s="40"/>
      <c r="BF974" s="40"/>
      <c r="BH974" s="40"/>
      <c r="BI974" s="40"/>
      <c r="BJ974" s="40"/>
      <c r="BL974" s="40"/>
      <c r="BM974" s="40"/>
    </row>
    <row r="975" ht="14.25" customHeight="1">
      <c r="BE975" s="40"/>
      <c r="BF975" s="40"/>
      <c r="BH975" s="40"/>
      <c r="BI975" s="40"/>
      <c r="BJ975" s="40"/>
      <c r="BL975" s="40"/>
      <c r="BM975" s="40"/>
    </row>
    <row r="976" ht="14.25" customHeight="1">
      <c r="BE976" s="40"/>
      <c r="BF976" s="40"/>
      <c r="BH976" s="40"/>
      <c r="BI976" s="40"/>
      <c r="BJ976" s="40"/>
      <c r="BL976" s="40"/>
      <c r="BM976" s="40"/>
    </row>
    <row r="977" ht="14.25" customHeight="1">
      <c r="BE977" s="40"/>
      <c r="BF977" s="40"/>
      <c r="BH977" s="40"/>
      <c r="BI977" s="40"/>
      <c r="BJ977" s="40"/>
      <c r="BL977" s="40"/>
      <c r="BM977" s="40"/>
    </row>
    <row r="978" ht="14.25" customHeight="1">
      <c r="BE978" s="40"/>
      <c r="BF978" s="40"/>
      <c r="BH978" s="40"/>
      <c r="BI978" s="40"/>
      <c r="BJ978" s="40"/>
      <c r="BL978" s="40"/>
      <c r="BM978" s="40"/>
    </row>
    <row r="979" ht="14.25" customHeight="1">
      <c r="BE979" s="40"/>
      <c r="BF979" s="40"/>
      <c r="BH979" s="40"/>
      <c r="BI979" s="40"/>
      <c r="BJ979" s="40"/>
      <c r="BL979" s="40"/>
      <c r="BM979" s="40"/>
    </row>
    <row r="980" ht="14.25" customHeight="1">
      <c r="BE980" s="40"/>
      <c r="BF980" s="40"/>
      <c r="BH980" s="40"/>
      <c r="BI980" s="40"/>
      <c r="BJ980" s="40"/>
      <c r="BL980" s="40"/>
      <c r="BM980" s="40"/>
    </row>
    <row r="981" ht="14.25" customHeight="1">
      <c r="BE981" s="40"/>
      <c r="BF981" s="40"/>
      <c r="BH981" s="40"/>
      <c r="BI981" s="40"/>
      <c r="BJ981" s="40"/>
      <c r="BL981" s="40"/>
      <c r="BM981" s="40"/>
    </row>
    <row r="982" ht="14.25" customHeight="1">
      <c r="BE982" s="40"/>
      <c r="BF982" s="40"/>
      <c r="BH982" s="40"/>
      <c r="BI982" s="40"/>
      <c r="BJ982" s="40"/>
      <c r="BL982" s="40"/>
      <c r="BM982" s="40"/>
    </row>
    <row r="983" ht="14.25" customHeight="1">
      <c r="BE983" s="40"/>
      <c r="BF983" s="40"/>
      <c r="BH983" s="40"/>
      <c r="BI983" s="40"/>
      <c r="BJ983" s="40"/>
      <c r="BL983" s="40"/>
      <c r="BM983" s="40"/>
    </row>
    <row r="984" ht="14.25" customHeight="1">
      <c r="BE984" s="40"/>
      <c r="BF984" s="40"/>
      <c r="BH984" s="40"/>
      <c r="BI984" s="40"/>
      <c r="BJ984" s="40"/>
      <c r="BL984" s="40"/>
      <c r="BM984" s="40"/>
    </row>
    <row r="985" ht="14.25" customHeight="1">
      <c r="BE985" s="40"/>
      <c r="BF985" s="40"/>
      <c r="BH985" s="40"/>
      <c r="BI985" s="40"/>
      <c r="BJ985" s="40"/>
      <c r="BL985" s="40"/>
      <c r="BM985" s="40"/>
    </row>
    <row r="986" ht="14.25" customHeight="1">
      <c r="BE986" s="40"/>
      <c r="BF986" s="40"/>
      <c r="BH986" s="40"/>
      <c r="BI986" s="40"/>
      <c r="BJ986" s="40"/>
      <c r="BL986" s="40"/>
      <c r="BM986" s="40"/>
    </row>
    <row r="987" ht="14.25" customHeight="1">
      <c r="BE987" s="40"/>
      <c r="BF987" s="40"/>
      <c r="BH987" s="40"/>
      <c r="BI987" s="40"/>
      <c r="BJ987" s="40"/>
      <c r="BL987" s="40"/>
      <c r="BM987" s="40"/>
    </row>
    <row r="988" ht="14.25" customHeight="1">
      <c r="BE988" s="40"/>
      <c r="BF988" s="40"/>
      <c r="BH988" s="40"/>
      <c r="BI988" s="40"/>
      <c r="BJ988" s="40"/>
      <c r="BL988" s="40"/>
      <c r="BM988" s="40"/>
    </row>
    <row r="989" ht="14.25" customHeight="1">
      <c r="BE989" s="40"/>
      <c r="BF989" s="40"/>
      <c r="BH989" s="40"/>
      <c r="BI989" s="40"/>
      <c r="BJ989" s="40"/>
      <c r="BL989" s="40"/>
      <c r="BM989" s="40"/>
    </row>
    <row r="990" ht="14.25" customHeight="1">
      <c r="BE990" s="40"/>
      <c r="BF990" s="40"/>
      <c r="BH990" s="40"/>
      <c r="BI990" s="40"/>
      <c r="BJ990" s="40"/>
      <c r="BL990" s="40"/>
      <c r="BM990" s="40"/>
    </row>
    <row r="991" ht="14.25" customHeight="1">
      <c r="BE991" s="40"/>
      <c r="BF991" s="40"/>
      <c r="BH991" s="40"/>
      <c r="BI991" s="40"/>
      <c r="BJ991" s="40"/>
      <c r="BL991" s="40"/>
      <c r="BM991" s="40"/>
    </row>
    <row r="992" ht="14.25" customHeight="1">
      <c r="BE992" s="40"/>
      <c r="BF992" s="40"/>
      <c r="BH992" s="40"/>
      <c r="BI992" s="40"/>
      <c r="BJ992" s="40"/>
      <c r="BL992" s="40"/>
      <c r="BM992" s="40"/>
    </row>
    <row r="993" ht="14.25" customHeight="1">
      <c r="BE993" s="40"/>
      <c r="BF993" s="40"/>
      <c r="BH993" s="40"/>
      <c r="BI993" s="40"/>
      <c r="BJ993" s="40"/>
      <c r="BL993" s="40"/>
      <c r="BM993" s="40"/>
    </row>
    <row r="994" ht="14.25" customHeight="1">
      <c r="BE994" s="40"/>
      <c r="BF994" s="40"/>
      <c r="BH994" s="40"/>
      <c r="BI994" s="40"/>
      <c r="BJ994" s="40"/>
      <c r="BL994" s="40"/>
      <c r="BM994" s="40"/>
    </row>
    <row r="995" ht="14.25" customHeight="1">
      <c r="BE995" s="40"/>
      <c r="BF995" s="40"/>
      <c r="BH995" s="40"/>
      <c r="BI995" s="40"/>
      <c r="BJ995" s="40"/>
      <c r="BL995" s="40"/>
      <c r="BM995" s="40"/>
    </row>
    <row r="996" ht="14.25" customHeight="1">
      <c r="BE996" s="40"/>
      <c r="BF996" s="40"/>
      <c r="BH996" s="40"/>
      <c r="BI996" s="40"/>
      <c r="BJ996" s="40"/>
      <c r="BL996" s="40"/>
      <c r="BM996" s="40"/>
    </row>
    <row r="997" ht="14.25" customHeight="1">
      <c r="BE997" s="40"/>
      <c r="BF997" s="40"/>
      <c r="BH997" s="40"/>
      <c r="BI997" s="40"/>
      <c r="BJ997" s="40"/>
      <c r="BL997" s="40"/>
      <c r="BM997" s="40"/>
    </row>
    <row r="998" ht="14.25" customHeight="1">
      <c r="BE998" s="40"/>
      <c r="BF998" s="40"/>
      <c r="BH998" s="40"/>
      <c r="BI998" s="40"/>
      <c r="BJ998" s="40"/>
      <c r="BL998" s="40"/>
      <c r="BM998" s="40"/>
    </row>
    <row r="999" ht="14.25" customHeight="1">
      <c r="BE999" s="40"/>
      <c r="BF999" s="40"/>
      <c r="BH999" s="40"/>
      <c r="BI999" s="40"/>
      <c r="BJ999" s="40"/>
      <c r="BL999" s="40"/>
      <c r="BM999" s="40"/>
    </row>
    <row r="1000" ht="14.25" customHeight="1">
      <c r="BE1000" s="40"/>
      <c r="BF1000" s="40"/>
      <c r="BH1000" s="40"/>
      <c r="BI1000" s="40"/>
      <c r="BJ1000" s="40"/>
      <c r="BL1000" s="40"/>
      <c r="BM1000" s="40"/>
    </row>
  </sheetData>
  <mergeCells count="87">
    <mergeCell ref="X58:AC58"/>
    <mergeCell ref="X59:AC59"/>
    <mergeCell ref="X60:AC60"/>
    <mergeCell ref="X61:AC61"/>
    <mergeCell ref="X62:AC62"/>
    <mergeCell ref="X63:AC63"/>
    <mergeCell ref="X64:AC64"/>
    <mergeCell ref="X65:AC65"/>
    <mergeCell ref="X66:AC66"/>
    <mergeCell ref="X67:AC67"/>
    <mergeCell ref="X68:AC68"/>
    <mergeCell ref="X69:AC69"/>
    <mergeCell ref="X70:AC70"/>
    <mergeCell ref="X71:AC71"/>
    <mergeCell ref="X72:AC72"/>
    <mergeCell ref="X73:AC73"/>
    <mergeCell ref="X74:AC74"/>
    <mergeCell ref="X75:AC75"/>
    <mergeCell ref="X76:AC76"/>
    <mergeCell ref="X77:AC77"/>
    <mergeCell ref="X78:AC78"/>
    <mergeCell ref="X80:AC80"/>
    <mergeCell ref="X81:AC81"/>
    <mergeCell ref="X82:AC82"/>
    <mergeCell ref="X83:AC83"/>
    <mergeCell ref="X84:AC84"/>
    <mergeCell ref="X85:AC85"/>
    <mergeCell ref="X86:AC86"/>
    <mergeCell ref="X94:AC94"/>
    <mergeCell ref="X95:AC95"/>
    <mergeCell ref="X96:AC96"/>
    <mergeCell ref="X87:AC87"/>
    <mergeCell ref="X88:AC88"/>
    <mergeCell ref="X89:AC89"/>
    <mergeCell ref="X90:AC90"/>
    <mergeCell ref="X91:AC91"/>
    <mergeCell ref="X92:AC92"/>
    <mergeCell ref="X93:AC93"/>
    <mergeCell ref="A1:A2"/>
    <mergeCell ref="B1:D2"/>
    <mergeCell ref="H1:O3"/>
    <mergeCell ref="A4:A5"/>
    <mergeCell ref="R8:S8"/>
    <mergeCell ref="Y12:AE12"/>
    <mergeCell ref="X14:AC14"/>
    <mergeCell ref="X15:AC15"/>
    <mergeCell ref="X16:AC16"/>
    <mergeCell ref="X17:AC17"/>
    <mergeCell ref="X18:AC18"/>
    <mergeCell ref="X19:AC19"/>
    <mergeCell ref="X20:AC20"/>
    <mergeCell ref="X21:AC21"/>
    <mergeCell ref="X22:AC22"/>
    <mergeCell ref="X23:AC23"/>
    <mergeCell ref="X24:AC24"/>
    <mergeCell ref="X25:AC25"/>
    <mergeCell ref="X26:AC26"/>
    <mergeCell ref="X27:AC27"/>
    <mergeCell ref="X28:AC28"/>
    <mergeCell ref="X29:AC29"/>
    <mergeCell ref="X30:AC30"/>
    <mergeCell ref="X31:AC31"/>
    <mergeCell ref="X32:AC32"/>
    <mergeCell ref="X33:AC33"/>
    <mergeCell ref="X34:AC34"/>
    <mergeCell ref="X35:AC35"/>
    <mergeCell ref="X36:AC36"/>
    <mergeCell ref="X37:AC37"/>
    <mergeCell ref="X38:AC38"/>
    <mergeCell ref="X39:AC39"/>
    <mergeCell ref="X40:AC40"/>
    <mergeCell ref="X41:AC41"/>
    <mergeCell ref="X42:AC42"/>
    <mergeCell ref="X43:AC43"/>
    <mergeCell ref="X45:AC45"/>
    <mergeCell ref="X46:AC46"/>
    <mergeCell ref="X47:AC47"/>
    <mergeCell ref="X48:AC48"/>
    <mergeCell ref="X49:AC49"/>
    <mergeCell ref="X50:AC50"/>
    <mergeCell ref="X51:AC51"/>
    <mergeCell ref="X52:AC52"/>
    <mergeCell ref="X53:AC53"/>
    <mergeCell ref="X54:AC54"/>
    <mergeCell ref="X55:AC55"/>
    <mergeCell ref="X56:AC56"/>
    <mergeCell ref="X57:AC57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2.0" topLeftCell="A13" activePane="bottomLeft" state="frozen"/>
      <selection activeCell="B14" sqref="B14" pane="bottomLeft"/>
    </sheetView>
  </sheetViews>
  <sheetFormatPr customHeight="1" defaultColWidth="14.43" defaultRowHeight="15.0"/>
  <cols>
    <col customWidth="1" min="1" max="1" width="51.14"/>
    <col customWidth="1" min="2" max="2" width="17.0"/>
    <col customWidth="1" min="3" max="7" width="13.14"/>
    <col customWidth="1" min="8" max="8" width="13.29"/>
    <col customWidth="1" min="9" max="9" width="11.0"/>
    <col customWidth="1" min="10" max="10" width="19.86"/>
    <col customWidth="1" min="11" max="20" width="10.71"/>
    <col customWidth="1" min="21" max="21" width="98.71"/>
    <col customWidth="1" min="22" max="22" width="102.86"/>
    <col customWidth="1" min="23" max="23" width="10.43"/>
    <col customWidth="1" min="24" max="24" width="18.86"/>
    <col customWidth="1" min="25" max="26" width="10.71"/>
  </cols>
  <sheetData>
    <row r="1" ht="69.75" customHeight="1">
      <c r="A1" s="4"/>
      <c r="B1" s="399" t="s">
        <v>684</v>
      </c>
      <c r="C1" s="400"/>
      <c r="D1" s="401"/>
      <c r="E1" s="4"/>
      <c r="F1" s="4"/>
      <c r="G1" s="4"/>
      <c r="H1" s="402"/>
      <c r="I1" s="70"/>
      <c r="J1" s="70"/>
      <c r="K1" s="4"/>
      <c r="L1" s="4"/>
    </row>
    <row r="2" ht="12.0" customHeight="1">
      <c r="A2" s="4"/>
      <c r="B2" s="403"/>
      <c r="C2" s="404"/>
      <c r="D2" s="405"/>
      <c r="E2" s="4"/>
      <c r="F2" s="4"/>
      <c r="G2" s="4"/>
      <c r="H2" s="406"/>
      <c r="I2" s="70"/>
      <c r="J2" s="70"/>
      <c r="K2" s="4"/>
      <c r="L2" s="4"/>
    </row>
    <row r="3" ht="15.0" hidden="1" customHeight="1">
      <c r="A3" s="4"/>
      <c r="B3" s="4"/>
      <c r="C3" s="407"/>
      <c r="D3" s="407"/>
      <c r="E3" s="4"/>
      <c r="F3" s="4"/>
      <c r="G3" s="4"/>
      <c r="H3" s="408"/>
      <c r="I3" s="4"/>
      <c r="J3" s="4"/>
      <c r="K3" s="4"/>
      <c r="L3" s="4"/>
    </row>
    <row r="4" ht="39.75" customHeight="1">
      <c r="A4" s="207" t="s">
        <v>12</v>
      </c>
      <c r="B4" s="409" t="s">
        <v>685</v>
      </c>
      <c r="C4" s="209"/>
      <c r="D4" s="210"/>
      <c r="E4" s="211"/>
      <c r="F4" s="37"/>
      <c r="G4" s="37"/>
      <c r="H4" s="410"/>
      <c r="I4" s="218"/>
      <c r="J4" s="218"/>
    </row>
    <row r="5" ht="39.75" customHeight="1">
      <c r="A5" s="227"/>
      <c r="B5" s="297">
        <f>G27</f>
        <v>0</v>
      </c>
      <c r="C5" s="220"/>
      <c r="D5" s="411"/>
      <c r="E5" s="222"/>
      <c r="F5" s="37"/>
      <c r="G5" s="37"/>
      <c r="H5" s="412"/>
      <c r="I5" s="218"/>
      <c r="J5" s="218"/>
    </row>
    <row r="6" ht="14.25" customHeight="1">
      <c r="A6" s="300"/>
      <c r="B6" s="300"/>
      <c r="C6" s="300"/>
      <c r="D6" s="197"/>
      <c r="E6" s="6"/>
      <c r="F6" s="37"/>
      <c r="G6" s="37"/>
      <c r="H6" s="413"/>
      <c r="I6" s="218"/>
      <c r="J6" s="218"/>
    </row>
    <row r="7" ht="21.75" customHeight="1">
      <c r="A7" s="302" t="s">
        <v>26</v>
      </c>
      <c r="B7" s="414">
        <f>X27</f>
        <v>0</v>
      </c>
      <c r="C7" s="415" t="s">
        <v>27</v>
      </c>
      <c r="D7" s="197"/>
      <c r="E7" s="197"/>
      <c r="F7" s="416"/>
      <c r="G7" s="416"/>
      <c r="H7" s="416"/>
      <c r="I7" s="218"/>
      <c r="J7" s="218"/>
    </row>
    <row r="8" ht="21.75" customHeight="1">
      <c r="A8" s="302" t="s">
        <v>29</v>
      </c>
      <c r="B8" s="417">
        <f>SUM(C14:C26)</f>
        <v>0</v>
      </c>
      <c r="C8" s="418" t="s">
        <v>686</v>
      </c>
      <c r="D8" s="197"/>
      <c r="E8" s="197"/>
      <c r="F8" s="416"/>
      <c r="G8" s="416"/>
      <c r="H8" s="416"/>
      <c r="I8" s="218"/>
      <c r="J8" s="218"/>
    </row>
    <row r="9" ht="14.25" customHeight="1">
      <c r="A9" s="300"/>
      <c r="B9" s="300"/>
      <c r="C9" s="300"/>
      <c r="D9" s="197"/>
      <c r="E9" s="6"/>
      <c r="F9" s="37"/>
      <c r="G9" s="37"/>
      <c r="H9" s="419"/>
      <c r="I9" s="218"/>
      <c r="J9" s="218"/>
    </row>
    <row r="10" ht="14.25" customHeight="1">
      <c r="A10" s="300"/>
      <c r="B10" s="300"/>
      <c r="C10" s="300"/>
      <c r="D10" s="197"/>
      <c r="E10" s="197"/>
      <c r="F10" s="197"/>
      <c r="G10" s="197"/>
      <c r="H10" s="420"/>
      <c r="I10" s="142"/>
      <c r="J10" s="142"/>
    </row>
    <row r="11" ht="14.25" customHeight="1">
      <c r="A11" s="6"/>
      <c r="B11" s="6"/>
      <c r="C11" s="6"/>
      <c r="D11" s="242"/>
      <c r="E11" s="242"/>
      <c r="F11" s="243"/>
      <c r="G11" s="244"/>
      <c r="H11" s="244"/>
      <c r="I11" s="142"/>
      <c r="J11" s="142"/>
    </row>
    <row r="12" ht="14.25" customHeight="1">
      <c r="A12" s="87" t="s">
        <v>44</v>
      </c>
      <c r="B12" s="88" t="s">
        <v>45</v>
      </c>
      <c r="C12" s="88" t="s">
        <v>46</v>
      </c>
      <c r="D12" s="88" t="s">
        <v>47</v>
      </c>
      <c r="E12" s="88" t="s">
        <v>48</v>
      </c>
      <c r="F12" s="88" t="s">
        <v>49</v>
      </c>
      <c r="G12" s="88" t="s">
        <v>50</v>
      </c>
      <c r="H12" s="421" t="s">
        <v>687</v>
      </c>
      <c r="I12" s="142"/>
      <c r="J12" s="142"/>
    </row>
    <row r="13" ht="39.75" customHeight="1">
      <c r="A13" s="422" t="s">
        <v>684</v>
      </c>
      <c r="B13" s="423"/>
      <c r="C13" s="147"/>
      <c r="D13" s="148"/>
      <c r="E13" s="147"/>
      <c r="F13" s="148"/>
      <c r="G13" s="147"/>
      <c r="H13" s="175"/>
      <c r="I13" s="40"/>
      <c r="J13" s="40"/>
      <c r="W13" s="424" t="s">
        <v>69</v>
      </c>
      <c r="X13" s="424" t="s">
        <v>71</v>
      </c>
    </row>
    <row r="14" ht="18.0" customHeight="1">
      <c r="A14" s="153" t="s">
        <v>688</v>
      </c>
      <c r="B14" s="124">
        <v>2.0</v>
      </c>
      <c r="C14" s="64">
        <f t="shared" ref="C14:C26" si="1">SUM(H14)</f>
        <v>0</v>
      </c>
      <c r="D14" s="179">
        <v>31.8</v>
      </c>
      <c r="E14" s="64" t="str">
        <f t="shared" ref="E14:E26" si="2">$D$5</f>
        <v/>
      </c>
      <c r="F14" s="126">
        <f t="shared" ref="F14:F26" si="3">D14*((100-E14)/100)</f>
        <v>31.8</v>
      </c>
      <c r="G14" s="64">
        <f t="shared" ref="G14:G26" si="4">F14*C14</f>
        <v>0</v>
      </c>
      <c r="H14" s="425"/>
      <c r="I14" s="40"/>
      <c r="J14" s="40"/>
      <c r="W14" s="138">
        <v>0.92</v>
      </c>
      <c r="X14" s="138">
        <f t="shared" ref="X14:X26" si="5">C14*W14</f>
        <v>0</v>
      </c>
    </row>
    <row r="15" ht="18.0" customHeight="1">
      <c r="A15" s="153" t="s">
        <v>689</v>
      </c>
      <c r="B15" s="124">
        <v>2.0</v>
      </c>
      <c r="C15" s="64">
        <f t="shared" si="1"/>
        <v>0</v>
      </c>
      <c r="D15" s="179">
        <v>42.4</v>
      </c>
      <c r="E15" s="64" t="str">
        <f t="shared" si="2"/>
        <v/>
      </c>
      <c r="F15" s="126">
        <f t="shared" si="3"/>
        <v>42.4</v>
      </c>
      <c r="G15" s="64">
        <f t="shared" si="4"/>
        <v>0</v>
      </c>
      <c r="H15" s="425"/>
      <c r="I15" s="40"/>
      <c r="J15" s="40"/>
      <c r="W15" s="138">
        <v>1.62</v>
      </c>
      <c r="X15" s="138">
        <f t="shared" si="5"/>
        <v>0</v>
      </c>
    </row>
    <row r="16" ht="18.0" customHeight="1">
      <c r="A16" s="153" t="s">
        <v>690</v>
      </c>
      <c r="B16" s="124">
        <v>2.0</v>
      </c>
      <c r="C16" s="64">
        <f t="shared" si="1"/>
        <v>0</v>
      </c>
      <c r="D16" s="179">
        <v>26.5</v>
      </c>
      <c r="E16" s="64" t="str">
        <f t="shared" si="2"/>
        <v/>
      </c>
      <c r="F16" s="126">
        <f t="shared" si="3"/>
        <v>26.5</v>
      </c>
      <c r="G16" s="64">
        <f t="shared" si="4"/>
        <v>0</v>
      </c>
      <c r="H16" s="425"/>
      <c r="I16" s="40"/>
      <c r="J16" s="40"/>
      <c r="W16" s="138">
        <v>0.4</v>
      </c>
      <c r="X16" s="138">
        <f t="shared" si="5"/>
        <v>0</v>
      </c>
    </row>
    <row r="17" ht="18.0" customHeight="1">
      <c r="A17" s="153" t="s">
        <v>691</v>
      </c>
      <c r="B17" s="124">
        <v>2.0</v>
      </c>
      <c r="C17" s="64">
        <f t="shared" si="1"/>
        <v>0</v>
      </c>
      <c r="D17" s="179">
        <v>31.8</v>
      </c>
      <c r="E17" s="64" t="str">
        <f t="shared" si="2"/>
        <v/>
      </c>
      <c r="F17" s="126">
        <f t="shared" si="3"/>
        <v>31.8</v>
      </c>
      <c r="G17" s="64">
        <f t="shared" si="4"/>
        <v>0</v>
      </c>
      <c r="H17" s="425"/>
      <c r="I17" s="40"/>
      <c r="J17" s="40"/>
      <c r="W17" s="138">
        <v>0.65</v>
      </c>
      <c r="X17" s="138">
        <f t="shared" si="5"/>
        <v>0</v>
      </c>
    </row>
    <row r="18" ht="18.0" customHeight="1">
      <c r="A18" s="153" t="s">
        <v>692</v>
      </c>
      <c r="B18" s="124">
        <v>1.0</v>
      </c>
      <c r="C18" s="64">
        <f t="shared" si="1"/>
        <v>0</v>
      </c>
      <c r="D18" s="179">
        <v>44.6</v>
      </c>
      <c r="E18" s="64" t="str">
        <f t="shared" si="2"/>
        <v/>
      </c>
      <c r="F18" s="126">
        <f t="shared" si="3"/>
        <v>44.6</v>
      </c>
      <c r="G18" s="64">
        <f t="shared" si="4"/>
        <v>0</v>
      </c>
      <c r="H18" s="425"/>
      <c r="I18" s="40"/>
      <c r="J18" s="40"/>
      <c r="W18" s="138">
        <v>2.9</v>
      </c>
      <c r="X18" s="138">
        <f t="shared" si="5"/>
        <v>0</v>
      </c>
    </row>
    <row r="19" ht="18.0" customHeight="1">
      <c r="A19" s="153" t="s">
        <v>693</v>
      </c>
      <c r="B19" s="124">
        <v>1.0</v>
      </c>
      <c r="C19" s="64">
        <f t="shared" si="1"/>
        <v>0</v>
      </c>
      <c r="D19" s="179">
        <v>12.8</v>
      </c>
      <c r="E19" s="64" t="str">
        <f t="shared" si="2"/>
        <v/>
      </c>
      <c r="F19" s="126">
        <f t="shared" si="3"/>
        <v>12.8</v>
      </c>
      <c r="G19" s="64">
        <f t="shared" si="4"/>
        <v>0</v>
      </c>
      <c r="H19" s="425"/>
      <c r="I19" s="40"/>
      <c r="J19" s="40"/>
      <c r="W19" s="138">
        <v>0.4</v>
      </c>
      <c r="X19" s="138">
        <f t="shared" si="5"/>
        <v>0</v>
      </c>
    </row>
    <row r="20" ht="18.0" customHeight="1">
      <c r="A20" s="153" t="s">
        <v>694</v>
      </c>
      <c r="B20" s="124">
        <v>1.0</v>
      </c>
      <c r="C20" s="64">
        <f t="shared" si="1"/>
        <v>0</v>
      </c>
      <c r="D20" s="179">
        <v>9.6</v>
      </c>
      <c r="E20" s="64" t="str">
        <f t="shared" si="2"/>
        <v/>
      </c>
      <c r="F20" s="126">
        <f t="shared" si="3"/>
        <v>9.6</v>
      </c>
      <c r="G20" s="64">
        <f t="shared" si="4"/>
        <v>0</v>
      </c>
      <c r="H20" s="425"/>
      <c r="I20" s="40"/>
      <c r="J20" s="40"/>
      <c r="W20" s="138">
        <v>0.15</v>
      </c>
      <c r="X20" s="138">
        <f t="shared" si="5"/>
        <v>0</v>
      </c>
    </row>
    <row r="21" ht="18.0" customHeight="1">
      <c r="A21" s="153" t="s">
        <v>695</v>
      </c>
      <c r="B21" s="124">
        <v>1.0</v>
      </c>
      <c r="C21" s="64">
        <f t="shared" si="1"/>
        <v>0</v>
      </c>
      <c r="D21" s="179">
        <v>12.8</v>
      </c>
      <c r="E21" s="64" t="str">
        <f t="shared" si="2"/>
        <v/>
      </c>
      <c r="F21" s="126">
        <f t="shared" si="3"/>
        <v>12.8</v>
      </c>
      <c r="G21" s="64">
        <f t="shared" si="4"/>
        <v>0</v>
      </c>
      <c r="H21" s="425"/>
      <c r="I21" s="40"/>
      <c r="J21" s="40"/>
      <c r="W21" s="138">
        <v>0.35</v>
      </c>
      <c r="X21" s="138">
        <f t="shared" si="5"/>
        <v>0</v>
      </c>
    </row>
    <row r="22" ht="18.0" customHeight="1">
      <c r="A22" s="153" t="s">
        <v>696</v>
      </c>
      <c r="B22" s="124">
        <v>1.0</v>
      </c>
      <c r="C22" s="64">
        <f t="shared" si="1"/>
        <v>0</v>
      </c>
      <c r="D22" s="179">
        <v>10.6</v>
      </c>
      <c r="E22" s="64" t="str">
        <f t="shared" si="2"/>
        <v/>
      </c>
      <c r="F22" s="126">
        <f t="shared" si="3"/>
        <v>10.6</v>
      </c>
      <c r="G22" s="64">
        <f t="shared" si="4"/>
        <v>0</v>
      </c>
      <c r="H22" s="425"/>
      <c r="I22" s="40"/>
      <c r="J22" s="40"/>
      <c r="W22" s="138">
        <v>0.45</v>
      </c>
      <c r="X22" s="138">
        <f t="shared" si="5"/>
        <v>0</v>
      </c>
    </row>
    <row r="23" ht="18.0" customHeight="1">
      <c r="A23" s="153" t="s">
        <v>697</v>
      </c>
      <c r="B23" s="124">
        <v>1.0</v>
      </c>
      <c r="C23" s="64">
        <f t="shared" si="1"/>
        <v>0</v>
      </c>
      <c r="D23" s="179">
        <v>8.0</v>
      </c>
      <c r="E23" s="64" t="str">
        <f t="shared" si="2"/>
        <v/>
      </c>
      <c r="F23" s="126">
        <f t="shared" si="3"/>
        <v>8</v>
      </c>
      <c r="G23" s="64">
        <f t="shared" si="4"/>
        <v>0</v>
      </c>
      <c r="H23" s="425"/>
      <c r="I23" s="40"/>
      <c r="J23" s="40"/>
      <c r="W23" s="138">
        <v>0.2</v>
      </c>
      <c r="X23" s="138">
        <f t="shared" si="5"/>
        <v>0</v>
      </c>
    </row>
    <row r="24" ht="18.0" customHeight="1">
      <c r="A24" s="153" t="s">
        <v>698</v>
      </c>
      <c r="B24" s="124">
        <v>1.0</v>
      </c>
      <c r="C24" s="64">
        <f t="shared" si="1"/>
        <v>0</v>
      </c>
      <c r="D24" s="179">
        <v>8.0</v>
      </c>
      <c r="E24" s="64" t="str">
        <f t="shared" si="2"/>
        <v/>
      </c>
      <c r="F24" s="126">
        <f t="shared" si="3"/>
        <v>8</v>
      </c>
      <c r="G24" s="64">
        <f t="shared" si="4"/>
        <v>0</v>
      </c>
      <c r="H24" s="425"/>
      <c r="I24" s="40"/>
      <c r="J24" s="40"/>
      <c r="W24" s="138">
        <v>0.3</v>
      </c>
      <c r="X24" s="138">
        <f t="shared" si="5"/>
        <v>0</v>
      </c>
    </row>
    <row r="25" ht="18.0" customHeight="1">
      <c r="A25" s="153" t="s">
        <v>699</v>
      </c>
      <c r="B25" s="124">
        <v>1.0</v>
      </c>
      <c r="C25" s="64">
        <f t="shared" si="1"/>
        <v>0</v>
      </c>
      <c r="D25" s="179">
        <v>8.5</v>
      </c>
      <c r="E25" s="64" t="str">
        <f t="shared" si="2"/>
        <v/>
      </c>
      <c r="F25" s="126">
        <f t="shared" si="3"/>
        <v>8.5</v>
      </c>
      <c r="G25" s="64">
        <f t="shared" si="4"/>
        <v>0</v>
      </c>
      <c r="H25" s="425"/>
      <c r="I25" s="40"/>
      <c r="J25" s="40"/>
      <c r="W25" s="138">
        <v>0.45</v>
      </c>
      <c r="X25" s="138">
        <f t="shared" si="5"/>
        <v>0</v>
      </c>
    </row>
    <row r="26" ht="18.0" customHeight="1">
      <c r="A26" s="153" t="s">
        <v>700</v>
      </c>
      <c r="B26" s="124">
        <v>1.0</v>
      </c>
      <c r="C26" s="64">
        <f t="shared" si="1"/>
        <v>0</v>
      </c>
      <c r="D26" s="179">
        <v>9.6</v>
      </c>
      <c r="E26" s="64" t="str">
        <f t="shared" si="2"/>
        <v/>
      </c>
      <c r="F26" s="126">
        <f t="shared" si="3"/>
        <v>9.6</v>
      </c>
      <c r="G26" s="64">
        <f t="shared" si="4"/>
        <v>0</v>
      </c>
      <c r="H26" s="425"/>
      <c r="I26" s="40"/>
      <c r="J26" s="40"/>
      <c r="W26" s="138">
        <v>0.55</v>
      </c>
      <c r="X26" s="138">
        <f t="shared" si="5"/>
        <v>0</v>
      </c>
    </row>
    <row r="27" ht="14.25" customHeight="1">
      <c r="A27" s="6"/>
      <c r="B27" s="6"/>
      <c r="C27" s="6"/>
      <c r="D27" s="6"/>
      <c r="E27" s="6"/>
      <c r="F27" s="6"/>
      <c r="G27" s="126">
        <f t="shared" ref="G27:H27" si="6">SUM(G14:G26)</f>
        <v>0</v>
      </c>
      <c r="H27" s="160">
        <f t="shared" si="6"/>
        <v>0</v>
      </c>
      <c r="I27" s="40"/>
      <c r="J27" s="40"/>
      <c r="W27" s="138"/>
      <c r="X27" s="138">
        <f>SUM(X14:X26)</f>
        <v>0</v>
      </c>
    </row>
    <row r="28" ht="14.25" customHeight="1">
      <c r="A28" s="203"/>
      <c r="B28" s="203"/>
      <c r="C28" s="203"/>
      <c r="D28" s="203"/>
      <c r="E28" s="203"/>
      <c r="F28" s="203"/>
      <c r="G28" s="203"/>
      <c r="H28" s="203"/>
      <c r="I28" s="55"/>
      <c r="J28" s="55"/>
    </row>
    <row r="29" ht="14.25" customHeight="1">
      <c r="A29" s="203"/>
      <c r="B29" s="203"/>
      <c r="C29" s="203"/>
      <c r="D29" s="203"/>
      <c r="E29" s="203"/>
      <c r="F29" s="203"/>
      <c r="G29" s="203"/>
      <c r="H29" s="203"/>
      <c r="I29" s="55"/>
      <c r="J29" s="55"/>
    </row>
    <row r="30" ht="14.25" customHeight="1">
      <c r="A30" s="203"/>
      <c r="B30" s="203"/>
      <c r="C30" s="203"/>
      <c r="D30" s="203"/>
      <c r="E30" s="203"/>
      <c r="F30" s="203"/>
      <c r="G30" s="203"/>
      <c r="H30" s="203"/>
      <c r="I30" s="55"/>
      <c r="J30" s="55"/>
    </row>
    <row r="31" ht="14.25" customHeight="1">
      <c r="A31" s="203"/>
      <c r="B31" s="203"/>
      <c r="C31" s="203"/>
      <c r="D31" s="203"/>
      <c r="E31" s="203"/>
      <c r="F31" s="203"/>
      <c r="G31" s="203"/>
      <c r="H31" s="203"/>
      <c r="I31" s="55"/>
      <c r="J31" s="55"/>
    </row>
    <row r="32" ht="14.25" customHeight="1">
      <c r="A32" s="203"/>
      <c r="B32" s="203"/>
      <c r="C32" s="203"/>
      <c r="D32" s="203"/>
      <c r="E32" s="203"/>
      <c r="F32" s="203"/>
      <c r="G32" s="203"/>
      <c r="H32" s="203"/>
      <c r="I32" s="55"/>
      <c r="J32" s="55"/>
    </row>
    <row r="33" ht="14.25" customHeight="1">
      <c r="A33" s="203"/>
      <c r="B33" s="203"/>
      <c r="C33" s="203"/>
      <c r="D33" s="203"/>
      <c r="E33" s="203"/>
      <c r="F33" s="203"/>
      <c r="G33" s="203"/>
      <c r="H33" s="203"/>
      <c r="I33" s="55"/>
      <c r="J33" s="55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ht="14.25" customHeight="1">
      <c r="A34" s="203"/>
      <c r="B34" s="203"/>
      <c r="C34" s="203"/>
      <c r="D34" s="203"/>
      <c r="E34" s="203"/>
      <c r="F34" s="203"/>
      <c r="G34" s="203"/>
      <c r="H34" s="203"/>
      <c r="I34" s="55"/>
      <c r="J34" s="55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ht="14.25" customHeight="1">
      <c r="A35" s="203"/>
      <c r="B35" s="203"/>
      <c r="C35" s="203"/>
      <c r="D35" s="203"/>
      <c r="E35" s="203"/>
      <c r="F35" s="203"/>
      <c r="G35" s="203"/>
      <c r="H35" s="203"/>
      <c r="I35" s="55"/>
      <c r="J35" s="55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ht="14.25" customHeight="1">
      <c r="A36" s="203"/>
      <c r="B36" s="203"/>
      <c r="C36" s="203"/>
      <c r="D36" s="203"/>
      <c r="E36" s="203"/>
      <c r="F36" s="203"/>
      <c r="G36" s="203"/>
      <c r="H36" s="203"/>
      <c r="I36" s="55"/>
      <c r="J36" s="55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ht="14.25" customHeight="1">
      <c r="A37" s="203"/>
      <c r="B37" s="203"/>
      <c r="C37" s="203"/>
      <c r="D37" s="203"/>
      <c r="E37" s="203"/>
      <c r="F37" s="203"/>
      <c r="G37" s="203"/>
      <c r="H37" s="203"/>
      <c r="I37" s="55"/>
      <c r="J37" s="55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ht="14.25" customHeight="1">
      <c r="A38" s="203"/>
      <c r="B38" s="203"/>
      <c r="C38" s="203"/>
      <c r="D38" s="203"/>
      <c r="E38" s="203"/>
      <c r="F38" s="203"/>
      <c r="G38" s="203"/>
      <c r="H38" s="203"/>
      <c r="I38" s="55"/>
      <c r="J38" s="55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ht="14.25" customHeight="1">
      <c r="A39" s="203"/>
      <c r="B39" s="203"/>
      <c r="C39" s="203"/>
      <c r="D39" s="203"/>
      <c r="E39" s="203"/>
      <c r="F39" s="203"/>
      <c r="G39" s="203"/>
      <c r="H39" s="203"/>
      <c r="I39" s="55"/>
      <c r="J39" s="55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ht="14.25" customHeight="1">
      <c r="A40" s="203"/>
      <c r="B40" s="203"/>
      <c r="C40" s="203"/>
      <c r="D40" s="203"/>
      <c r="E40" s="203"/>
      <c r="F40" s="203"/>
      <c r="G40" s="203"/>
      <c r="H40" s="203"/>
      <c r="I40" s="55"/>
      <c r="J40" s="55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ht="14.25" customHeight="1">
      <c r="A41" s="203"/>
      <c r="B41" s="203"/>
      <c r="C41" s="203"/>
      <c r="D41" s="203"/>
      <c r="E41" s="203"/>
      <c r="F41" s="203"/>
      <c r="G41" s="203"/>
      <c r="H41" s="203"/>
      <c r="I41" s="55"/>
      <c r="J41" s="55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ht="14.25" customHeight="1">
      <c r="A42" s="203"/>
      <c r="B42" s="203"/>
      <c r="C42" s="203"/>
      <c r="D42" s="203"/>
      <c r="E42" s="203"/>
      <c r="F42" s="203"/>
      <c r="G42" s="203"/>
      <c r="H42" s="203"/>
      <c r="I42" s="55"/>
      <c r="J42" s="55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ht="14.25" customHeight="1">
      <c r="A43" s="203"/>
      <c r="B43" s="203"/>
      <c r="C43" s="203"/>
      <c r="D43" s="203"/>
      <c r="E43" s="203"/>
      <c r="F43" s="203"/>
      <c r="G43" s="203"/>
      <c r="H43" s="203"/>
      <c r="I43" s="55"/>
      <c r="J43" s="55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ht="14.25" customHeight="1">
      <c r="A44" s="203"/>
      <c r="B44" s="203"/>
      <c r="C44" s="203"/>
      <c r="D44" s="203"/>
      <c r="E44" s="203"/>
      <c r="F44" s="203"/>
      <c r="G44" s="203"/>
      <c r="H44" s="203"/>
      <c r="I44" s="55"/>
      <c r="J44" s="55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ht="14.25" customHeight="1">
      <c r="A45" s="203"/>
      <c r="B45" s="203"/>
      <c r="C45" s="203"/>
      <c r="D45" s="203"/>
      <c r="E45" s="203"/>
      <c r="F45" s="203"/>
      <c r="G45" s="203"/>
      <c r="H45" s="203"/>
      <c r="I45" s="55"/>
      <c r="J45" s="55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ht="14.25" customHeight="1">
      <c r="A46" s="203"/>
      <c r="B46" s="203"/>
      <c r="C46" s="203"/>
      <c r="D46" s="203"/>
      <c r="E46" s="203"/>
      <c r="F46" s="203"/>
      <c r="G46" s="203"/>
      <c r="H46" s="203"/>
      <c r="I46" s="55"/>
      <c r="J46" s="55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ht="14.25" customHeight="1">
      <c r="A47" s="203"/>
      <c r="B47" s="203"/>
      <c r="C47" s="203"/>
      <c r="D47" s="203"/>
      <c r="E47" s="203"/>
      <c r="F47" s="203"/>
      <c r="G47" s="203"/>
      <c r="H47" s="203"/>
      <c r="I47" s="55"/>
      <c r="J47" s="55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ht="14.25" customHeight="1">
      <c r="A48" s="203"/>
      <c r="B48" s="203"/>
      <c r="C48" s="203"/>
      <c r="D48" s="203"/>
      <c r="E48" s="203"/>
      <c r="F48" s="203"/>
      <c r="G48" s="203"/>
      <c r="H48" s="203"/>
      <c r="I48" s="55"/>
      <c r="J48" s="55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ht="14.25" customHeight="1">
      <c r="A49" s="203"/>
      <c r="B49" s="203"/>
      <c r="C49" s="203"/>
      <c r="D49" s="203"/>
      <c r="E49" s="203"/>
      <c r="F49" s="203"/>
      <c r="G49" s="203"/>
      <c r="H49" s="203"/>
      <c r="I49" s="55"/>
      <c r="J49" s="55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ht="14.25" customHeight="1">
      <c r="A50" s="203"/>
      <c r="B50" s="203"/>
      <c r="C50" s="203"/>
      <c r="D50" s="203"/>
      <c r="E50" s="203"/>
      <c r="F50" s="203"/>
      <c r="G50" s="203"/>
      <c r="H50" s="203"/>
      <c r="I50" s="55"/>
      <c r="J50" s="55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ht="14.25" customHeight="1">
      <c r="A51" s="203"/>
      <c r="B51" s="203"/>
      <c r="C51" s="203"/>
      <c r="D51" s="203"/>
      <c r="E51" s="203"/>
      <c r="F51" s="203"/>
      <c r="G51" s="203"/>
      <c r="H51" s="203"/>
      <c r="I51" s="55"/>
      <c r="J51" s="55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ht="14.25" customHeight="1">
      <c r="A52" s="203"/>
      <c r="B52" s="203"/>
      <c r="C52" s="203"/>
      <c r="D52" s="203"/>
      <c r="E52" s="203"/>
      <c r="F52" s="203"/>
      <c r="G52" s="203"/>
      <c r="H52" s="203"/>
      <c r="I52" s="55"/>
      <c r="J52" s="55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ht="14.25" customHeight="1">
      <c r="A53" s="203"/>
      <c r="B53" s="203"/>
      <c r="C53" s="203"/>
      <c r="D53" s="203"/>
      <c r="E53" s="203"/>
      <c r="F53" s="203"/>
      <c r="G53" s="203"/>
      <c r="H53" s="203"/>
      <c r="I53" s="55"/>
      <c r="J53" s="55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ht="14.25" customHeight="1">
      <c r="A54" s="203"/>
      <c r="B54" s="203"/>
      <c r="C54" s="203"/>
      <c r="D54" s="203"/>
      <c r="E54" s="203"/>
      <c r="F54" s="203"/>
      <c r="G54" s="203"/>
      <c r="H54" s="203"/>
      <c r="I54" s="55"/>
      <c r="J54" s="55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ht="14.25" customHeight="1">
      <c r="A55" s="203"/>
      <c r="B55" s="203"/>
      <c r="C55" s="203"/>
      <c r="D55" s="203"/>
      <c r="E55" s="203"/>
      <c r="F55" s="203"/>
      <c r="G55" s="203"/>
      <c r="H55" s="203"/>
      <c r="I55" s="55"/>
      <c r="J55" s="55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ht="14.25" customHeight="1">
      <c r="A56" s="203"/>
      <c r="B56" s="203"/>
      <c r="C56" s="203"/>
      <c r="D56" s="203"/>
      <c r="E56" s="203"/>
      <c r="F56" s="203"/>
      <c r="G56" s="203"/>
      <c r="H56" s="203"/>
      <c r="I56" s="55"/>
      <c r="J56" s="55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ht="14.25" customHeight="1">
      <c r="A57" s="203"/>
      <c r="B57" s="203"/>
      <c r="C57" s="203"/>
      <c r="D57" s="203"/>
      <c r="E57" s="203"/>
      <c r="F57" s="203"/>
      <c r="G57" s="203"/>
      <c r="H57" s="203"/>
      <c r="I57" s="55"/>
      <c r="J57" s="55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ht="14.25" customHeight="1">
      <c r="A58" s="203"/>
      <c r="B58" s="203"/>
      <c r="C58" s="203"/>
      <c r="D58" s="203"/>
      <c r="E58" s="203"/>
      <c r="F58" s="203"/>
      <c r="G58" s="203"/>
      <c r="H58" s="203"/>
      <c r="I58" s="55"/>
      <c r="J58" s="55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ht="14.25" customHeight="1">
      <c r="A59" s="203"/>
      <c r="B59" s="203"/>
      <c r="C59" s="203"/>
      <c r="D59" s="203"/>
      <c r="E59" s="203"/>
      <c r="F59" s="203"/>
      <c r="G59" s="203"/>
      <c r="H59" s="203"/>
      <c r="I59" s="55"/>
      <c r="J59" s="55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ht="14.25" customHeight="1">
      <c r="A60" s="203"/>
      <c r="B60" s="203"/>
      <c r="C60" s="203"/>
      <c r="D60" s="203"/>
      <c r="E60" s="203"/>
      <c r="F60" s="203"/>
      <c r="G60" s="203"/>
      <c r="H60" s="203"/>
      <c r="I60" s="55"/>
      <c r="J60" s="55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ht="14.25" customHeight="1">
      <c r="A61" s="203"/>
      <c r="B61" s="203"/>
      <c r="C61" s="203"/>
      <c r="D61" s="203"/>
      <c r="E61" s="203"/>
      <c r="F61" s="203"/>
      <c r="G61" s="203"/>
      <c r="H61" s="203"/>
      <c r="I61" s="55"/>
      <c r="J61" s="55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ht="14.25" customHeight="1">
      <c r="A62" s="203"/>
      <c r="B62" s="203"/>
      <c r="C62" s="203"/>
      <c r="D62" s="203"/>
      <c r="E62" s="203"/>
      <c r="F62" s="203"/>
      <c r="G62" s="203"/>
      <c r="H62" s="203"/>
      <c r="I62" s="55"/>
      <c r="J62" s="55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ht="14.25" customHeight="1">
      <c r="A63" s="203"/>
      <c r="B63" s="203"/>
      <c r="C63" s="203"/>
      <c r="D63" s="203"/>
      <c r="E63" s="203"/>
      <c r="F63" s="203"/>
      <c r="G63" s="203"/>
      <c r="H63" s="203"/>
      <c r="I63" s="55"/>
      <c r="J63" s="55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ht="14.25" customHeight="1">
      <c r="A64" s="203"/>
      <c r="B64" s="203"/>
      <c r="C64" s="203"/>
      <c r="D64" s="203"/>
      <c r="E64" s="203"/>
      <c r="F64" s="203"/>
      <c r="G64" s="203"/>
      <c r="H64" s="203"/>
      <c r="I64" s="55"/>
      <c r="J64" s="55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ht="14.25" customHeight="1">
      <c r="A65" s="203"/>
      <c r="B65" s="203"/>
      <c r="C65" s="203"/>
      <c r="D65" s="203"/>
      <c r="E65" s="203"/>
      <c r="F65" s="203"/>
      <c r="G65" s="203"/>
      <c r="H65" s="203"/>
      <c r="I65" s="55"/>
      <c r="J65" s="55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ht="14.25" customHeight="1">
      <c r="A66" s="203"/>
      <c r="B66" s="203"/>
      <c r="C66" s="203"/>
      <c r="D66" s="203"/>
      <c r="E66" s="203"/>
      <c r="F66" s="203"/>
      <c r="G66" s="203"/>
      <c r="H66" s="203"/>
      <c r="I66" s="55"/>
      <c r="J66" s="55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ht="14.25" customHeight="1">
      <c r="A67" s="203"/>
      <c r="B67" s="203"/>
      <c r="C67" s="203"/>
      <c r="D67" s="203"/>
      <c r="E67" s="203"/>
      <c r="F67" s="203"/>
      <c r="G67" s="203"/>
      <c r="H67" s="203"/>
      <c r="I67" s="55"/>
      <c r="J67" s="55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ht="14.25" customHeight="1">
      <c r="A68" s="203"/>
      <c r="B68" s="203"/>
      <c r="C68" s="203"/>
      <c r="D68" s="203"/>
      <c r="E68" s="203"/>
      <c r="F68" s="203"/>
      <c r="G68" s="203"/>
      <c r="H68" s="203"/>
      <c r="I68" s="55"/>
      <c r="J68" s="55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ht="14.25" customHeight="1">
      <c r="A69" s="203"/>
      <c r="B69" s="203"/>
      <c r="C69" s="203"/>
      <c r="D69" s="203"/>
      <c r="E69" s="203"/>
      <c r="F69" s="203"/>
      <c r="G69" s="203"/>
      <c r="H69" s="203"/>
      <c r="I69" s="55"/>
      <c r="J69" s="55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ht="14.25" customHeight="1">
      <c r="A70" s="203"/>
      <c r="B70" s="203"/>
      <c r="C70" s="203"/>
      <c r="D70" s="203"/>
      <c r="E70" s="203"/>
      <c r="F70" s="203"/>
      <c r="G70" s="203"/>
      <c r="H70" s="203"/>
      <c r="I70" s="55"/>
      <c r="J70" s="55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ht="14.25" customHeight="1">
      <c r="A71" s="203"/>
      <c r="B71" s="203"/>
      <c r="C71" s="203"/>
      <c r="D71" s="203"/>
      <c r="E71" s="203"/>
      <c r="F71" s="203"/>
      <c r="G71" s="203"/>
      <c r="H71" s="203"/>
      <c r="I71" s="55"/>
      <c r="J71" s="55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ht="14.25" customHeight="1">
      <c r="A72" s="203"/>
      <c r="B72" s="203"/>
      <c r="C72" s="203"/>
      <c r="D72" s="203"/>
      <c r="E72" s="203"/>
      <c r="F72" s="203"/>
      <c r="G72" s="203"/>
      <c r="H72" s="203"/>
      <c r="I72" s="55"/>
      <c r="J72" s="55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ht="14.25" customHeight="1">
      <c r="A73" s="203"/>
      <c r="B73" s="203"/>
      <c r="C73" s="203"/>
      <c r="D73" s="203"/>
      <c r="E73" s="203"/>
      <c r="F73" s="203"/>
      <c r="G73" s="203"/>
      <c r="H73" s="203"/>
      <c r="I73" s="55"/>
      <c r="J73" s="55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ht="14.25" customHeight="1">
      <c r="A74" s="203"/>
      <c r="B74" s="203"/>
      <c r="C74" s="203"/>
      <c r="D74" s="203"/>
      <c r="E74" s="203"/>
      <c r="F74" s="203"/>
      <c r="G74" s="203"/>
      <c r="H74" s="203"/>
      <c r="I74" s="55"/>
      <c r="J74" s="55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ht="14.25" customHeight="1">
      <c r="A75" s="203"/>
      <c r="B75" s="203"/>
      <c r="C75" s="203"/>
      <c r="D75" s="203"/>
      <c r="E75" s="203"/>
      <c r="F75" s="203"/>
      <c r="G75" s="203"/>
      <c r="H75" s="203"/>
      <c r="I75" s="55"/>
      <c r="J75" s="55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ht="14.25" customHeight="1">
      <c r="A76" s="203"/>
      <c r="B76" s="203"/>
      <c r="C76" s="203"/>
      <c r="D76" s="203"/>
      <c r="E76" s="203"/>
      <c r="F76" s="203"/>
      <c r="G76" s="203"/>
      <c r="H76" s="203"/>
      <c r="I76" s="55"/>
      <c r="J76" s="55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ht="14.25" customHeight="1">
      <c r="A77" s="203"/>
      <c r="B77" s="203"/>
      <c r="C77" s="203"/>
      <c r="D77" s="203"/>
      <c r="E77" s="203"/>
      <c r="F77" s="203"/>
      <c r="G77" s="203"/>
      <c r="H77" s="203"/>
      <c r="I77" s="55"/>
      <c r="J77" s="55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ht="14.25" customHeight="1">
      <c r="A78" s="203"/>
      <c r="B78" s="203"/>
      <c r="C78" s="203"/>
      <c r="D78" s="203"/>
      <c r="E78" s="203"/>
      <c r="F78" s="203"/>
      <c r="G78" s="203"/>
      <c r="H78" s="203"/>
      <c r="I78" s="55"/>
      <c r="J78" s="55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ht="14.25" customHeight="1">
      <c r="A79" s="203"/>
      <c r="B79" s="203"/>
      <c r="C79" s="203"/>
      <c r="D79" s="203"/>
      <c r="E79" s="203"/>
      <c r="F79" s="203"/>
      <c r="G79" s="203"/>
      <c r="H79" s="203"/>
      <c r="I79" s="55"/>
      <c r="J79" s="55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ht="14.25" customHeight="1">
      <c r="A80" s="203"/>
      <c r="B80" s="203"/>
      <c r="C80" s="203"/>
      <c r="D80" s="203"/>
      <c r="E80" s="203"/>
      <c r="F80" s="203"/>
      <c r="G80" s="203"/>
      <c r="H80" s="203"/>
      <c r="I80" s="55"/>
      <c r="J80" s="55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ht="14.25" customHeight="1">
      <c r="A81" s="203"/>
      <c r="B81" s="203"/>
      <c r="C81" s="203"/>
      <c r="D81" s="203"/>
      <c r="E81" s="203"/>
      <c r="F81" s="203"/>
      <c r="G81" s="203"/>
      <c r="H81" s="203"/>
      <c r="I81" s="55"/>
      <c r="J81" s="55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ht="14.25" customHeight="1">
      <c r="A82" s="203"/>
      <c r="B82" s="203"/>
      <c r="C82" s="203"/>
      <c r="D82" s="203"/>
      <c r="E82" s="203"/>
      <c r="F82" s="203"/>
      <c r="G82" s="203"/>
      <c r="H82" s="203"/>
      <c r="I82" s="55"/>
      <c r="J82" s="55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ht="14.25" customHeight="1">
      <c r="A83" s="203"/>
      <c r="B83" s="203"/>
      <c r="C83" s="203"/>
      <c r="D83" s="203"/>
      <c r="E83" s="203"/>
      <c r="F83" s="203"/>
      <c r="G83" s="203"/>
      <c r="H83" s="203"/>
      <c r="I83" s="55"/>
      <c r="J83" s="55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ht="14.25" customHeight="1">
      <c r="A84" s="203"/>
      <c r="B84" s="203"/>
      <c r="C84" s="203"/>
      <c r="D84" s="203"/>
      <c r="E84" s="203"/>
      <c r="F84" s="203"/>
      <c r="G84" s="203"/>
      <c r="H84" s="203"/>
      <c r="I84" s="55"/>
      <c r="J84" s="55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ht="14.25" customHeight="1">
      <c r="A85" s="203"/>
      <c r="B85" s="203"/>
      <c r="C85" s="203"/>
      <c r="D85" s="203"/>
      <c r="E85" s="203"/>
      <c r="F85" s="203"/>
      <c r="G85" s="203"/>
      <c r="H85" s="203"/>
      <c r="I85" s="55"/>
      <c r="J85" s="55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ht="14.25" customHeight="1">
      <c r="A86" s="203"/>
      <c r="B86" s="203"/>
      <c r="C86" s="203"/>
      <c r="D86" s="203"/>
      <c r="E86" s="203"/>
      <c r="F86" s="203"/>
      <c r="G86" s="203"/>
      <c r="H86" s="203"/>
      <c r="I86" s="55"/>
      <c r="J86" s="55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ht="14.25" customHeight="1">
      <c r="A87" s="203"/>
      <c r="B87" s="203"/>
      <c r="C87" s="203"/>
      <c r="D87" s="203"/>
      <c r="E87" s="203"/>
      <c r="F87" s="203"/>
      <c r="G87" s="203"/>
      <c r="H87" s="203"/>
      <c r="I87" s="55"/>
      <c r="J87" s="55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ht="14.25" customHeight="1">
      <c r="A88" s="203"/>
      <c r="B88" s="203"/>
      <c r="C88" s="203"/>
      <c r="D88" s="203"/>
      <c r="E88" s="203"/>
      <c r="F88" s="203"/>
      <c r="G88" s="203"/>
      <c r="H88" s="203"/>
      <c r="I88" s="55"/>
      <c r="J88" s="55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ht="14.25" customHeight="1">
      <c r="A89" s="203"/>
      <c r="B89" s="203"/>
      <c r="C89" s="203"/>
      <c r="D89" s="203"/>
      <c r="E89" s="203"/>
      <c r="F89" s="203"/>
      <c r="G89" s="203"/>
      <c r="H89" s="203"/>
      <c r="I89" s="55"/>
      <c r="J89" s="55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ht="14.25" customHeight="1">
      <c r="A90" s="203"/>
      <c r="B90" s="203"/>
      <c r="C90" s="203"/>
      <c r="D90" s="203"/>
      <c r="E90" s="203"/>
      <c r="F90" s="203"/>
      <c r="G90" s="203"/>
      <c r="H90" s="203"/>
      <c r="I90" s="55"/>
      <c r="J90" s="55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ht="14.25" customHeight="1">
      <c r="A91" s="203"/>
      <c r="B91" s="203"/>
      <c r="C91" s="203"/>
      <c r="D91" s="203"/>
      <c r="E91" s="203"/>
      <c r="F91" s="203"/>
      <c r="G91" s="203"/>
      <c r="H91" s="203"/>
      <c r="I91" s="55"/>
      <c r="J91" s="55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ht="14.25" customHeight="1">
      <c r="A92" s="203"/>
      <c r="B92" s="203"/>
      <c r="C92" s="203"/>
      <c r="D92" s="203"/>
      <c r="E92" s="203"/>
      <c r="F92" s="203"/>
      <c r="G92" s="203"/>
      <c r="H92" s="203"/>
      <c r="I92" s="55"/>
      <c r="J92" s="55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ht="14.25" customHeight="1">
      <c r="A93" s="203"/>
      <c r="B93" s="203"/>
      <c r="C93" s="203"/>
      <c r="D93" s="203"/>
      <c r="E93" s="203"/>
      <c r="F93" s="203"/>
      <c r="G93" s="203"/>
      <c r="H93" s="203"/>
      <c r="I93" s="55"/>
      <c r="J93" s="55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ht="14.25" customHeight="1">
      <c r="A94" s="203"/>
      <c r="B94" s="203"/>
      <c r="C94" s="203"/>
      <c r="D94" s="203"/>
      <c r="E94" s="203"/>
      <c r="F94" s="203"/>
      <c r="G94" s="203"/>
      <c r="H94" s="203"/>
      <c r="I94" s="55"/>
      <c r="J94" s="55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ht="14.25" customHeight="1">
      <c r="A95" s="203"/>
      <c r="B95" s="203"/>
      <c r="C95" s="203"/>
      <c r="D95" s="203"/>
      <c r="E95" s="203"/>
      <c r="F95" s="203"/>
      <c r="G95" s="203"/>
      <c r="H95" s="203"/>
      <c r="I95" s="55"/>
      <c r="J95" s="55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ht="14.25" customHeight="1">
      <c r="A96" s="203"/>
      <c r="B96" s="203"/>
      <c r="C96" s="203"/>
      <c r="D96" s="203"/>
      <c r="E96" s="203"/>
      <c r="F96" s="203"/>
      <c r="G96" s="203"/>
      <c r="H96" s="203"/>
      <c r="I96" s="55"/>
      <c r="J96" s="55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ht="14.25" customHeight="1">
      <c r="A97" s="203"/>
      <c r="B97" s="203"/>
      <c r="C97" s="203"/>
      <c r="D97" s="203"/>
      <c r="E97" s="203"/>
      <c r="F97" s="203"/>
      <c r="G97" s="203"/>
      <c r="H97" s="203"/>
      <c r="I97" s="55"/>
      <c r="J97" s="55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ht="14.25" customHeight="1">
      <c r="A98" s="203"/>
      <c r="B98" s="203"/>
      <c r="C98" s="203"/>
      <c r="D98" s="203"/>
      <c r="E98" s="203"/>
      <c r="F98" s="203"/>
      <c r="G98" s="203"/>
      <c r="H98" s="203"/>
      <c r="I98" s="55"/>
      <c r="J98" s="55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ht="14.25" customHeight="1">
      <c r="A99" s="203"/>
      <c r="B99" s="203"/>
      <c r="C99" s="203"/>
      <c r="D99" s="203"/>
      <c r="E99" s="203"/>
      <c r="F99" s="203"/>
      <c r="G99" s="203"/>
      <c r="H99" s="203"/>
      <c r="I99" s="55"/>
      <c r="J99" s="55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ht="14.25" customHeight="1">
      <c r="A100" s="203"/>
      <c r="B100" s="203"/>
      <c r="C100" s="203"/>
      <c r="D100" s="203"/>
      <c r="E100" s="203"/>
      <c r="F100" s="203"/>
      <c r="G100" s="203"/>
      <c r="H100" s="203"/>
      <c r="I100" s="55"/>
      <c r="J100" s="55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ht="14.25" customHeight="1">
      <c r="A101" s="203"/>
      <c r="B101" s="203"/>
      <c r="C101" s="203"/>
      <c r="D101" s="203"/>
      <c r="E101" s="203"/>
      <c r="F101" s="203"/>
      <c r="G101" s="203"/>
      <c r="H101" s="203"/>
      <c r="I101" s="55"/>
      <c r="J101" s="55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ht="14.25" customHeight="1">
      <c r="A102" s="203"/>
      <c r="B102" s="203"/>
      <c r="C102" s="203"/>
      <c r="D102" s="203"/>
      <c r="E102" s="203"/>
      <c r="F102" s="203"/>
      <c r="G102" s="203"/>
      <c r="H102" s="203"/>
      <c r="I102" s="55"/>
      <c r="J102" s="55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ht="14.25" customHeight="1">
      <c r="A103" s="203"/>
      <c r="B103" s="203"/>
      <c r="C103" s="203"/>
      <c r="D103" s="203"/>
      <c r="E103" s="203"/>
      <c r="F103" s="203"/>
      <c r="G103" s="203"/>
      <c r="H103" s="203"/>
      <c r="I103" s="55"/>
      <c r="J103" s="55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ht="14.25" customHeight="1">
      <c r="A104" s="203"/>
      <c r="B104" s="203"/>
      <c r="C104" s="203"/>
      <c r="D104" s="203"/>
      <c r="E104" s="203"/>
      <c r="F104" s="203"/>
      <c r="G104" s="203"/>
      <c r="H104" s="203"/>
      <c r="I104" s="55"/>
      <c r="J104" s="55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ht="14.25" customHeight="1">
      <c r="A105" s="203"/>
      <c r="B105" s="203"/>
      <c r="C105" s="203"/>
      <c r="D105" s="203"/>
      <c r="E105" s="203"/>
      <c r="F105" s="203"/>
      <c r="G105" s="203"/>
      <c r="H105" s="203"/>
      <c r="I105" s="55"/>
      <c r="J105" s="55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ht="14.25" customHeight="1">
      <c r="A106" s="203"/>
      <c r="B106" s="203"/>
      <c r="C106" s="203"/>
      <c r="D106" s="203"/>
      <c r="E106" s="203"/>
      <c r="F106" s="203"/>
      <c r="G106" s="203"/>
      <c r="H106" s="203"/>
      <c r="I106" s="55"/>
      <c r="J106" s="55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ht="14.25" customHeight="1">
      <c r="A107" s="203"/>
      <c r="B107" s="203"/>
      <c r="C107" s="203"/>
      <c r="D107" s="203"/>
      <c r="E107" s="203"/>
      <c r="F107" s="203"/>
      <c r="G107" s="203"/>
      <c r="H107" s="203"/>
      <c r="I107" s="55"/>
      <c r="J107" s="55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ht="14.25" customHeight="1">
      <c r="A108" s="203"/>
      <c r="B108" s="203"/>
      <c r="C108" s="203"/>
      <c r="D108" s="203"/>
      <c r="E108" s="203"/>
      <c r="F108" s="203"/>
      <c r="G108" s="203"/>
      <c r="H108" s="203"/>
      <c r="I108" s="55"/>
      <c r="J108" s="55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ht="14.25" customHeight="1">
      <c r="A109" s="203"/>
      <c r="B109" s="203"/>
      <c r="C109" s="203"/>
      <c r="D109" s="203"/>
      <c r="E109" s="203"/>
      <c r="F109" s="203"/>
      <c r="G109" s="203"/>
      <c r="H109" s="203"/>
      <c r="I109" s="55"/>
      <c r="J109" s="55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ht="14.25" customHeight="1">
      <c r="A110" s="203"/>
      <c r="B110" s="203"/>
      <c r="C110" s="203"/>
      <c r="D110" s="203"/>
      <c r="E110" s="203"/>
      <c r="F110" s="203"/>
      <c r="G110" s="203"/>
      <c r="H110" s="203"/>
      <c r="I110" s="55"/>
      <c r="J110" s="55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ht="14.25" customHeight="1">
      <c r="A111" s="203"/>
      <c r="B111" s="203"/>
      <c r="C111" s="203"/>
      <c r="D111" s="203"/>
      <c r="E111" s="203"/>
      <c r="F111" s="203"/>
      <c r="G111" s="203"/>
      <c r="H111" s="203"/>
      <c r="I111" s="55"/>
      <c r="J111" s="55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ht="14.25" customHeight="1">
      <c r="A112" s="203"/>
      <c r="B112" s="203"/>
      <c r="C112" s="203"/>
      <c r="D112" s="203"/>
      <c r="E112" s="203"/>
      <c r="F112" s="203"/>
      <c r="G112" s="203"/>
      <c r="H112" s="203"/>
      <c r="I112" s="55"/>
      <c r="J112" s="55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ht="14.25" customHeight="1">
      <c r="A113" s="203"/>
      <c r="B113" s="203"/>
      <c r="C113" s="203"/>
      <c r="D113" s="203"/>
      <c r="E113" s="203"/>
      <c r="F113" s="203"/>
      <c r="G113" s="203"/>
      <c r="H113" s="203"/>
      <c r="I113" s="55"/>
      <c r="J113" s="55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ht="14.25" customHeight="1">
      <c r="A114" s="203"/>
      <c r="B114" s="203"/>
      <c r="C114" s="203"/>
      <c r="D114" s="203"/>
      <c r="E114" s="203"/>
      <c r="F114" s="203"/>
      <c r="G114" s="203"/>
      <c r="H114" s="203"/>
      <c r="I114" s="55"/>
      <c r="J114" s="55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ht="14.25" customHeight="1">
      <c r="A115" s="203"/>
      <c r="B115" s="203"/>
      <c r="C115" s="203"/>
      <c r="D115" s="203"/>
      <c r="E115" s="203"/>
      <c r="F115" s="203"/>
      <c r="G115" s="203"/>
      <c r="H115" s="203"/>
      <c r="I115" s="55"/>
      <c r="J115" s="55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ht="14.25" customHeight="1">
      <c r="A116" s="203"/>
      <c r="B116" s="203"/>
      <c r="C116" s="203"/>
      <c r="D116" s="203"/>
      <c r="E116" s="203"/>
      <c r="F116" s="203"/>
      <c r="G116" s="203"/>
      <c r="H116" s="203"/>
      <c r="I116" s="55"/>
      <c r="J116" s="55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ht="14.25" customHeight="1">
      <c r="A117" s="203"/>
      <c r="B117" s="203"/>
      <c r="C117" s="203"/>
      <c r="D117" s="203"/>
      <c r="E117" s="203"/>
      <c r="F117" s="203"/>
      <c r="G117" s="203"/>
      <c r="H117" s="203"/>
      <c r="I117" s="55"/>
      <c r="J117" s="55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ht="14.25" customHeight="1">
      <c r="A118" s="203"/>
      <c r="B118" s="203"/>
      <c r="C118" s="203"/>
      <c r="D118" s="203"/>
      <c r="E118" s="203"/>
      <c r="F118" s="203"/>
      <c r="G118" s="203"/>
      <c r="H118" s="203"/>
      <c r="I118" s="55"/>
      <c r="J118" s="55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ht="14.25" customHeight="1">
      <c r="A119" s="203"/>
      <c r="B119" s="203"/>
      <c r="C119" s="203"/>
      <c r="D119" s="203"/>
      <c r="E119" s="203"/>
      <c r="F119" s="203"/>
      <c r="G119" s="203"/>
      <c r="H119" s="203"/>
      <c r="I119" s="55"/>
      <c r="J119" s="55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ht="14.25" customHeight="1">
      <c r="A120" s="203"/>
      <c r="B120" s="203"/>
      <c r="C120" s="203"/>
      <c r="D120" s="203"/>
      <c r="E120" s="203"/>
      <c r="F120" s="203"/>
      <c r="G120" s="203"/>
      <c r="H120" s="203"/>
      <c r="I120" s="55"/>
      <c r="J120" s="55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ht="14.25" customHeight="1">
      <c r="A121" s="203"/>
      <c r="B121" s="203"/>
      <c r="C121" s="203"/>
      <c r="D121" s="203"/>
      <c r="E121" s="203"/>
      <c r="F121" s="203"/>
      <c r="G121" s="203"/>
      <c r="H121" s="203"/>
      <c r="I121" s="55"/>
      <c r="J121" s="55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ht="14.25" customHeight="1">
      <c r="A122" s="203"/>
      <c r="B122" s="203"/>
      <c r="C122" s="203"/>
      <c r="D122" s="203"/>
      <c r="E122" s="203"/>
      <c r="F122" s="203"/>
      <c r="G122" s="203"/>
      <c r="H122" s="203"/>
      <c r="I122" s="55"/>
      <c r="J122" s="55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ht="14.25" customHeight="1">
      <c r="A123" s="203"/>
      <c r="B123" s="203"/>
      <c r="C123" s="203"/>
      <c r="D123" s="203"/>
      <c r="E123" s="203"/>
      <c r="F123" s="203"/>
      <c r="G123" s="203"/>
      <c r="H123" s="203"/>
      <c r="I123" s="55"/>
      <c r="J123" s="55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ht="14.25" customHeight="1">
      <c r="A124" s="203"/>
      <c r="B124" s="203"/>
      <c r="C124" s="203"/>
      <c r="D124" s="203"/>
      <c r="E124" s="203"/>
      <c r="F124" s="203"/>
      <c r="G124" s="203"/>
      <c r="H124" s="203"/>
      <c r="I124" s="55"/>
      <c r="J124" s="55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ht="14.25" customHeight="1">
      <c r="A125" s="203"/>
      <c r="B125" s="203"/>
      <c r="C125" s="203"/>
      <c r="D125" s="203"/>
      <c r="E125" s="203"/>
      <c r="F125" s="203"/>
      <c r="G125" s="203"/>
      <c r="H125" s="203"/>
      <c r="I125" s="55"/>
      <c r="J125" s="55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ht="14.25" customHeight="1">
      <c r="A126" s="203"/>
      <c r="B126" s="203"/>
      <c r="C126" s="203"/>
      <c r="D126" s="203"/>
      <c r="E126" s="203"/>
      <c r="F126" s="203"/>
      <c r="G126" s="203"/>
      <c r="H126" s="203"/>
      <c r="I126" s="55"/>
      <c r="J126" s="55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ht="14.25" customHeight="1">
      <c r="A127" s="203"/>
      <c r="B127" s="203"/>
      <c r="C127" s="203"/>
      <c r="D127" s="203"/>
      <c r="E127" s="203"/>
      <c r="F127" s="203"/>
      <c r="G127" s="203"/>
      <c r="H127" s="203"/>
      <c r="I127" s="55"/>
      <c r="J127" s="55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ht="14.25" customHeight="1">
      <c r="A128" s="203"/>
      <c r="B128" s="203"/>
      <c r="C128" s="203"/>
      <c r="D128" s="203"/>
      <c r="E128" s="203"/>
      <c r="F128" s="203"/>
      <c r="G128" s="203"/>
      <c r="H128" s="203"/>
      <c r="I128" s="55"/>
      <c r="J128" s="55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ht="14.25" customHeight="1">
      <c r="A129" s="203"/>
      <c r="B129" s="203"/>
      <c r="C129" s="203"/>
      <c r="D129" s="203"/>
      <c r="E129" s="203"/>
      <c r="F129" s="203"/>
      <c r="G129" s="203"/>
      <c r="H129" s="203"/>
      <c r="I129" s="55"/>
      <c r="J129" s="55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ht="14.25" customHeight="1">
      <c r="A130" s="203"/>
      <c r="B130" s="203"/>
      <c r="C130" s="203"/>
      <c r="D130" s="203"/>
      <c r="E130" s="203"/>
      <c r="F130" s="203"/>
      <c r="G130" s="203"/>
      <c r="H130" s="203"/>
      <c r="I130" s="55"/>
      <c r="J130" s="55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ht="14.25" customHeight="1">
      <c r="A131" s="203"/>
      <c r="B131" s="203"/>
      <c r="C131" s="203"/>
      <c r="D131" s="203"/>
      <c r="E131" s="203"/>
      <c r="F131" s="203"/>
      <c r="G131" s="203"/>
      <c r="H131" s="203"/>
      <c r="I131" s="55"/>
      <c r="J131" s="55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ht="14.25" customHeight="1">
      <c r="A132" s="203"/>
      <c r="B132" s="203"/>
      <c r="C132" s="203"/>
      <c r="D132" s="203"/>
      <c r="E132" s="203"/>
      <c r="F132" s="203"/>
      <c r="G132" s="203"/>
      <c r="H132" s="203"/>
      <c r="I132" s="55"/>
      <c r="J132" s="55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ht="14.25" customHeight="1">
      <c r="A133" s="203"/>
      <c r="B133" s="203"/>
      <c r="C133" s="203"/>
      <c r="D133" s="203"/>
      <c r="E133" s="203"/>
      <c r="F133" s="203"/>
      <c r="G133" s="203"/>
      <c r="H133" s="203"/>
      <c r="I133" s="55"/>
      <c r="J133" s="55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ht="14.25" customHeight="1">
      <c r="A134" s="203"/>
      <c r="B134" s="203"/>
      <c r="C134" s="203"/>
      <c r="D134" s="203"/>
      <c r="E134" s="203"/>
      <c r="F134" s="203"/>
      <c r="G134" s="203"/>
      <c r="H134" s="203"/>
      <c r="I134" s="55"/>
      <c r="J134" s="55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ht="14.25" customHeight="1">
      <c r="A135" s="203"/>
      <c r="B135" s="203"/>
      <c r="C135" s="203"/>
      <c r="D135" s="203"/>
      <c r="E135" s="203"/>
      <c r="F135" s="203"/>
      <c r="G135" s="203"/>
      <c r="H135" s="203"/>
      <c r="I135" s="55"/>
      <c r="J135" s="55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ht="14.25" customHeight="1">
      <c r="A136" s="203"/>
      <c r="B136" s="203"/>
      <c r="C136" s="203"/>
      <c r="D136" s="203"/>
      <c r="E136" s="203"/>
      <c r="F136" s="203"/>
      <c r="G136" s="203"/>
      <c r="H136" s="203"/>
      <c r="I136" s="55"/>
      <c r="J136" s="55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ht="14.25" customHeight="1">
      <c r="A137" s="203"/>
      <c r="B137" s="203"/>
      <c r="C137" s="203"/>
      <c r="D137" s="203"/>
      <c r="E137" s="203"/>
      <c r="F137" s="203"/>
      <c r="G137" s="203"/>
      <c r="H137" s="203"/>
      <c r="I137" s="55"/>
      <c r="J137" s="55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ht="14.25" customHeight="1">
      <c r="A138" s="203"/>
      <c r="B138" s="203"/>
      <c r="C138" s="203"/>
      <c r="D138" s="203"/>
      <c r="E138" s="203"/>
      <c r="F138" s="203"/>
      <c r="G138" s="203"/>
      <c r="H138" s="203"/>
      <c r="I138" s="55"/>
      <c r="J138" s="55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ht="14.25" customHeight="1">
      <c r="A139" s="203"/>
      <c r="B139" s="203"/>
      <c r="C139" s="203"/>
      <c r="D139" s="203"/>
      <c r="E139" s="203"/>
      <c r="F139" s="203"/>
      <c r="G139" s="203"/>
      <c r="H139" s="203"/>
      <c r="I139" s="55"/>
      <c r="J139" s="55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ht="14.25" customHeight="1">
      <c r="A140" s="203"/>
      <c r="B140" s="203"/>
      <c r="C140" s="203"/>
      <c r="D140" s="203"/>
      <c r="E140" s="203"/>
      <c r="F140" s="203"/>
      <c r="G140" s="203"/>
      <c r="H140" s="203"/>
      <c r="I140" s="55"/>
      <c r="J140" s="55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ht="14.25" customHeight="1">
      <c r="A141" s="203"/>
      <c r="B141" s="203"/>
      <c r="C141" s="203"/>
      <c r="D141" s="203"/>
      <c r="E141" s="203"/>
      <c r="F141" s="203"/>
      <c r="G141" s="203"/>
      <c r="H141" s="203"/>
      <c r="I141" s="55"/>
      <c r="J141" s="55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ht="14.25" customHeight="1">
      <c r="A142" s="203"/>
      <c r="B142" s="203"/>
      <c r="C142" s="203"/>
      <c r="D142" s="203"/>
      <c r="E142" s="203"/>
      <c r="F142" s="203"/>
      <c r="G142" s="203"/>
      <c r="H142" s="203"/>
      <c r="I142" s="55"/>
      <c r="J142" s="55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ht="14.25" customHeight="1">
      <c r="A143" s="203"/>
      <c r="B143" s="203"/>
      <c r="C143" s="203"/>
      <c r="D143" s="203"/>
      <c r="E143" s="203"/>
      <c r="F143" s="203"/>
      <c r="G143" s="203"/>
      <c r="H143" s="203"/>
      <c r="I143" s="55"/>
      <c r="J143" s="55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ht="14.25" customHeight="1">
      <c r="A144" s="203"/>
      <c r="B144" s="203"/>
      <c r="C144" s="203"/>
      <c r="D144" s="203"/>
      <c r="E144" s="203"/>
      <c r="F144" s="203"/>
      <c r="G144" s="203"/>
      <c r="H144" s="203"/>
      <c r="I144" s="55"/>
      <c r="J144" s="55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ht="14.25" customHeight="1">
      <c r="A145" s="203"/>
      <c r="B145" s="203"/>
      <c r="C145" s="203"/>
      <c r="D145" s="203"/>
      <c r="E145" s="203"/>
      <c r="F145" s="203"/>
      <c r="G145" s="203"/>
      <c r="H145" s="203"/>
      <c r="I145" s="55"/>
      <c r="J145" s="55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ht="14.25" customHeight="1">
      <c r="A146" s="203"/>
      <c r="B146" s="203"/>
      <c r="C146" s="203"/>
      <c r="D146" s="203"/>
      <c r="E146" s="203"/>
      <c r="F146" s="203"/>
      <c r="G146" s="203"/>
      <c r="H146" s="203"/>
      <c r="I146" s="55"/>
      <c r="J146" s="55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ht="14.25" customHeight="1">
      <c r="A147" s="203"/>
      <c r="B147" s="203"/>
      <c r="C147" s="203"/>
      <c r="D147" s="203"/>
      <c r="E147" s="203"/>
      <c r="F147" s="203"/>
      <c r="G147" s="203"/>
      <c r="H147" s="203"/>
      <c r="I147" s="55"/>
      <c r="J147" s="55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ht="14.25" customHeight="1">
      <c r="A148" s="203"/>
      <c r="B148" s="203"/>
      <c r="C148" s="203"/>
      <c r="D148" s="203"/>
      <c r="E148" s="203"/>
      <c r="F148" s="203"/>
      <c r="G148" s="203"/>
      <c r="H148" s="203"/>
      <c r="I148" s="55"/>
      <c r="J148" s="55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ht="14.25" customHeight="1">
      <c r="A149" s="203"/>
      <c r="B149" s="203"/>
      <c r="C149" s="203"/>
      <c r="D149" s="203"/>
      <c r="E149" s="203"/>
      <c r="F149" s="203"/>
      <c r="G149" s="203"/>
      <c r="H149" s="203"/>
      <c r="I149" s="55"/>
      <c r="J149" s="55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ht="14.25" customHeight="1">
      <c r="A150" s="203"/>
      <c r="B150" s="203"/>
      <c r="C150" s="203"/>
      <c r="D150" s="203"/>
      <c r="E150" s="203"/>
      <c r="F150" s="203"/>
      <c r="G150" s="203"/>
      <c r="H150" s="203"/>
      <c r="I150" s="55"/>
      <c r="J150" s="55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ht="14.25" customHeight="1">
      <c r="A151" s="203"/>
      <c r="B151" s="203"/>
      <c r="C151" s="203"/>
      <c r="D151" s="203"/>
      <c r="E151" s="203"/>
      <c r="F151" s="203"/>
      <c r="G151" s="203"/>
      <c r="H151" s="203"/>
      <c r="I151" s="55"/>
      <c r="J151" s="55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ht="14.25" customHeight="1">
      <c r="A152" s="203"/>
      <c r="B152" s="203"/>
      <c r="C152" s="203"/>
      <c r="D152" s="203"/>
      <c r="E152" s="203"/>
      <c r="F152" s="203"/>
      <c r="G152" s="203"/>
      <c r="H152" s="203"/>
      <c r="I152" s="55"/>
      <c r="J152" s="55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ht="14.25" customHeight="1">
      <c r="A153" s="203"/>
      <c r="B153" s="203"/>
      <c r="C153" s="203"/>
      <c r="D153" s="203"/>
      <c r="E153" s="203"/>
      <c r="F153" s="203"/>
      <c r="G153" s="203"/>
      <c r="H153" s="203"/>
      <c r="I153" s="55"/>
      <c r="J153" s="55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ht="14.25" customHeight="1">
      <c r="A154" s="203"/>
      <c r="B154" s="203"/>
      <c r="C154" s="203"/>
      <c r="D154" s="203"/>
      <c r="E154" s="203"/>
      <c r="F154" s="203"/>
      <c r="G154" s="203"/>
      <c r="H154" s="203"/>
      <c r="I154" s="55"/>
      <c r="J154" s="55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ht="14.25" customHeight="1">
      <c r="A155" s="203"/>
      <c r="B155" s="203"/>
      <c r="C155" s="203"/>
      <c r="D155" s="203"/>
      <c r="E155" s="203"/>
      <c r="F155" s="203"/>
      <c r="G155" s="203"/>
      <c r="H155" s="203"/>
      <c r="I155" s="55"/>
      <c r="J155" s="55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ht="14.25" customHeight="1">
      <c r="A156" s="203"/>
      <c r="B156" s="203"/>
      <c r="C156" s="203"/>
      <c r="D156" s="203"/>
      <c r="E156" s="203"/>
      <c r="F156" s="203"/>
      <c r="G156" s="203"/>
      <c r="H156" s="203"/>
      <c r="I156" s="55"/>
      <c r="J156" s="55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ht="14.25" customHeight="1">
      <c r="A157" s="203"/>
      <c r="B157" s="203"/>
      <c r="C157" s="203"/>
      <c r="D157" s="203"/>
      <c r="E157" s="203"/>
      <c r="F157" s="203"/>
      <c r="G157" s="203"/>
      <c r="H157" s="203"/>
      <c r="I157" s="55"/>
      <c r="J157" s="55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ht="14.25" customHeight="1">
      <c r="A158" s="203"/>
      <c r="B158" s="203"/>
      <c r="C158" s="203"/>
      <c r="D158" s="203"/>
      <c r="E158" s="203"/>
      <c r="F158" s="203"/>
      <c r="G158" s="203"/>
      <c r="H158" s="203"/>
      <c r="I158" s="55"/>
      <c r="J158" s="55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ht="14.25" customHeight="1">
      <c r="A159" s="203"/>
      <c r="B159" s="203"/>
      <c r="C159" s="203"/>
      <c r="D159" s="203"/>
      <c r="E159" s="203"/>
      <c r="F159" s="203"/>
      <c r="G159" s="203"/>
      <c r="H159" s="203"/>
      <c r="I159" s="55"/>
      <c r="J159" s="55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ht="14.25" customHeight="1">
      <c r="A160" s="203"/>
      <c r="B160" s="203"/>
      <c r="C160" s="203"/>
      <c r="D160" s="203"/>
      <c r="E160" s="203"/>
      <c r="F160" s="203"/>
      <c r="G160" s="203"/>
      <c r="H160" s="203"/>
      <c r="I160" s="55"/>
      <c r="J160" s="55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ht="14.25" customHeight="1">
      <c r="A161" s="203"/>
      <c r="B161" s="203"/>
      <c r="C161" s="203"/>
      <c r="D161" s="203"/>
      <c r="E161" s="203"/>
      <c r="F161" s="203"/>
      <c r="G161" s="203"/>
      <c r="H161" s="203"/>
      <c r="I161" s="55"/>
      <c r="J161" s="55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ht="14.25" customHeight="1">
      <c r="A162" s="203"/>
      <c r="B162" s="203"/>
      <c r="C162" s="203"/>
      <c r="D162" s="203"/>
      <c r="E162" s="203"/>
      <c r="F162" s="203"/>
      <c r="G162" s="203"/>
      <c r="H162" s="203"/>
      <c r="I162" s="55"/>
      <c r="J162" s="55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ht="14.25" customHeight="1">
      <c r="A163" s="203"/>
      <c r="B163" s="203"/>
      <c r="C163" s="203"/>
      <c r="D163" s="203"/>
      <c r="E163" s="203"/>
      <c r="F163" s="203"/>
      <c r="G163" s="203"/>
      <c r="H163" s="203"/>
      <c r="I163" s="55"/>
      <c r="J163" s="55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ht="14.25" customHeight="1">
      <c r="A164" s="203"/>
      <c r="B164" s="203"/>
      <c r="C164" s="203"/>
      <c r="D164" s="203"/>
      <c r="E164" s="203"/>
      <c r="F164" s="203"/>
      <c r="G164" s="203"/>
      <c r="H164" s="203"/>
      <c r="I164" s="55"/>
      <c r="J164" s="55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ht="14.25" customHeight="1">
      <c r="A165" s="203"/>
      <c r="B165" s="203"/>
      <c r="C165" s="203"/>
      <c r="D165" s="203"/>
      <c r="E165" s="203"/>
      <c r="F165" s="203"/>
      <c r="G165" s="203"/>
      <c r="H165" s="203"/>
      <c r="I165" s="55"/>
      <c r="J165" s="55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ht="14.25" customHeight="1">
      <c r="A166" s="205"/>
      <c r="B166" s="205"/>
      <c r="C166" s="205"/>
      <c r="D166" s="205"/>
      <c r="E166" s="205"/>
      <c r="F166" s="205"/>
      <c r="G166" s="205"/>
      <c r="H166" s="205"/>
      <c r="I166" s="55"/>
      <c r="J166" s="55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ht="14.25" customHeight="1">
      <c r="A167" s="205"/>
      <c r="B167" s="205"/>
      <c r="C167" s="205"/>
      <c r="D167" s="205"/>
      <c r="E167" s="205"/>
      <c r="F167" s="205"/>
      <c r="G167" s="205"/>
      <c r="H167" s="205"/>
      <c r="I167" s="55"/>
      <c r="J167" s="55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ht="14.25" customHeight="1">
      <c r="A168" s="205"/>
      <c r="B168" s="205"/>
      <c r="C168" s="205"/>
      <c r="D168" s="205"/>
      <c r="E168" s="205"/>
      <c r="F168" s="205"/>
      <c r="G168" s="205"/>
      <c r="H168" s="205"/>
      <c r="I168" s="55"/>
      <c r="J168" s="55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ht="14.25" customHeight="1">
      <c r="A169" s="205"/>
      <c r="B169" s="205"/>
      <c r="C169" s="205"/>
      <c r="D169" s="205"/>
      <c r="E169" s="205"/>
      <c r="F169" s="205"/>
      <c r="G169" s="205"/>
      <c r="H169" s="205"/>
      <c r="I169" s="55"/>
      <c r="J169" s="55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ht="14.25" customHeight="1">
      <c r="A170" s="205"/>
      <c r="B170" s="205"/>
      <c r="C170" s="205"/>
      <c r="D170" s="205"/>
      <c r="E170" s="205"/>
      <c r="F170" s="205"/>
      <c r="G170" s="205"/>
      <c r="H170" s="205"/>
      <c r="I170" s="55"/>
      <c r="J170" s="55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ht="14.25" customHeight="1">
      <c r="A171" s="205"/>
      <c r="B171" s="205"/>
      <c r="C171" s="205"/>
      <c r="D171" s="205"/>
      <c r="E171" s="205"/>
      <c r="F171" s="205"/>
      <c r="G171" s="205"/>
      <c r="H171" s="205"/>
      <c r="I171" s="55"/>
      <c r="J171" s="55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ht="14.25" customHeight="1">
      <c r="A172" s="205"/>
      <c r="B172" s="205"/>
      <c r="C172" s="205"/>
      <c r="D172" s="205"/>
      <c r="E172" s="205"/>
      <c r="F172" s="205"/>
      <c r="G172" s="205"/>
      <c r="H172" s="205"/>
      <c r="I172" s="55"/>
      <c r="J172" s="55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ht="14.25" customHeight="1">
      <c r="A173" s="205"/>
      <c r="B173" s="205"/>
      <c r="C173" s="205"/>
      <c r="D173" s="205"/>
      <c r="E173" s="205"/>
      <c r="F173" s="205"/>
      <c r="G173" s="205"/>
      <c r="H173" s="205"/>
      <c r="I173" s="55"/>
      <c r="J173" s="55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ht="14.25" customHeight="1">
      <c r="A174" s="205"/>
      <c r="B174" s="205"/>
      <c r="C174" s="205"/>
      <c r="D174" s="205"/>
      <c r="E174" s="205"/>
      <c r="F174" s="205"/>
      <c r="G174" s="205"/>
      <c r="H174" s="205"/>
      <c r="I174" s="55"/>
      <c r="J174" s="55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ht="14.25" customHeight="1">
      <c r="A175" s="205"/>
      <c r="B175" s="205"/>
      <c r="C175" s="205"/>
      <c r="D175" s="205"/>
      <c r="E175" s="205"/>
      <c r="F175" s="205"/>
      <c r="G175" s="205"/>
      <c r="H175" s="205"/>
      <c r="I175" s="55"/>
      <c r="J175" s="55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ht="14.25" customHeight="1">
      <c r="A176" s="205"/>
      <c r="B176" s="205"/>
      <c r="C176" s="205"/>
      <c r="D176" s="205"/>
      <c r="E176" s="205"/>
      <c r="F176" s="205"/>
      <c r="G176" s="205"/>
      <c r="H176" s="205"/>
      <c r="I176" s="55"/>
      <c r="J176" s="55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ht="14.25" customHeight="1">
      <c r="I177" s="40"/>
      <c r="J177" s="40"/>
    </row>
    <row r="178" ht="14.25" customHeight="1">
      <c r="I178" s="40"/>
      <c r="J178" s="40"/>
    </row>
    <row r="179" ht="14.25" customHeight="1">
      <c r="I179" s="40"/>
      <c r="J179" s="40"/>
    </row>
    <row r="180" ht="14.25" customHeight="1">
      <c r="I180" s="40"/>
      <c r="J180" s="40"/>
    </row>
    <row r="181" ht="14.25" customHeight="1">
      <c r="I181" s="40"/>
      <c r="J181" s="40"/>
    </row>
    <row r="182" ht="14.25" customHeight="1">
      <c r="I182" s="40"/>
      <c r="J182" s="40"/>
    </row>
    <row r="183" ht="14.25" customHeight="1">
      <c r="I183" s="40"/>
      <c r="J183" s="40"/>
    </row>
    <row r="184" ht="14.25" customHeight="1">
      <c r="I184" s="40"/>
      <c r="J184" s="40"/>
    </row>
    <row r="185" ht="14.25" customHeight="1">
      <c r="I185" s="40"/>
      <c r="J185" s="40"/>
    </row>
    <row r="186" ht="14.25" customHeight="1">
      <c r="I186" s="40"/>
      <c r="J186" s="40"/>
    </row>
    <row r="187" ht="14.25" customHeight="1">
      <c r="I187" s="40"/>
      <c r="J187" s="40"/>
    </row>
    <row r="188" ht="14.25" customHeight="1">
      <c r="I188" s="40"/>
      <c r="J188" s="40"/>
    </row>
    <row r="189" ht="14.25" customHeight="1">
      <c r="I189" s="40"/>
      <c r="J189" s="40"/>
    </row>
    <row r="190" ht="14.25" customHeight="1">
      <c r="I190" s="40"/>
      <c r="J190" s="40"/>
    </row>
    <row r="191" ht="14.25" customHeight="1">
      <c r="I191" s="40"/>
      <c r="J191" s="40"/>
    </row>
    <row r="192" ht="14.25" customHeight="1">
      <c r="I192" s="40"/>
      <c r="J192" s="40"/>
    </row>
    <row r="193" ht="14.25" customHeight="1">
      <c r="I193" s="40"/>
      <c r="J193" s="40"/>
    </row>
    <row r="194" ht="14.25" customHeight="1">
      <c r="I194" s="40"/>
      <c r="J194" s="40"/>
    </row>
    <row r="195" ht="14.25" customHeight="1">
      <c r="I195" s="40"/>
      <c r="J195" s="40"/>
    </row>
    <row r="196" ht="14.25" customHeight="1">
      <c r="I196" s="40"/>
      <c r="J196" s="40"/>
    </row>
    <row r="197" ht="14.25" customHeight="1">
      <c r="I197" s="40"/>
      <c r="J197" s="40"/>
    </row>
    <row r="198" ht="14.25" customHeight="1">
      <c r="I198" s="40"/>
      <c r="J198" s="40"/>
    </row>
    <row r="199" ht="14.25" customHeight="1">
      <c r="I199" s="40"/>
      <c r="J199" s="40"/>
    </row>
    <row r="200" ht="14.25" customHeight="1">
      <c r="I200" s="40"/>
      <c r="J200" s="40"/>
    </row>
    <row r="201" ht="14.25" customHeight="1">
      <c r="I201" s="40"/>
      <c r="J201" s="40"/>
    </row>
    <row r="202" ht="14.25" customHeight="1">
      <c r="I202" s="40"/>
      <c r="J202" s="40"/>
    </row>
    <row r="203" ht="14.25" customHeight="1">
      <c r="I203" s="40"/>
      <c r="J203" s="40"/>
    </row>
    <row r="204" ht="14.25" customHeight="1">
      <c r="I204" s="40"/>
      <c r="J204" s="40"/>
    </row>
    <row r="205" ht="14.25" customHeight="1">
      <c r="I205" s="40"/>
      <c r="J205" s="40"/>
    </row>
    <row r="206" ht="14.25" customHeight="1">
      <c r="I206" s="40"/>
      <c r="J206" s="40"/>
    </row>
    <row r="207" ht="14.25" customHeight="1">
      <c r="I207" s="40"/>
      <c r="J207" s="40"/>
    </row>
    <row r="208" ht="14.25" customHeight="1">
      <c r="I208" s="40"/>
      <c r="J208" s="40"/>
    </row>
    <row r="209" ht="14.25" customHeight="1">
      <c r="I209" s="40"/>
      <c r="J209" s="40"/>
    </row>
    <row r="210" ht="14.25" customHeight="1">
      <c r="I210" s="40"/>
      <c r="J210" s="40"/>
    </row>
    <row r="211" ht="14.25" customHeight="1">
      <c r="I211" s="40"/>
      <c r="J211" s="40"/>
    </row>
    <row r="212" ht="14.25" customHeight="1">
      <c r="I212" s="40"/>
      <c r="J212" s="40"/>
    </row>
    <row r="213" ht="14.25" customHeight="1">
      <c r="I213" s="40"/>
      <c r="J213" s="40"/>
    </row>
    <row r="214" ht="14.25" customHeight="1">
      <c r="I214" s="40"/>
      <c r="J214" s="40"/>
    </row>
    <row r="215" ht="14.25" customHeight="1">
      <c r="I215" s="40"/>
      <c r="J215" s="40"/>
    </row>
    <row r="216" ht="14.25" customHeight="1">
      <c r="I216" s="40"/>
      <c r="J216" s="40"/>
    </row>
    <row r="217" ht="14.25" customHeight="1">
      <c r="I217" s="40"/>
      <c r="J217" s="40"/>
    </row>
    <row r="218" ht="14.25" customHeight="1">
      <c r="I218" s="40"/>
      <c r="J218" s="40"/>
    </row>
    <row r="219" ht="14.25" customHeight="1">
      <c r="I219" s="40"/>
      <c r="J219" s="40"/>
    </row>
    <row r="220" ht="14.25" customHeight="1">
      <c r="I220" s="40"/>
      <c r="J220" s="40"/>
    </row>
    <row r="221" ht="14.25" customHeight="1">
      <c r="I221" s="40"/>
      <c r="J221" s="40"/>
    </row>
    <row r="222" ht="14.25" customHeight="1">
      <c r="I222" s="40"/>
      <c r="J222" s="40"/>
    </row>
    <row r="223" ht="14.25" customHeight="1">
      <c r="I223" s="40"/>
      <c r="J223" s="40"/>
    </row>
    <row r="224" ht="14.25" customHeight="1">
      <c r="I224" s="40"/>
      <c r="J224" s="40"/>
    </row>
    <row r="225" ht="14.25" customHeight="1">
      <c r="I225" s="40"/>
      <c r="J225" s="40"/>
    </row>
    <row r="226" ht="14.25" customHeight="1">
      <c r="I226" s="40"/>
      <c r="J226" s="40"/>
    </row>
    <row r="227" ht="14.25" customHeight="1">
      <c r="I227" s="40"/>
      <c r="J227" s="40"/>
    </row>
    <row r="228" ht="14.25" customHeight="1">
      <c r="I228" s="40"/>
      <c r="J228" s="40"/>
    </row>
    <row r="229" ht="14.25" customHeight="1">
      <c r="I229" s="40"/>
      <c r="J229" s="40"/>
    </row>
    <row r="230" ht="14.25" customHeight="1">
      <c r="I230" s="40"/>
      <c r="J230" s="40"/>
    </row>
    <row r="231" ht="14.25" customHeight="1">
      <c r="I231" s="40"/>
      <c r="J231" s="40"/>
    </row>
    <row r="232" ht="14.25" customHeight="1">
      <c r="I232" s="40"/>
      <c r="J232" s="40"/>
    </row>
    <row r="233" ht="14.25" customHeight="1">
      <c r="I233" s="40"/>
      <c r="J233" s="40"/>
    </row>
    <row r="234" ht="14.25" customHeight="1">
      <c r="I234" s="40"/>
      <c r="J234" s="40"/>
    </row>
    <row r="235" ht="14.25" customHeight="1">
      <c r="I235" s="40"/>
      <c r="J235" s="40"/>
    </row>
    <row r="236" ht="14.25" customHeight="1">
      <c r="I236" s="40"/>
      <c r="J236" s="40"/>
    </row>
    <row r="237" ht="14.25" customHeight="1">
      <c r="I237" s="40"/>
      <c r="J237" s="40"/>
    </row>
    <row r="238" ht="14.25" customHeight="1">
      <c r="I238" s="40"/>
      <c r="J238" s="40"/>
    </row>
    <row r="239" ht="14.25" customHeight="1">
      <c r="I239" s="40"/>
      <c r="J239" s="40"/>
    </row>
    <row r="240" ht="14.25" customHeight="1">
      <c r="I240" s="40"/>
      <c r="J240" s="40"/>
    </row>
    <row r="241" ht="14.25" customHeight="1">
      <c r="I241" s="40"/>
      <c r="J241" s="40"/>
    </row>
    <row r="242" ht="14.25" customHeight="1">
      <c r="I242" s="40"/>
      <c r="J242" s="40"/>
    </row>
    <row r="243" ht="14.25" customHeight="1">
      <c r="I243" s="40"/>
      <c r="J243" s="40"/>
    </row>
    <row r="244" ht="14.25" customHeight="1">
      <c r="I244" s="40"/>
      <c r="J244" s="40"/>
    </row>
    <row r="245" ht="14.25" customHeight="1">
      <c r="I245" s="40"/>
      <c r="J245" s="40"/>
    </row>
    <row r="246" ht="14.25" customHeight="1">
      <c r="I246" s="40"/>
      <c r="J246" s="40"/>
    </row>
    <row r="247" ht="14.25" customHeight="1">
      <c r="I247" s="40"/>
      <c r="J247" s="40"/>
    </row>
    <row r="248" ht="14.25" customHeight="1">
      <c r="I248" s="40"/>
      <c r="J248" s="40"/>
    </row>
    <row r="249" ht="14.25" customHeight="1">
      <c r="I249" s="40"/>
      <c r="J249" s="40"/>
    </row>
    <row r="250" ht="14.25" customHeight="1">
      <c r="I250" s="40"/>
      <c r="J250" s="40"/>
    </row>
    <row r="251" ht="14.25" customHeight="1">
      <c r="I251" s="40"/>
      <c r="J251" s="40"/>
    </row>
    <row r="252" ht="14.25" customHeight="1">
      <c r="I252" s="40"/>
      <c r="J252" s="40"/>
    </row>
    <row r="253" ht="14.25" customHeight="1">
      <c r="I253" s="40"/>
      <c r="J253" s="40"/>
    </row>
    <row r="254" ht="14.25" customHeight="1">
      <c r="I254" s="40"/>
      <c r="J254" s="40"/>
    </row>
    <row r="255" ht="14.25" customHeight="1">
      <c r="I255" s="40"/>
      <c r="J255" s="40"/>
    </row>
    <row r="256" ht="14.25" customHeight="1">
      <c r="I256" s="40"/>
      <c r="J256" s="40"/>
    </row>
    <row r="257" ht="14.25" customHeight="1">
      <c r="I257" s="40"/>
      <c r="J257" s="40"/>
    </row>
    <row r="258" ht="14.25" customHeight="1">
      <c r="I258" s="40"/>
      <c r="J258" s="40"/>
    </row>
    <row r="259" ht="14.25" customHeight="1">
      <c r="I259" s="40"/>
      <c r="J259" s="40"/>
    </row>
    <row r="260" ht="14.25" customHeight="1">
      <c r="I260" s="40"/>
      <c r="J260" s="40"/>
    </row>
    <row r="261" ht="14.25" customHeight="1">
      <c r="I261" s="40"/>
      <c r="J261" s="40"/>
    </row>
    <row r="262" ht="14.25" customHeight="1">
      <c r="I262" s="40"/>
      <c r="J262" s="40"/>
    </row>
    <row r="263" ht="14.25" customHeight="1">
      <c r="I263" s="40"/>
      <c r="J263" s="40"/>
    </row>
    <row r="264" ht="14.25" customHeight="1">
      <c r="I264" s="40"/>
      <c r="J264" s="40"/>
    </row>
    <row r="265" ht="14.25" customHeight="1">
      <c r="I265" s="40"/>
      <c r="J265" s="40"/>
    </row>
    <row r="266" ht="14.25" customHeight="1">
      <c r="I266" s="40"/>
      <c r="J266" s="40"/>
    </row>
    <row r="267" ht="14.25" customHeight="1">
      <c r="I267" s="40"/>
      <c r="J267" s="40"/>
    </row>
    <row r="268" ht="14.25" customHeight="1">
      <c r="I268" s="40"/>
      <c r="J268" s="40"/>
    </row>
    <row r="269" ht="14.25" customHeight="1">
      <c r="I269" s="40"/>
      <c r="J269" s="40"/>
    </row>
    <row r="270" ht="14.25" customHeight="1">
      <c r="I270" s="40"/>
      <c r="J270" s="40"/>
    </row>
    <row r="271" ht="14.25" customHeight="1">
      <c r="I271" s="40"/>
      <c r="J271" s="40"/>
    </row>
    <row r="272" ht="14.25" customHeight="1">
      <c r="I272" s="40"/>
      <c r="J272" s="40"/>
    </row>
    <row r="273" ht="14.25" customHeight="1">
      <c r="I273" s="40"/>
      <c r="J273" s="40"/>
    </row>
    <row r="274" ht="14.25" customHeight="1">
      <c r="I274" s="40"/>
      <c r="J274" s="40"/>
    </row>
    <row r="275" ht="14.25" customHeight="1">
      <c r="I275" s="40"/>
      <c r="J275" s="40"/>
    </row>
    <row r="276" ht="14.25" customHeight="1">
      <c r="I276" s="40"/>
      <c r="J276" s="40"/>
    </row>
    <row r="277" ht="14.25" customHeight="1">
      <c r="I277" s="40"/>
      <c r="J277" s="40"/>
    </row>
    <row r="278" ht="14.25" customHeight="1">
      <c r="I278" s="40"/>
      <c r="J278" s="40"/>
    </row>
    <row r="279" ht="14.25" customHeight="1">
      <c r="I279" s="40"/>
      <c r="J279" s="40"/>
    </row>
    <row r="280" ht="14.25" customHeight="1">
      <c r="I280" s="40"/>
      <c r="J280" s="40"/>
    </row>
    <row r="281" ht="14.25" customHeight="1">
      <c r="I281" s="40"/>
      <c r="J281" s="40"/>
    </row>
    <row r="282" ht="14.25" customHeight="1">
      <c r="I282" s="40"/>
      <c r="J282" s="40"/>
    </row>
    <row r="283" ht="14.25" customHeight="1">
      <c r="I283" s="40"/>
      <c r="J283" s="40"/>
    </row>
    <row r="284" ht="14.25" customHeight="1">
      <c r="I284" s="40"/>
      <c r="J284" s="40"/>
    </row>
    <row r="285" ht="14.25" customHeight="1">
      <c r="I285" s="40"/>
      <c r="J285" s="40"/>
    </row>
    <row r="286" ht="14.25" customHeight="1">
      <c r="I286" s="40"/>
      <c r="J286" s="40"/>
    </row>
    <row r="287" ht="14.25" customHeight="1">
      <c r="I287" s="40"/>
      <c r="J287" s="40"/>
    </row>
    <row r="288" ht="14.25" customHeight="1">
      <c r="I288" s="40"/>
      <c r="J288" s="40"/>
    </row>
    <row r="289" ht="14.25" customHeight="1">
      <c r="I289" s="40"/>
      <c r="J289" s="40"/>
    </row>
    <row r="290" ht="14.25" customHeight="1">
      <c r="I290" s="40"/>
      <c r="J290" s="40"/>
    </row>
    <row r="291" ht="14.25" customHeight="1">
      <c r="I291" s="40"/>
      <c r="J291" s="40"/>
    </row>
    <row r="292" ht="14.25" customHeight="1">
      <c r="I292" s="40"/>
      <c r="J292" s="40"/>
    </row>
    <row r="293" ht="14.25" customHeight="1">
      <c r="I293" s="40"/>
      <c r="J293" s="40"/>
    </row>
    <row r="294" ht="14.25" customHeight="1">
      <c r="I294" s="40"/>
      <c r="J294" s="40"/>
    </row>
    <row r="295" ht="14.25" customHeight="1">
      <c r="I295" s="40"/>
      <c r="J295" s="40"/>
    </row>
    <row r="296" ht="14.25" customHeight="1">
      <c r="I296" s="40"/>
      <c r="J296" s="40"/>
    </row>
    <row r="297" ht="14.25" customHeight="1">
      <c r="I297" s="40"/>
      <c r="J297" s="40"/>
    </row>
    <row r="298" ht="14.25" customHeight="1">
      <c r="I298" s="40"/>
      <c r="J298" s="40"/>
    </row>
    <row r="299" ht="14.25" customHeight="1">
      <c r="I299" s="40"/>
      <c r="J299" s="40"/>
    </row>
    <row r="300" ht="14.25" customHeight="1">
      <c r="I300" s="40"/>
      <c r="J300" s="40"/>
    </row>
    <row r="301" ht="14.25" customHeight="1">
      <c r="I301" s="40"/>
      <c r="J301" s="40"/>
    </row>
    <row r="302" ht="14.25" customHeight="1">
      <c r="I302" s="40"/>
      <c r="J302" s="40"/>
    </row>
    <row r="303" ht="14.25" customHeight="1">
      <c r="I303" s="40"/>
      <c r="J303" s="40"/>
    </row>
    <row r="304" ht="14.25" customHeight="1">
      <c r="I304" s="40"/>
      <c r="J304" s="40"/>
    </row>
    <row r="305" ht="14.25" customHeight="1">
      <c r="I305" s="40"/>
      <c r="J305" s="40"/>
    </row>
    <row r="306" ht="14.25" customHeight="1">
      <c r="I306" s="40"/>
      <c r="J306" s="40"/>
    </row>
    <row r="307" ht="14.25" customHeight="1">
      <c r="I307" s="40"/>
      <c r="J307" s="40"/>
    </row>
    <row r="308" ht="14.25" customHeight="1">
      <c r="I308" s="40"/>
      <c r="J308" s="40"/>
    </row>
    <row r="309" ht="14.25" customHeight="1">
      <c r="I309" s="40"/>
      <c r="J309" s="40"/>
    </row>
    <row r="310" ht="14.25" customHeight="1">
      <c r="I310" s="40"/>
      <c r="J310" s="40"/>
    </row>
    <row r="311" ht="14.25" customHeight="1">
      <c r="I311" s="40"/>
      <c r="J311" s="40"/>
    </row>
    <row r="312" ht="14.25" customHeight="1">
      <c r="I312" s="40"/>
      <c r="J312" s="40"/>
    </row>
    <row r="313" ht="14.25" customHeight="1">
      <c r="I313" s="40"/>
      <c r="J313" s="40"/>
    </row>
    <row r="314" ht="14.25" customHeight="1">
      <c r="I314" s="40"/>
      <c r="J314" s="40"/>
    </row>
    <row r="315" ht="14.25" customHeight="1">
      <c r="I315" s="40"/>
      <c r="J315" s="40"/>
    </row>
    <row r="316" ht="14.25" customHeight="1">
      <c r="I316" s="40"/>
      <c r="J316" s="40"/>
    </row>
    <row r="317" ht="14.25" customHeight="1">
      <c r="I317" s="40"/>
      <c r="J317" s="40"/>
    </row>
    <row r="318" ht="14.25" customHeight="1">
      <c r="I318" s="40"/>
      <c r="J318" s="40"/>
    </row>
    <row r="319" ht="14.25" customHeight="1">
      <c r="I319" s="40"/>
      <c r="J319" s="40"/>
    </row>
    <row r="320" ht="14.25" customHeight="1">
      <c r="I320" s="40"/>
      <c r="J320" s="40"/>
    </row>
    <row r="321" ht="14.25" customHeight="1">
      <c r="I321" s="40"/>
      <c r="J321" s="40"/>
    </row>
    <row r="322" ht="14.25" customHeight="1">
      <c r="I322" s="40"/>
      <c r="J322" s="40"/>
    </row>
    <row r="323" ht="14.25" customHeight="1">
      <c r="I323" s="40"/>
      <c r="J323" s="40"/>
    </row>
    <row r="324" ht="14.25" customHeight="1">
      <c r="I324" s="40"/>
      <c r="J324" s="40"/>
    </row>
    <row r="325" ht="14.25" customHeight="1">
      <c r="I325" s="40"/>
      <c r="J325" s="40"/>
    </row>
    <row r="326" ht="14.25" customHeight="1">
      <c r="I326" s="40"/>
      <c r="J326" s="40"/>
    </row>
    <row r="327" ht="14.25" customHeight="1">
      <c r="I327" s="40"/>
      <c r="J327" s="40"/>
    </row>
    <row r="328" ht="14.25" customHeight="1">
      <c r="I328" s="40"/>
      <c r="J328" s="40"/>
    </row>
    <row r="329" ht="14.25" customHeight="1">
      <c r="I329" s="40"/>
      <c r="J329" s="40"/>
    </row>
    <row r="330" ht="14.25" customHeight="1">
      <c r="I330" s="40"/>
      <c r="J330" s="40"/>
    </row>
    <row r="331" ht="14.25" customHeight="1">
      <c r="I331" s="40"/>
      <c r="J331" s="40"/>
    </row>
    <row r="332" ht="14.25" customHeight="1">
      <c r="I332" s="40"/>
      <c r="J332" s="40"/>
    </row>
    <row r="333" ht="14.25" customHeight="1">
      <c r="I333" s="40"/>
      <c r="J333" s="40"/>
    </row>
    <row r="334" ht="14.25" customHeight="1">
      <c r="I334" s="40"/>
      <c r="J334" s="40"/>
    </row>
    <row r="335" ht="14.25" customHeight="1">
      <c r="I335" s="40"/>
      <c r="J335" s="40"/>
    </row>
    <row r="336" ht="14.25" customHeight="1">
      <c r="I336" s="40"/>
      <c r="J336" s="40"/>
    </row>
    <row r="337" ht="14.25" customHeight="1">
      <c r="I337" s="40"/>
      <c r="J337" s="40"/>
    </row>
    <row r="338" ht="14.25" customHeight="1">
      <c r="I338" s="40"/>
      <c r="J338" s="40"/>
    </row>
    <row r="339" ht="14.25" customHeight="1">
      <c r="I339" s="40"/>
      <c r="J339" s="40"/>
    </row>
    <row r="340" ht="14.25" customHeight="1">
      <c r="I340" s="40"/>
      <c r="J340" s="40"/>
    </row>
    <row r="341" ht="14.25" customHeight="1">
      <c r="I341" s="40"/>
      <c r="J341" s="40"/>
    </row>
    <row r="342" ht="14.25" customHeight="1">
      <c r="I342" s="40"/>
      <c r="J342" s="40"/>
    </row>
    <row r="343" ht="14.25" customHeight="1">
      <c r="I343" s="40"/>
      <c r="J343" s="40"/>
    </row>
    <row r="344" ht="14.25" customHeight="1">
      <c r="I344" s="40"/>
      <c r="J344" s="40"/>
    </row>
    <row r="345" ht="14.25" customHeight="1">
      <c r="I345" s="40"/>
      <c r="J345" s="40"/>
    </row>
    <row r="346" ht="14.25" customHeight="1">
      <c r="I346" s="40"/>
      <c r="J346" s="40"/>
    </row>
    <row r="347" ht="14.25" customHeight="1">
      <c r="I347" s="40"/>
      <c r="J347" s="40"/>
    </row>
    <row r="348" ht="14.25" customHeight="1">
      <c r="I348" s="40"/>
      <c r="J348" s="40"/>
    </row>
    <row r="349" ht="14.25" customHeight="1">
      <c r="I349" s="40"/>
      <c r="J349" s="40"/>
    </row>
    <row r="350" ht="14.25" customHeight="1">
      <c r="I350" s="40"/>
      <c r="J350" s="40"/>
    </row>
    <row r="351" ht="14.25" customHeight="1">
      <c r="I351" s="40"/>
      <c r="J351" s="40"/>
    </row>
    <row r="352" ht="14.25" customHeight="1">
      <c r="I352" s="40"/>
      <c r="J352" s="40"/>
    </row>
    <row r="353" ht="14.25" customHeight="1">
      <c r="I353" s="40"/>
      <c r="J353" s="40"/>
    </row>
    <row r="354" ht="14.25" customHeight="1">
      <c r="I354" s="40"/>
      <c r="J354" s="40"/>
    </row>
    <row r="355" ht="14.25" customHeight="1">
      <c r="I355" s="40"/>
      <c r="J355" s="40"/>
    </row>
    <row r="356" ht="14.25" customHeight="1">
      <c r="I356" s="40"/>
      <c r="J356" s="40"/>
    </row>
    <row r="357" ht="14.25" customHeight="1">
      <c r="I357" s="40"/>
      <c r="J357" s="40"/>
    </row>
    <row r="358" ht="14.25" customHeight="1">
      <c r="I358" s="40"/>
      <c r="J358" s="40"/>
    </row>
    <row r="359" ht="14.25" customHeight="1">
      <c r="I359" s="40"/>
      <c r="J359" s="40"/>
    </row>
    <row r="360" ht="14.25" customHeight="1">
      <c r="I360" s="40"/>
      <c r="J360" s="40"/>
    </row>
    <row r="361" ht="14.25" customHeight="1">
      <c r="I361" s="40"/>
      <c r="J361" s="40"/>
    </row>
    <row r="362" ht="14.25" customHeight="1">
      <c r="I362" s="40"/>
      <c r="J362" s="40"/>
    </row>
    <row r="363" ht="14.25" customHeight="1">
      <c r="I363" s="40"/>
      <c r="J363" s="40"/>
    </row>
    <row r="364" ht="14.25" customHeight="1">
      <c r="I364" s="40"/>
      <c r="J364" s="40"/>
    </row>
    <row r="365" ht="14.25" customHeight="1">
      <c r="I365" s="40"/>
      <c r="J365" s="40"/>
    </row>
    <row r="366" ht="14.25" customHeight="1">
      <c r="I366" s="40"/>
      <c r="J366" s="40"/>
    </row>
    <row r="367" ht="14.25" customHeight="1">
      <c r="I367" s="40"/>
      <c r="J367" s="40"/>
    </row>
    <row r="368" ht="14.25" customHeight="1">
      <c r="I368" s="40"/>
      <c r="J368" s="40"/>
    </row>
    <row r="369" ht="14.25" customHeight="1">
      <c r="I369" s="40"/>
      <c r="J369" s="40"/>
    </row>
    <row r="370" ht="14.25" customHeight="1">
      <c r="I370" s="40"/>
      <c r="J370" s="40"/>
    </row>
    <row r="371" ht="14.25" customHeight="1">
      <c r="I371" s="40"/>
      <c r="J371" s="40"/>
    </row>
    <row r="372" ht="14.25" customHeight="1">
      <c r="I372" s="40"/>
      <c r="J372" s="40"/>
    </row>
    <row r="373" ht="14.25" customHeight="1">
      <c r="I373" s="40"/>
      <c r="J373" s="40"/>
    </row>
    <row r="374" ht="14.25" customHeight="1">
      <c r="I374" s="40"/>
      <c r="J374" s="40"/>
    </row>
    <row r="375" ht="14.25" customHeight="1">
      <c r="I375" s="40"/>
      <c r="J375" s="40"/>
    </row>
    <row r="376" ht="14.25" customHeight="1">
      <c r="I376" s="40"/>
      <c r="J376" s="40"/>
    </row>
    <row r="377" ht="14.25" customHeight="1">
      <c r="I377" s="40"/>
      <c r="J377" s="40"/>
    </row>
    <row r="378" ht="14.25" customHeight="1">
      <c r="I378" s="40"/>
      <c r="J378" s="40"/>
    </row>
    <row r="379" ht="14.25" customHeight="1">
      <c r="I379" s="40"/>
      <c r="J379" s="40"/>
    </row>
    <row r="380" ht="14.25" customHeight="1">
      <c r="I380" s="40"/>
      <c r="J380" s="40"/>
    </row>
    <row r="381" ht="14.25" customHeight="1">
      <c r="I381" s="40"/>
      <c r="J381" s="40"/>
    </row>
    <row r="382" ht="14.25" customHeight="1">
      <c r="I382" s="40"/>
      <c r="J382" s="40"/>
    </row>
    <row r="383" ht="14.25" customHeight="1">
      <c r="I383" s="40"/>
      <c r="J383" s="40"/>
    </row>
    <row r="384" ht="14.25" customHeight="1">
      <c r="I384" s="40"/>
      <c r="J384" s="40"/>
    </row>
    <row r="385" ht="14.25" customHeight="1">
      <c r="I385" s="40"/>
      <c r="J385" s="40"/>
    </row>
    <row r="386" ht="14.25" customHeight="1">
      <c r="I386" s="40"/>
      <c r="J386" s="40"/>
    </row>
    <row r="387" ht="14.25" customHeight="1">
      <c r="I387" s="40"/>
      <c r="J387" s="40"/>
    </row>
    <row r="388" ht="14.25" customHeight="1">
      <c r="I388" s="40"/>
      <c r="J388" s="40"/>
    </row>
    <row r="389" ht="14.25" customHeight="1">
      <c r="I389" s="40"/>
      <c r="J389" s="40"/>
    </row>
    <row r="390" ht="14.25" customHeight="1">
      <c r="I390" s="40"/>
      <c r="J390" s="40"/>
    </row>
    <row r="391" ht="14.25" customHeight="1">
      <c r="I391" s="40"/>
      <c r="J391" s="40"/>
    </row>
    <row r="392" ht="14.25" customHeight="1">
      <c r="I392" s="40"/>
      <c r="J392" s="40"/>
    </row>
    <row r="393" ht="14.25" customHeight="1">
      <c r="I393" s="40"/>
      <c r="J393" s="40"/>
    </row>
    <row r="394" ht="14.25" customHeight="1">
      <c r="I394" s="40"/>
      <c r="J394" s="40"/>
    </row>
    <row r="395" ht="14.25" customHeight="1">
      <c r="I395" s="40"/>
      <c r="J395" s="40"/>
    </row>
    <row r="396" ht="14.25" customHeight="1">
      <c r="I396" s="40"/>
      <c r="J396" s="40"/>
    </row>
    <row r="397" ht="14.25" customHeight="1">
      <c r="I397" s="40"/>
      <c r="J397" s="40"/>
    </row>
    <row r="398" ht="14.25" customHeight="1">
      <c r="I398" s="40"/>
      <c r="J398" s="40"/>
    </row>
    <row r="399" ht="14.25" customHeight="1">
      <c r="I399" s="40"/>
      <c r="J399" s="40"/>
    </row>
    <row r="400" ht="14.25" customHeight="1">
      <c r="I400" s="40"/>
      <c r="J400" s="40"/>
    </row>
    <row r="401" ht="14.25" customHeight="1">
      <c r="I401" s="40"/>
      <c r="J401" s="40"/>
    </row>
    <row r="402" ht="14.25" customHeight="1">
      <c r="I402" s="40"/>
      <c r="J402" s="40"/>
    </row>
    <row r="403" ht="14.25" customHeight="1">
      <c r="I403" s="40"/>
      <c r="J403" s="40"/>
    </row>
    <row r="404" ht="14.25" customHeight="1">
      <c r="I404" s="40"/>
      <c r="J404" s="40"/>
    </row>
    <row r="405" ht="14.25" customHeight="1">
      <c r="I405" s="40"/>
      <c r="J405" s="40"/>
    </row>
    <row r="406" ht="14.25" customHeight="1">
      <c r="I406" s="40"/>
      <c r="J406" s="40"/>
    </row>
    <row r="407" ht="14.25" customHeight="1">
      <c r="I407" s="40"/>
      <c r="J407" s="40"/>
    </row>
    <row r="408" ht="14.25" customHeight="1">
      <c r="I408" s="40"/>
      <c r="J408" s="40"/>
    </row>
    <row r="409" ht="14.25" customHeight="1">
      <c r="I409" s="40"/>
      <c r="J409" s="40"/>
    </row>
    <row r="410" ht="14.25" customHeight="1">
      <c r="I410" s="40"/>
      <c r="J410" s="40"/>
    </row>
    <row r="411" ht="14.25" customHeight="1">
      <c r="I411" s="40"/>
      <c r="J411" s="40"/>
    </row>
    <row r="412" ht="14.25" customHeight="1">
      <c r="I412" s="40"/>
      <c r="J412" s="40"/>
    </row>
    <row r="413" ht="14.25" customHeight="1">
      <c r="I413" s="40"/>
      <c r="J413" s="40"/>
    </row>
    <row r="414" ht="14.25" customHeight="1">
      <c r="I414" s="40"/>
      <c r="J414" s="40"/>
    </row>
    <row r="415" ht="14.25" customHeight="1">
      <c r="I415" s="40"/>
      <c r="J415" s="40"/>
    </row>
    <row r="416" ht="14.25" customHeight="1">
      <c r="I416" s="40"/>
      <c r="J416" s="40"/>
    </row>
    <row r="417" ht="14.25" customHeight="1">
      <c r="I417" s="40"/>
      <c r="J417" s="40"/>
    </row>
    <row r="418" ht="14.25" customHeight="1">
      <c r="I418" s="40"/>
      <c r="J418" s="40"/>
    </row>
    <row r="419" ht="14.25" customHeight="1">
      <c r="I419" s="40"/>
      <c r="J419" s="40"/>
    </row>
    <row r="420" ht="14.25" customHeight="1">
      <c r="I420" s="40"/>
      <c r="J420" s="40"/>
    </row>
    <row r="421" ht="14.25" customHeight="1">
      <c r="I421" s="40"/>
      <c r="J421" s="40"/>
    </row>
    <row r="422" ht="14.25" customHeight="1">
      <c r="I422" s="40"/>
      <c r="J422" s="40"/>
    </row>
    <row r="423" ht="14.25" customHeight="1">
      <c r="I423" s="40"/>
      <c r="J423" s="40"/>
    </row>
    <row r="424" ht="14.25" customHeight="1">
      <c r="I424" s="40"/>
      <c r="J424" s="40"/>
    </row>
    <row r="425" ht="14.25" customHeight="1">
      <c r="I425" s="40"/>
      <c r="J425" s="40"/>
    </row>
    <row r="426" ht="14.25" customHeight="1">
      <c r="I426" s="40"/>
      <c r="J426" s="40"/>
    </row>
    <row r="427" ht="14.25" customHeight="1">
      <c r="I427" s="40"/>
      <c r="J427" s="40"/>
    </row>
    <row r="428" ht="14.25" customHeight="1">
      <c r="I428" s="40"/>
      <c r="J428" s="40"/>
    </row>
    <row r="429" ht="14.25" customHeight="1">
      <c r="I429" s="40"/>
      <c r="J429" s="40"/>
    </row>
    <row r="430" ht="14.25" customHeight="1">
      <c r="I430" s="40"/>
      <c r="J430" s="40"/>
    </row>
    <row r="431" ht="14.25" customHeight="1">
      <c r="I431" s="40"/>
      <c r="J431" s="40"/>
    </row>
    <row r="432" ht="14.25" customHeight="1">
      <c r="I432" s="40"/>
      <c r="J432" s="40"/>
    </row>
    <row r="433" ht="14.25" customHeight="1">
      <c r="I433" s="40"/>
      <c r="J433" s="40"/>
    </row>
    <row r="434" ht="14.25" customHeight="1">
      <c r="I434" s="40"/>
      <c r="J434" s="40"/>
    </row>
    <row r="435" ht="14.25" customHeight="1">
      <c r="I435" s="40"/>
      <c r="J435" s="40"/>
    </row>
    <row r="436" ht="14.25" customHeight="1">
      <c r="I436" s="40"/>
      <c r="J436" s="40"/>
    </row>
    <row r="437" ht="14.25" customHeight="1">
      <c r="I437" s="40"/>
      <c r="J437" s="40"/>
    </row>
    <row r="438" ht="14.25" customHeight="1">
      <c r="I438" s="40"/>
      <c r="J438" s="40"/>
    </row>
    <row r="439" ht="14.25" customHeight="1">
      <c r="I439" s="40"/>
      <c r="J439" s="40"/>
    </row>
    <row r="440" ht="14.25" customHeight="1">
      <c r="I440" s="40"/>
      <c r="J440" s="40"/>
    </row>
    <row r="441" ht="14.25" customHeight="1">
      <c r="I441" s="40"/>
      <c r="J441" s="40"/>
    </row>
    <row r="442" ht="14.25" customHeight="1">
      <c r="I442" s="40"/>
      <c r="J442" s="40"/>
    </row>
    <row r="443" ht="14.25" customHeight="1">
      <c r="I443" s="40"/>
      <c r="J443" s="40"/>
    </row>
    <row r="444" ht="14.25" customHeight="1">
      <c r="I444" s="40"/>
      <c r="J444" s="40"/>
    </row>
    <row r="445" ht="14.25" customHeight="1">
      <c r="I445" s="40"/>
      <c r="J445" s="40"/>
    </row>
    <row r="446" ht="14.25" customHeight="1">
      <c r="I446" s="40"/>
      <c r="J446" s="40"/>
    </row>
    <row r="447" ht="14.25" customHeight="1">
      <c r="I447" s="40"/>
      <c r="J447" s="40"/>
    </row>
    <row r="448" ht="14.25" customHeight="1">
      <c r="I448" s="40"/>
      <c r="J448" s="40"/>
    </row>
    <row r="449" ht="14.25" customHeight="1">
      <c r="I449" s="40"/>
      <c r="J449" s="40"/>
    </row>
    <row r="450" ht="14.25" customHeight="1">
      <c r="I450" s="40"/>
      <c r="J450" s="40"/>
    </row>
    <row r="451" ht="14.25" customHeight="1">
      <c r="I451" s="40"/>
      <c r="J451" s="40"/>
    </row>
    <row r="452" ht="14.25" customHeight="1">
      <c r="I452" s="40"/>
      <c r="J452" s="40"/>
    </row>
    <row r="453" ht="14.25" customHeight="1">
      <c r="I453" s="40"/>
      <c r="J453" s="40"/>
    </row>
    <row r="454" ht="14.25" customHeight="1">
      <c r="I454" s="40"/>
      <c r="J454" s="40"/>
    </row>
    <row r="455" ht="14.25" customHeight="1">
      <c r="I455" s="40"/>
      <c r="J455" s="40"/>
    </row>
    <row r="456" ht="14.25" customHeight="1">
      <c r="I456" s="40"/>
      <c r="J456" s="40"/>
    </row>
    <row r="457" ht="14.25" customHeight="1">
      <c r="I457" s="40"/>
      <c r="J457" s="40"/>
    </row>
    <row r="458" ht="14.25" customHeight="1">
      <c r="I458" s="40"/>
      <c r="J458" s="40"/>
    </row>
    <row r="459" ht="14.25" customHeight="1">
      <c r="I459" s="40"/>
      <c r="J459" s="40"/>
    </row>
    <row r="460" ht="14.25" customHeight="1">
      <c r="I460" s="40"/>
      <c r="J460" s="40"/>
    </row>
    <row r="461" ht="14.25" customHeight="1">
      <c r="I461" s="40"/>
      <c r="J461" s="40"/>
    </row>
    <row r="462" ht="14.25" customHeight="1">
      <c r="I462" s="40"/>
      <c r="J462" s="40"/>
    </row>
    <row r="463" ht="14.25" customHeight="1">
      <c r="I463" s="40"/>
      <c r="J463" s="40"/>
    </row>
    <row r="464" ht="14.25" customHeight="1">
      <c r="I464" s="40"/>
      <c r="J464" s="40"/>
    </row>
    <row r="465" ht="14.25" customHeight="1">
      <c r="I465" s="40"/>
      <c r="J465" s="40"/>
    </row>
    <row r="466" ht="14.25" customHeight="1">
      <c r="I466" s="40"/>
      <c r="J466" s="40"/>
    </row>
    <row r="467" ht="14.25" customHeight="1">
      <c r="I467" s="40"/>
      <c r="J467" s="40"/>
    </row>
    <row r="468" ht="14.25" customHeight="1">
      <c r="I468" s="40"/>
      <c r="J468" s="40"/>
    </row>
    <row r="469" ht="14.25" customHeight="1">
      <c r="I469" s="40"/>
      <c r="J469" s="40"/>
    </row>
    <row r="470" ht="14.25" customHeight="1">
      <c r="I470" s="40"/>
      <c r="J470" s="40"/>
    </row>
    <row r="471" ht="14.25" customHeight="1">
      <c r="I471" s="40"/>
      <c r="J471" s="40"/>
    </row>
    <row r="472" ht="14.25" customHeight="1">
      <c r="I472" s="40"/>
      <c r="J472" s="40"/>
    </row>
    <row r="473" ht="14.25" customHeight="1">
      <c r="I473" s="40"/>
      <c r="J473" s="40"/>
    </row>
    <row r="474" ht="14.25" customHeight="1">
      <c r="I474" s="40"/>
      <c r="J474" s="40"/>
    </row>
    <row r="475" ht="14.25" customHeight="1">
      <c r="I475" s="40"/>
      <c r="J475" s="40"/>
    </row>
    <row r="476" ht="14.25" customHeight="1">
      <c r="I476" s="40"/>
      <c r="J476" s="40"/>
    </row>
    <row r="477" ht="14.25" customHeight="1">
      <c r="I477" s="40"/>
      <c r="J477" s="40"/>
    </row>
    <row r="478" ht="14.25" customHeight="1">
      <c r="I478" s="40"/>
      <c r="J478" s="40"/>
    </row>
    <row r="479" ht="14.25" customHeight="1">
      <c r="I479" s="40"/>
      <c r="J479" s="40"/>
    </row>
    <row r="480" ht="14.25" customHeight="1">
      <c r="I480" s="40"/>
      <c r="J480" s="40"/>
    </row>
    <row r="481" ht="14.25" customHeight="1">
      <c r="I481" s="40"/>
      <c r="J481" s="40"/>
    </row>
    <row r="482" ht="14.25" customHeight="1">
      <c r="I482" s="40"/>
      <c r="J482" s="40"/>
    </row>
    <row r="483" ht="14.25" customHeight="1">
      <c r="I483" s="40"/>
      <c r="J483" s="40"/>
    </row>
    <row r="484" ht="14.25" customHeight="1">
      <c r="I484" s="40"/>
      <c r="J484" s="40"/>
    </row>
    <row r="485" ht="14.25" customHeight="1">
      <c r="I485" s="40"/>
      <c r="J485" s="40"/>
    </row>
    <row r="486" ht="14.25" customHeight="1">
      <c r="I486" s="40"/>
      <c r="J486" s="40"/>
    </row>
    <row r="487" ht="14.25" customHeight="1">
      <c r="I487" s="40"/>
      <c r="J487" s="40"/>
    </row>
    <row r="488" ht="14.25" customHeight="1">
      <c r="I488" s="40"/>
      <c r="J488" s="40"/>
    </row>
    <row r="489" ht="14.25" customHeight="1">
      <c r="I489" s="40"/>
      <c r="J489" s="40"/>
    </row>
    <row r="490" ht="14.25" customHeight="1">
      <c r="I490" s="40"/>
      <c r="J490" s="40"/>
    </row>
    <row r="491" ht="14.25" customHeight="1">
      <c r="I491" s="40"/>
      <c r="J491" s="40"/>
    </row>
    <row r="492" ht="14.25" customHeight="1">
      <c r="I492" s="40"/>
      <c r="J492" s="40"/>
    </row>
    <row r="493" ht="14.25" customHeight="1">
      <c r="I493" s="40"/>
      <c r="J493" s="40"/>
    </row>
    <row r="494" ht="14.25" customHeight="1">
      <c r="I494" s="40"/>
      <c r="J494" s="40"/>
    </row>
    <row r="495" ht="14.25" customHeight="1">
      <c r="I495" s="40"/>
      <c r="J495" s="40"/>
    </row>
    <row r="496" ht="14.25" customHeight="1">
      <c r="I496" s="40"/>
      <c r="J496" s="40"/>
    </row>
    <row r="497" ht="14.25" customHeight="1">
      <c r="I497" s="40"/>
      <c r="J497" s="40"/>
    </row>
    <row r="498" ht="14.25" customHeight="1">
      <c r="I498" s="40"/>
      <c r="J498" s="40"/>
    </row>
    <row r="499" ht="14.25" customHeight="1">
      <c r="I499" s="40"/>
      <c r="J499" s="40"/>
    </row>
    <row r="500" ht="14.25" customHeight="1">
      <c r="I500" s="40"/>
      <c r="J500" s="40"/>
    </row>
    <row r="501" ht="14.25" customHeight="1">
      <c r="I501" s="40"/>
      <c r="J501" s="40"/>
    </row>
    <row r="502" ht="14.25" customHeight="1">
      <c r="I502" s="40"/>
      <c r="J502" s="40"/>
    </row>
    <row r="503" ht="14.25" customHeight="1">
      <c r="I503" s="40"/>
      <c r="J503" s="40"/>
    </row>
    <row r="504" ht="14.25" customHeight="1">
      <c r="I504" s="40"/>
      <c r="J504" s="40"/>
    </row>
    <row r="505" ht="14.25" customHeight="1">
      <c r="I505" s="40"/>
      <c r="J505" s="40"/>
    </row>
    <row r="506" ht="14.25" customHeight="1">
      <c r="I506" s="40"/>
      <c r="J506" s="40"/>
    </row>
    <row r="507" ht="14.25" customHeight="1">
      <c r="I507" s="40"/>
      <c r="J507" s="40"/>
    </row>
    <row r="508" ht="14.25" customHeight="1">
      <c r="I508" s="40"/>
      <c r="J508" s="40"/>
    </row>
    <row r="509" ht="14.25" customHeight="1">
      <c r="I509" s="40"/>
      <c r="J509" s="40"/>
    </row>
    <row r="510" ht="14.25" customHeight="1">
      <c r="I510" s="40"/>
      <c r="J510" s="40"/>
    </row>
    <row r="511" ht="14.25" customHeight="1">
      <c r="I511" s="40"/>
      <c r="J511" s="40"/>
    </row>
    <row r="512" ht="14.25" customHeight="1">
      <c r="I512" s="40"/>
      <c r="J512" s="40"/>
    </row>
    <row r="513" ht="14.25" customHeight="1">
      <c r="I513" s="40"/>
      <c r="J513" s="40"/>
    </row>
    <row r="514" ht="14.25" customHeight="1">
      <c r="I514" s="40"/>
      <c r="J514" s="40"/>
    </row>
    <row r="515" ht="14.25" customHeight="1">
      <c r="I515" s="40"/>
      <c r="J515" s="40"/>
    </row>
    <row r="516" ht="14.25" customHeight="1">
      <c r="I516" s="40"/>
      <c r="J516" s="40"/>
    </row>
    <row r="517" ht="14.25" customHeight="1">
      <c r="I517" s="40"/>
      <c r="J517" s="40"/>
    </row>
    <row r="518" ht="14.25" customHeight="1">
      <c r="I518" s="40"/>
      <c r="J518" s="40"/>
    </row>
    <row r="519" ht="14.25" customHeight="1">
      <c r="I519" s="40"/>
      <c r="J519" s="40"/>
    </row>
    <row r="520" ht="14.25" customHeight="1">
      <c r="I520" s="40"/>
      <c r="J520" s="40"/>
    </row>
    <row r="521" ht="14.25" customHeight="1">
      <c r="I521" s="40"/>
      <c r="J521" s="40"/>
    </row>
    <row r="522" ht="14.25" customHeight="1">
      <c r="I522" s="40"/>
      <c r="J522" s="40"/>
    </row>
    <row r="523" ht="14.25" customHeight="1">
      <c r="I523" s="40"/>
      <c r="J523" s="40"/>
    </row>
    <row r="524" ht="14.25" customHeight="1">
      <c r="I524" s="40"/>
      <c r="J524" s="40"/>
    </row>
    <row r="525" ht="14.25" customHeight="1">
      <c r="I525" s="40"/>
      <c r="J525" s="40"/>
    </row>
    <row r="526" ht="14.25" customHeight="1">
      <c r="I526" s="40"/>
      <c r="J526" s="40"/>
    </row>
    <row r="527" ht="14.25" customHeight="1">
      <c r="I527" s="40"/>
      <c r="J527" s="40"/>
    </row>
    <row r="528" ht="14.25" customHeight="1">
      <c r="I528" s="40"/>
      <c r="J528" s="40"/>
    </row>
    <row r="529" ht="14.25" customHeight="1">
      <c r="I529" s="40"/>
      <c r="J529" s="40"/>
    </row>
    <row r="530" ht="14.25" customHeight="1">
      <c r="I530" s="40"/>
      <c r="J530" s="40"/>
    </row>
    <row r="531" ht="14.25" customHeight="1">
      <c r="I531" s="40"/>
      <c r="J531" s="40"/>
    </row>
    <row r="532" ht="14.25" customHeight="1">
      <c r="I532" s="40"/>
      <c r="J532" s="40"/>
    </row>
    <row r="533" ht="14.25" customHeight="1">
      <c r="I533" s="40"/>
      <c r="J533" s="40"/>
    </row>
    <row r="534" ht="14.25" customHeight="1">
      <c r="I534" s="40"/>
      <c r="J534" s="40"/>
    </row>
    <row r="535" ht="14.25" customHeight="1">
      <c r="I535" s="40"/>
      <c r="J535" s="40"/>
    </row>
    <row r="536" ht="14.25" customHeight="1">
      <c r="I536" s="40"/>
      <c r="J536" s="40"/>
    </row>
    <row r="537" ht="14.25" customHeight="1">
      <c r="I537" s="40"/>
      <c r="J537" s="40"/>
    </row>
    <row r="538" ht="14.25" customHeight="1">
      <c r="I538" s="40"/>
      <c r="J538" s="40"/>
    </row>
    <row r="539" ht="14.25" customHeight="1">
      <c r="I539" s="40"/>
      <c r="J539" s="40"/>
    </row>
    <row r="540" ht="14.25" customHeight="1">
      <c r="I540" s="40"/>
      <c r="J540" s="40"/>
    </row>
    <row r="541" ht="14.25" customHeight="1">
      <c r="I541" s="40"/>
      <c r="J541" s="40"/>
    </row>
    <row r="542" ht="14.25" customHeight="1">
      <c r="I542" s="40"/>
      <c r="J542" s="40"/>
    </row>
    <row r="543" ht="14.25" customHeight="1">
      <c r="I543" s="40"/>
      <c r="J543" s="40"/>
    </row>
    <row r="544" ht="14.25" customHeight="1">
      <c r="I544" s="40"/>
      <c r="J544" s="40"/>
    </row>
    <row r="545" ht="14.25" customHeight="1">
      <c r="I545" s="40"/>
      <c r="J545" s="40"/>
    </row>
    <row r="546" ht="14.25" customHeight="1">
      <c r="I546" s="40"/>
      <c r="J546" s="40"/>
    </row>
    <row r="547" ht="14.25" customHeight="1">
      <c r="I547" s="40"/>
      <c r="J547" s="40"/>
    </row>
    <row r="548" ht="14.25" customHeight="1">
      <c r="I548" s="40"/>
      <c r="J548" s="40"/>
    </row>
    <row r="549" ht="14.25" customHeight="1">
      <c r="I549" s="40"/>
      <c r="J549" s="40"/>
    </row>
    <row r="550" ht="14.25" customHeight="1">
      <c r="I550" s="40"/>
      <c r="J550" s="40"/>
    </row>
    <row r="551" ht="14.25" customHeight="1">
      <c r="I551" s="40"/>
      <c r="J551" s="40"/>
    </row>
    <row r="552" ht="14.25" customHeight="1">
      <c r="I552" s="40"/>
      <c r="J552" s="40"/>
    </row>
    <row r="553" ht="14.25" customHeight="1">
      <c r="I553" s="40"/>
      <c r="J553" s="40"/>
    </row>
    <row r="554" ht="14.25" customHeight="1">
      <c r="I554" s="40"/>
      <c r="J554" s="40"/>
    </row>
    <row r="555" ht="14.25" customHeight="1">
      <c r="I555" s="40"/>
      <c r="J555" s="40"/>
    </row>
    <row r="556" ht="14.25" customHeight="1">
      <c r="I556" s="40"/>
      <c r="J556" s="40"/>
    </row>
    <row r="557" ht="14.25" customHeight="1">
      <c r="I557" s="40"/>
      <c r="J557" s="40"/>
    </row>
    <row r="558" ht="14.25" customHeight="1">
      <c r="I558" s="40"/>
      <c r="J558" s="40"/>
    </row>
    <row r="559" ht="14.25" customHeight="1">
      <c r="I559" s="40"/>
      <c r="J559" s="40"/>
    </row>
    <row r="560" ht="14.25" customHeight="1">
      <c r="I560" s="40"/>
      <c r="J560" s="40"/>
    </row>
    <row r="561" ht="14.25" customHeight="1">
      <c r="I561" s="40"/>
      <c r="J561" s="40"/>
    </row>
    <row r="562" ht="14.25" customHeight="1">
      <c r="I562" s="40"/>
      <c r="J562" s="40"/>
    </row>
    <row r="563" ht="14.25" customHeight="1">
      <c r="I563" s="40"/>
      <c r="J563" s="40"/>
    </row>
    <row r="564" ht="14.25" customHeight="1">
      <c r="I564" s="40"/>
      <c r="J564" s="40"/>
    </row>
    <row r="565" ht="14.25" customHeight="1">
      <c r="I565" s="40"/>
      <c r="J565" s="40"/>
    </row>
    <row r="566" ht="14.25" customHeight="1">
      <c r="I566" s="40"/>
      <c r="J566" s="40"/>
    </row>
    <row r="567" ht="14.25" customHeight="1">
      <c r="I567" s="40"/>
      <c r="J567" s="40"/>
    </row>
    <row r="568" ht="14.25" customHeight="1">
      <c r="I568" s="40"/>
      <c r="J568" s="40"/>
    </row>
    <row r="569" ht="14.25" customHeight="1">
      <c r="I569" s="40"/>
      <c r="J569" s="40"/>
    </row>
    <row r="570" ht="14.25" customHeight="1">
      <c r="I570" s="40"/>
      <c r="J570" s="40"/>
    </row>
    <row r="571" ht="14.25" customHeight="1">
      <c r="I571" s="40"/>
      <c r="J571" s="40"/>
    </row>
    <row r="572" ht="14.25" customHeight="1">
      <c r="I572" s="40"/>
      <c r="J572" s="40"/>
    </row>
    <row r="573" ht="14.25" customHeight="1">
      <c r="I573" s="40"/>
      <c r="J573" s="40"/>
    </row>
    <row r="574" ht="14.25" customHeight="1">
      <c r="I574" s="40"/>
      <c r="J574" s="40"/>
    </row>
    <row r="575" ht="14.25" customHeight="1">
      <c r="I575" s="40"/>
      <c r="J575" s="40"/>
    </row>
    <row r="576" ht="14.25" customHeight="1">
      <c r="I576" s="40"/>
      <c r="J576" s="40"/>
    </row>
    <row r="577" ht="14.25" customHeight="1">
      <c r="I577" s="40"/>
      <c r="J577" s="40"/>
    </row>
    <row r="578" ht="14.25" customHeight="1">
      <c r="I578" s="40"/>
      <c r="J578" s="40"/>
    </row>
    <row r="579" ht="14.25" customHeight="1">
      <c r="I579" s="40"/>
      <c r="J579" s="40"/>
    </row>
    <row r="580" ht="14.25" customHeight="1">
      <c r="I580" s="40"/>
      <c r="J580" s="40"/>
    </row>
    <row r="581" ht="14.25" customHeight="1">
      <c r="I581" s="40"/>
      <c r="J581" s="40"/>
    </row>
    <row r="582" ht="14.25" customHeight="1">
      <c r="I582" s="40"/>
      <c r="J582" s="40"/>
    </row>
    <row r="583" ht="14.25" customHeight="1">
      <c r="I583" s="40"/>
      <c r="J583" s="40"/>
    </row>
    <row r="584" ht="14.25" customHeight="1">
      <c r="I584" s="40"/>
      <c r="J584" s="40"/>
    </row>
    <row r="585" ht="14.25" customHeight="1">
      <c r="I585" s="40"/>
      <c r="J585" s="40"/>
    </row>
    <row r="586" ht="14.25" customHeight="1">
      <c r="I586" s="40"/>
      <c r="J586" s="40"/>
    </row>
    <row r="587" ht="14.25" customHeight="1">
      <c r="I587" s="40"/>
      <c r="J587" s="40"/>
    </row>
    <row r="588" ht="14.25" customHeight="1">
      <c r="I588" s="40"/>
      <c r="J588" s="40"/>
    </row>
    <row r="589" ht="14.25" customHeight="1">
      <c r="I589" s="40"/>
      <c r="J589" s="40"/>
    </row>
    <row r="590" ht="14.25" customHeight="1">
      <c r="I590" s="40"/>
      <c r="J590" s="40"/>
    </row>
    <row r="591" ht="14.25" customHeight="1">
      <c r="I591" s="40"/>
      <c r="J591" s="40"/>
    </row>
    <row r="592" ht="14.25" customHeight="1">
      <c r="I592" s="40"/>
      <c r="J592" s="40"/>
    </row>
    <row r="593" ht="14.25" customHeight="1">
      <c r="I593" s="40"/>
      <c r="J593" s="40"/>
    </row>
    <row r="594" ht="14.25" customHeight="1">
      <c r="I594" s="40"/>
      <c r="J594" s="40"/>
    </row>
    <row r="595" ht="14.25" customHeight="1">
      <c r="I595" s="40"/>
      <c r="J595" s="40"/>
    </row>
    <row r="596" ht="14.25" customHeight="1">
      <c r="I596" s="40"/>
      <c r="J596" s="40"/>
    </row>
    <row r="597" ht="14.25" customHeight="1">
      <c r="I597" s="40"/>
      <c r="J597" s="40"/>
    </row>
    <row r="598" ht="14.25" customHeight="1">
      <c r="I598" s="40"/>
      <c r="J598" s="40"/>
    </row>
    <row r="599" ht="14.25" customHeight="1">
      <c r="I599" s="40"/>
      <c r="J599" s="40"/>
    </row>
    <row r="600" ht="14.25" customHeight="1">
      <c r="I600" s="40"/>
      <c r="J600" s="40"/>
    </row>
    <row r="601" ht="14.25" customHeight="1">
      <c r="I601" s="40"/>
      <c r="J601" s="40"/>
    </row>
    <row r="602" ht="14.25" customHeight="1">
      <c r="I602" s="40"/>
      <c r="J602" s="40"/>
    </row>
    <row r="603" ht="14.25" customHeight="1">
      <c r="I603" s="40"/>
      <c r="J603" s="40"/>
    </row>
    <row r="604" ht="14.25" customHeight="1">
      <c r="I604" s="40"/>
      <c r="J604" s="40"/>
    </row>
    <row r="605" ht="14.25" customHeight="1">
      <c r="I605" s="40"/>
      <c r="J605" s="40"/>
    </row>
    <row r="606" ht="14.25" customHeight="1">
      <c r="I606" s="40"/>
      <c r="J606" s="40"/>
    </row>
    <row r="607" ht="14.25" customHeight="1">
      <c r="I607" s="40"/>
      <c r="J607" s="40"/>
    </row>
    <row r="608" ht="14.25" customHeight="1">
      <c r="I608" s="40"/>
      <c r="J608" s="40"/>
    </row>
    <row r="609" ht="14.25" customHeight="1">
      <c r="I609" s="40"/>
      <c r="J609" s="40"/>
    </row>
    <row r="610" ht="14.25" customHeight="1">
      <c r="I610" s="40"/>
      <c r="J610" s="40"/>
    </row>
    <row r="611" ht="14.25" customHeight="1">
      <c r="I611" s="40"/>
      <c r="J611" s="40"/>
    </row>
    <row r="612" ht="14.25" customHeight="1">
      <c r="I612" s="40"/>
      <c r="J612" s="40"/>
    </row>
    <row r="613" ht="14.25" customHeight="1">
      <c r="I613" s="40"/>
      <c r="J613" s="40"/>
    </row>
    <row r="614" ht="14.25" customHeight="1">
      <c r="I614" s="40"/>
      <c r="J614" s="40"/>
    </row>
    <row r="615" ht="14.25" customHeight="1">
      <c r="I615" s="40"/>
      <c r="J615" s="40"/>
    </row>
    <row r="616" ht="14.25" customHeight="1">
      <c r="I616" s="40"/>
      <c r="J616" s="40"/>
    </row>
    <row r="617" ht="14.25" customHeight="1">
      <c r="I617" s="40"/>
      <c r="J617" s="40"/>
    </row>
    <row r="618" ht="14.25" customHeight="1">
      <c r="I618" s="40"/>
      <c r="J618" s="40"/>
    </row>
    <row r="619" ht="14.25" customHeight="1">
      <c r="I619" s="40"/>
      <c r="J619" s="40"/>
    </row>
    <row r="620" ht="14.25" customHeight="1">
      <c r="I620" s="40"/>
      <c r="J620" s="40"/>
    </row>
    <row r="621" ht="14.25" customHeight="1">
      <c r="I621" s="40"/>
      <c r="J621" s="40"/>
    </row>
    <row r="622" ht="14.25" customHeight="1">
      <c r="I622" s="40"/>
      <c r="J622" s="40"/>
    </row>
    <row r="623" ht="14.25" customHeight="1">
      <c r="I623" s="40"/>
      <c r="J623" s="40"/>
    </row>
    <row r="624" ht="14.25" customHeight="1">
      <c r="I624" s="40"/>
      <c r="J624" s="40"/>
    </row>
    <row r="625" ht="14.25" customHeight="1">
      <c r="I625" s="40"/>
      <c r="J625" s="40"/>
    </row>
    <row r="626" ht="14.25" customHeight="1">
      <c r="I626" s="40"/>
      <c r="J626" s="40"/>
    </row>
    <row r="627" ht="14.25" customHeight="1">
      <c r="I627" s="40"/>
      <c r="J627" s="40"/>
    </row>
    <row r="628" ht="14.25" customHeight="1">
      <c r="I628" s="40"/>
      <c r="J628" s="40"/>
    </row>
    <row r="629" ht="14.25" customHeight="1">
      <c r="I629" s="40"/>
      <c r="J629" s="40"/>
    </row>
    <row r="630" ht="14.25" customHeight="1">
      <c r="I630" s="40"/>
      <c r="J630" s="40"/>
    </row>
    <row r="631" ht="14.25" customHeight="1">
      <c r="I631" s="40"/>
      <c r="J631" s="40"/>
    </row>
    <row r="632" ht="14.25" customHeight="1">
      <c r="I632" s="40"/>
      <c r="J632" s="40"/>
    </row>
    <row r="633" ht="14.25" customHeight="1">
      <c r="I633" s="40"/>
      <c r="J633" s="40"/>
    </row>
    <row r="634" ht="14.25" customHeight="1">
      <c r="I634" s="40"/>
      <c r="J634" s="40"/>
    </row>
    <row r="635" ht="14.25" customHeight="1">
      <c r="I635" s="40"/>
      <c r="J635" s="40"/>
    </row>
    <row r="636" ht="14.25" customHeight="1">
      <c r="I636" s="40"/>
      <c r="J636" s="40"/>
    </row>
    <row r="637" ht="14.25" customHeight="1">
      <c r="I637" s="40"/>
      <c r="J637" s="40"/>
    </row>
    <row r="638" ht="14.25" customHeight="1">
      <c r="I638" s="40"/>
      <c r="J638" s="40"/>
    </row>
    <row r="639" ht="14.25" customHeight="1">
      <c r="I639" s="40"/>
      <c r="J639" s="40"/>
    </row>
    <row r="640" ht="14.25" customHeight="1">
      <c r="I640" s="40"/>
      <c r="J640" s="40"/>
    </row>
    <row r="641" ht="14.25" customHeight="1">
      <c r="I641" s="40"/>
      <c r="J641" s="40"/>
    </row>
    <row r="642" ht="14.25" customHeight="1">
      <c r="I642" s="40"/>
      <c r="J642" s="40"/>
    </row>
    <row r="643" ht="14.25" customHeight="1">
      <c r="I643" s="40"/>
      <c r="J643" s="40"/>
    </row>
    <row r="644" ht="14.25" customHeight="1">
      <c r="I644" s="40"/>
      <c r="J644" s="40"/>
    </row>
    <row r="645" ht="14.25" customHeight="1">
      <c r="I645" s="40"/>
      <c r="J645" s="40"/>
    </row>
    <row r="646" ht="14.25" customHeight="1">
      <c r="I646" s="40"/>
      <c r="J646" s="40"/>
    </row>
    <row r="647" ht="14.25" customHeight="1">
      <c r="I647" s="40"/>
      <c r="J647" s="40"/>
    </row>
    <row r="648" ht="14.25" customHeight="1">
      <c r="I648" s="40"/>
      <c r="J648" s="40"/>
    </row>
    <row r="649" ht="14.25" customHeight="1">
      <c r="I649" s="40"/>
      <c r="J649" s="40"/>
    </row>
    <row r="650" ht="14.25" customHeight="1">
      <c r="I650" s="40"/>
      <c r="J650" s="40"/>
    </row>
    <row r="651" ht="14.25" customHeight="1">
      <c r="I651" s="40"/>
      <c r="J651" s="40"/>
    </row>
    <row r="652" ht="14.25" customHeight="1">
      <c r="I652" s="40"/>
      <c r="J652" s="40"/>
    </row>
    <row r="653" ht="14.25" customHeight="1">
      <c r="I653" s="40"/>
      <c r="J653" s="40"/>
    </row>
    <row r="654" ht="14.25" customHeight="1">
      <c r="I654" s="40"/>
      <c r="J654" s="40"/>
    </row>
    <row r="655" ht="14.25" customHeight="1">
      <c r="I655" s="40"/>
      <c r="J655" s="40"/>
    </row>
    <row r="656" ht="14.25" customHeight="1">
      <c r="I656" s="40"/>
      <c r="J656" s="40"/>
    </row>
    <row r="657" ht="14.25" customHeight="1">
      <c r="I657" s="40"/>
      <c r="J657" s="40"/>
    </row>
    <row r="658" ht="14.25" customHeight="1">
      <c r="I658" s="40"/>
      <c r="J658" s="40"/>
    </row>
    <row r="659" ht="14.25" customHeight="1">
      <c r="I659" s="40"/>
      <c r="J659" s="40"/>
    </row>
    <row r="660" ht="14.25" customHeight="1">
      <c r="I660" s="40"/>
      <c r="J660" s="40"/>
    </row>
    <row r="661" ht="14.25" customHeight="1">
      <c r="I661" s="40"/>
      <c r="J661" s="40"/>
    </row>
    <row r="662" ht="14.25" customHeight="1">
      <c r="I662" s="40"/>
      <c r="J662" s="40"/>
    </row>
    <row r="663" ht="14.25" customHeight="1">
      <c r="I663" s="40"/>
      <c r="J663" s="40"/>
    </row>
    <row r="664" ht="14.25" customHeight="1">
      <c r="I664" s="40"/>
      <c r="J664" s="40"/>
    </row>
    <row r="665" ht="14.25" customHeight="1">
      <c r="I665" s="40"/>
      <c r="J665" s="40"/>
    </row>
    <row r="666" ht="14.25" customHeight="1">
      <c r="I666" s="40"/>
      <c r="J666" s="40"/>
    </row>
    <row r="667" ht="14.25" customHeight="1">
      <c r="I667" s="40"/>
      <c r="J667" s="40"/>
    </row>
    <row r="668" ht="14.25" customHeight="1">
      <c r="I668" s="40"/>
      <c r="J668" s="40"/>
    </row>
    <row r="669" ht="14.25" customHeight="1">
      <c r="I669" s="40"/>
      <c r="J669" s="40"/>
    </row>
    <row r="670" ht="14.25" customHeight="1">
      <c r="I670" s="40"/>
      <c r="J670" s="40"/>
    </row>
    <row r="671" ht="14.25" customHeight="1">
      <c r="I671" s="40"/>
      <c r="J671" s="40"/>
    </row>
    <row r="672" ht="14.25" customHeight="1">
      <c r="I672" s="40"/>
      <c r="J672" s="40"/>
    </row>
    <row r="673" ht="14.25" customHeight="1">
      <c r="I673" s="40"/>
      <c r="J673" s="40"/>
    </row>
    <row r="674" ht="14.25" customHeight="1">
      <c r="I674" s="40"/>
      <c r="J674" s="40"/>
    </row>
    <row r="675" ht="14.25" customHeight="1">
      <c r="I675" s="40"/>
      <c r="J675" s="40"/>
    </row>
    <row r="676" ht="14.25" customHeight="1">
      <c r="I676" s="40"/>
      <c r="J676" s="40"/>
    </row>
    <row r="677" ht="14.25" customHeight="1">
      <c r="I677" s="40"/>
      <c r="J677" s="40"/>
    </row>
    <row r="678" ht="14.25" customHeight="1">
      <c r="I678" s="40"/>
      <c r="J678" s="40"/>
    </row>
    <row r="679" ht="14.25" customHeight="1">
      <c r="I679" s="40"/>
      <c r="J679" s="40"/>
    </row>
    <row r="680" ht="14.25" customHeight="1">
      <c r="I680" s="40"/>
      <c r="J680" s="40"/>
    </row>
    <row r="681" ht="14.25" customHeight="1">
      <c r="I681" s="40"/>
      <c r="J681" s="40"/>
    </row>
    <row r="682" ht="14.25" customHeight="1">
      <c r="I682" s="40"/>
      <c r="J682" s="40"/>
    </row>
    <row r="683" ht="14.25" customHeight="1">
      <c r="I683" s="40"/>
      <c r="J683" s="40"/>
    </row>
    <row r="684" ht="14.25" customHeight="1">
      <c r="I684" s="40"/>
      <c r="J684" s="40"/>
    </row>
    <row r="685" ht="14.25" customHeight="1">
      <c r="I685" s="40"/>
      <c r="J685" s="40"/>
    </row>
    <row r="686" ht="14.25" customHeight="1">
      <c r="I686" s="40"/>
      <c r="J686" s="40"/>
    </row>
    <row r="687" ht="14.25" customHeight="1">
      <c r="I687" s="40"/>
      <c r="J687" s="40"/>
    </row>
    <row r="688" ht="14.25" customHeight="1">
      <c r="I688" s="40"/>
      <c r="J688" s="40"/>
    </row>
    <row r="689" ht="14.25" customHeight="1">
      <c r="I689" s="40"/>
      <c r="J689" s="40"/>
    </row>
    <row r="690" ht="14.25" customHeight="1">
      <c r="I690" s="40"/>
      <c r="J690" s="40"/>
    </row>
    <row r="691" ht="14.25" customHeight="1">
      <c r="I691" s="40"/>
      <c r="J691" s="40"/>
    </row>
    <row r="692" ht="14.25" customHeight="1">
      <c r="I692" s="40"/>
      <c r="J692" s="40"/>
    </row>
    <row r="693" ht="14.25" customHeight="1">
      <c r="I693" s="40"/>
      <c r="J693" s="40"/>
    </row>
    <row r="694" ht="14.25" customHeight="1">
      <c r="I694" s="40"/>
      <c r="J694" s="40"/>
    </row>
    <row r="695" ht="14.25" customHeight="1">
      <c r="I695" s="40"/>
      <c r="J695" s="40"/>
    </row>
    <row r="696" ht="14.25" customHeight="1">
      <c r="I696" s="40"/>
      <c r="J696" s="40"/>
    </row>
    <row r="697" ht="14.25" customHeight="1">
      <c r="I697" s="40"/>
      <c r="J697" s="40"/>
    </row>
    <row r="698" ht="14.25" customHeight="1">
      <c r="I698" s="40"/>
      <c r="J698" s="40"/>
    </row>
    <row r="699" ht="14.25" customHeight="1">
      <c r="I699" s="40"/>
      <c r="J699" s="40"/>
    </row>
    <row r="700" ht="14.25" customHeight="1">
      <c r="I700" s="40"/>
      <c r="J700" s="40"/>
    </row>
    <row r="701" ht="14.25" customHeight="1">
      <c r="I701" s="40"/>
      <c r="J701" s="40"/>
    </row>
    <row r="702" ht="14.25" customHeight="1">
      <c r="I702" s="40"/>
      <c r="J702" s="40"/>
    </row>
    <row r="703" ht="14.25" customHeight="1">
      <c r="I703" s="40"/>
      <c r="J703" s="40"/>
    </row>
    <row r="704" ht="14.25" customHeight="1">
      <c r="I704" s="40"/>
      <c r="J704" s="40"/>
    </row>
    <row r="705" ht="14.25" customHeight="1">
      <c r="I705" s="40"/>
      <c r="J705" s="40"/>
    </row>
    <row r="706" ht="14.25" customHeight="1">
      <c r="I706" s="40"/>
      <c r="J706" s="40"/>
    </row>
    <row r="707" ht="14.25" customHeight="1">
      <c r="I707" s="40"/>
      <c r="J707" s="40"/>
    </row>
    <row r="708" ht="14.25" customHeight="1">
      <c r="I708" s="40"/>
      <c r="J708" s="40"/>
    </row>
    <row r="709" ht="14.25" customHeight="1">
      <c r="I709" s="40"/>
      <c r="J709" s="40"/>
    </row>
    <row r="710" ht="14.25" customHeight="1">
      <c r="I710" s="40"/>
      <c r="J710" s="40"/>
    </row>
    <row r="711" ht="14.25" customHeight="1">
      <c r="I711" s="40"/>
      <c r="J711" s="40"/>
    </row>
    <row r="712" ht="14.25" customHeight="1">
      <c r="I712" s="40"/>
      <c r="J712" s="40"/>
    </row>
    <row r="713" ht="14.25" customHeight="1">
      <c r="I713" s="40"/>
      <c r="J713" s="40"/>
    </row>
    <row r="714" ht="14.25" customHeight="1">
      <c r="I714" s="40"/>
      <c r="J714" s="40"/>
    </row>
    <row r="715" ht="14.25" customHeight="1">
      <c r="I715" s="40"/>
      <c r="J715" s="40"/>
    </row>
    <row r="716" ht="14.25" customHeight="1">
      <c r="I716" s="40"/>
      <c r="J716" s="40"/>
    </row>
    <row r="717" ht="14.25" customHeight="1">
      <c r="I717" s="40"/>
      <c r="J717" s="40"/>
    </row>
    <row r="718" ht="14.25" customHeight="1">
      <c r="I718" s="40"/>
      <c r="J718" s="40"/>
    </row>
    <row r="719" ht="14.25" customHeight="1">
      <c r="I719" s="40"/>
      <c r="J719" s="40"/>
    </row>
    <row r="720" ht="14.25" customHeight="1">
      <c r="I720" s="40"/>
      <c r="J720" s="40"/>
    </row>
    <row r="721" ht="14.25" customHeight="1">
      <c r="I721" s="40"/>
      <c r="J721" s="40"/>
    </row>
    <row r="722" ht="14.25" customHeight="1">
      <c r="I722" s="40"/>
      <c r="J722" s="40"/>
    </row>
    <row r="723" ht="14.25" customHeight="1">
      <c r="I723" s="40"/>
      <c r="J723" s="40"/>
    </row>
    <row r="724" ht="14.25" customHeight="1">
      <c r="I724" s="40"/>
      <c r="J724" s="40"/>
    </row>
    <row r="725" ht="14.25" customHeight="1">
      <c r="I725" s="40"/>
      <c r="J725" s="40"/>
    </row>
    <row r="726" ht="14.25" customHeight="1">
      <c r="I726" s="40"/>
      <c r="J726" s="40"/>
    </row>
    <row r="727" ht="14.25" customHeight="1">
      <c r="I727" s="40"/>
      <c r="J727" s="40"/>
    </row>
    <row r="728" ht="14.25" customHeight="1">
      <c r="I728" s="40"/>
      <c r="J728" s="40"/>
    </row>
    <row r="729" ht="14.25" customHeight="1">
      <c r="I729" s="40"/>
      <c r="J729" s="40"/>
    </row>
    <row r="730" ht="14.25" customHeight="1">
      <c r="I730" s="40"/>
      <c r="J730" s="40"/>
    </row>
    <row r="731" ht="14.25" customHeight="1">
      <c r="I731" s="40"/>
      <c r="J731" s="40"/>
    </row>
    <row r="732" ht="14.25" customHeight="1">
      <c r="I732" s="40"/>
      <c r="J732" s="40"/>
    </row>
    <row r="733" ht="14.25" customHeight="1">
      <c r="I733" s="40"/>
      <c r="J733" s="40"/>
    </row>
    <row r="734" ht="14.25" customHeight="1">
      <c r="I734" s="40"/>
      <c r="J734" s="40"/>
    </row>
    <row r="735" ht="14.25" customHeight="1">
      <c r="I735" s="40"/>
      <c r="J735" s="40"/>
    </row>
    <row r="736" ht="14.25" customHeight="1">
      <c r="I736" s="40"/>
      <c r="J736" s="40"/>
    </row>
    <row r="737" ht="14.25" customHeight="1">
      <c r="I737" s="40"/>
      <c r="J737" s="40"/>
    </row>
    <row r="738" ht="14.25" customHeight="1">
      <c r="I738" s="40"/>
      <c r="J738" s="40"/>
    </row>
    <row r="739" ht="14.25" customHeight="1">
      <c r="I739" s="40"/>
      <c r="J739" s="40"/>
    </row>
    <row r="740" ht="14.25" customHeight="1">
      <c r="I740" s="40"/>
      <c r="J740" s="40"/>
    </row>
    <row r="741" ht="14.25" customHeight="1">
      <c r="I741" s="40"/>
      <c r="J741" s="40"/>
    </row>
    <row r="742" ht="14.25" customHeight="1">
      <c r="I742" s="40"/>
      <c r="J742" s="40"/>
    </row>
    <row r="743" ht="14.25" customHeight="1">
      <c r="I743" s="40"/>
      <c r="J743" s="40"/>
    </row>
    <row r="744" ht="14.25" customHeight="1">
      <c r="I744" s="40"/>
      <c r="J744" s="40"/>
    </row>
    <row r="745" ht="14.25" customHeight="1">
      <c r="I745" s="40"/>
      <c r="J745" s="40"/>
    </row>
    <row r="746" ht="14.25" customHeight="1">
      <c r="I746" s="40"/>
      <c r="J746" s="40"/>
    </row>
    <row r="747" ht="14.25" customHeight="1">
      <c r="I747" s="40"/>
      <c r="J747" s="40"/>
    </row>
    <row r="748" ht="14.25" customHeight="1">
      <c r="I748" s="40"/>
      <c r="J748" s="40"/>
    </row>
    <row r="749" ht="14.25" customHeight="1">
      <c r="I749" s="40"/>
      <c r="J749" s="40"/>
    </row>
    <row r="750" ht="14.25" customHeight="1">
      <c r="I750" s="40"/>
      <c r="J750" s="40"/>
    </row>
    <row r="751" ht="14.25" customHeight="1">
      <c r="I751" s="40"/>
      <c r="J751" s="40"/>
    </row>
    <row r="752" ht="14.25" customHeight="1">
      <c r="I752" s="40"/>
      <c r="J752" s="40"/>
    </row>
    <row r="753" ht="14.25" customHeight="1">
      <c r="I753" s="40"/>
      <c r="J753" s="40"/>
    </row>
    <row r="754" ht="14.25" customHeight="1">
      <c r="I754" s="40"/>
      <c r="J754" s="40"/>
    </row>
    <row r="755" ht="14.25" customHeight="1">
      <c r="I755" s="40"/>
      <c r="J755" s="40"/>
    </row>
    <row r="756" ht="14.25" customHeight="1">
      <c r="I756" s="40"/>
      <c r="J756" s="40"/>
    </row>
    <row r="757" ht="14.25" customHeight="1">
      <c r="I757" s="40"/>
      <c r="J757" s="40"/>
    </row>
    <row r="758" ht="14.25" customHeight="1">
      <c r="I758" s="40"/>
      <c r="J758" s="40"/>
    </row>
    <row r="759" ht="14.25" customHeight="1">
      <c r="I759" s="40"/>
      <c r="J759" s="40"/>
    </row>
    <row r="760" ht="14.25" customHeight="1">
      <c r="I760" s="40"/>
      <c r="J760" s="40"/>
    </row>
    <row r="761" ht="14.25" customHeight="1">
      <c r="I761" s="40"/>
      <c r="J761" s="40"/>
    </row>
    <row r="762" ht="14.25" customHeight="1">
      <c r="I762" s="40"/>
      <c r="J762" s="40"/>
    </row>
    <row r="763" ht="14.25" customHeight="1">
      <c r="I763" s="40"/>
      <c r="J763" s="40"/>
    </row>
    <row r="764" ht="14.25" customHeight="1">
      <c r="I764" s="40"/>
      <c r="J764" s="40"/>
    </row>
    <row r="765" ht="14.25" customHeight="1">
      <c r="I765" s="40"/>
      <c r="J765" s="40"/>
    </row>
    <row r="766" ht="14.25" customHeight="1">
      <c r="I766" s="40"/>
      <c r="J766" s="40"/>
    </row>
    <row r="767" ht="14.25" customHeight="1">
      <c r="I767" s="40"/>
      <c r="J767" s="40"/>
    </row>
    <row r="768" ht="14.25" customHeight="1">
      <c r="I768" s="40"/>
      <c r="J768" s="40"/>
    </row>
    <row r="769" ht="14.25" customHeight="1">
      <c r="I769" s="40"/>
      <c r="J769" s="40"/>
    </row>
    <row r="770" ht="14.25" customHeight="1">
      <c r="I770" s="40"/>
      <c r="J770" s="40"/>
    </row>
    <row r="771" ht="14.25" customHeight="1">
      <c r="I771" s="40"/>
      <c r="J771" s="40"/>
    </row>
    <row r="772" ht="14.25" customHeight="1">
      <c r="I772" s="40"/>
      <c r="J772" s="40"/>
    </row>
    <row r="773" ht="14.25" customHeight="1">
      <c r="I773" s="40"/>
      <c r="J773" s="40"/>
    </row>
    <row r="774" ht="14.25" customHeight="1">
      <c r="I774" s="40"/>
      <c r="J774" s="40"/>
    </row>
    <row r="775" ht="14.25" customHeight="1">
      <c r="I775" s="40"/>
      <c r="J775" s="40"/>
    </row>
    <row r="776" ht="14.25" customHeight="1">
      <c r="I776" s="40"/>
      <c r="J776" s="40"/>
    </row>
    <row r="777" ht="14.25" customHeight="1">
      <c r="I777" s="40"/>
      <c r="J777" s="40"/>
    </row>
    <row r="778" ht="14.25" customHeight="1">
      <c r="I778" s="40"/>
      <c r="J778" s="40"/>
    </row>
    <row r="779" ht="14.25" customHeight="1">
      <c r="I779" s="40"/>
      <c r="J779" s="40"/>
    </row>
    <row r="780" ht="14.25" customHeight="1">
      <c r="I780" s="40"/>
      <c r="J780" s="40"/>
    </row>
    <row r="781" ht="14.25" customHeight="1">
      <c r="I781" s="40"/>
      <c r="J781" s="40"/>
    </row>
    <row r="782" ht="14.25" customHeight="1">
      <c r="I782" s="40"/>
      <c r="J782" s="40"/>
    </row>
    <row r="783" ht="14.25" customHeight="1">
      <c r="I783" s="40"/>
      <c r="J783" s="40"/>
    </row>
    <row r="784" ht="14.25" customHeight="1">
      <c r="I784" s="40"/>
      <c r="J784" s="40"/>
    </row>
    <row r="785" ht="14.25" customHeight="1">
      <c r="I785" s="40"/>
      <c r="J785" s="40"/>
    </row>
    <row r="786" ht="14.25" customHeight="1">
      <c r="I786" s="40"/>
      <c r="J786" s="40"/>
    </row>
    <row r="787" ht="14.25" customHeight="1">
      <c r="I787" s="40"/>
      <c r="J787" s="40"/>
    </row>
    <row r="788" ht="14.25" customHeight="1">
      <c r="I788" s="40"/>
      <c r="J788" s="40"/>
    </row>
    <row r="789" ht="14.25" customHeight="1">
      <c r="I789" s="40"/>
      <c r="J789" s="40"/>
    </row>
    <row r="790" ht="14.25" customHeight="1">
      <c r="I790" s="40"/>
      <c r="J790" s="40"/>
    </row>
    <row r="791" ht="14.25" customHeight="1">
      <c r="I791" s="40"/>
      <c r="J791" s="40"/>
    </row>
    <row r="792" ht="14.25" customHeight="1">
      <c r="I792" s="40"/>
      <c r="J792" s="40"/>
    </row>
    <row r="793" ht="14.25" customHeight="1">
      <c r="I793" s="40"/>
      <c r="J793" s="40"/>
    </row>
    <row r="794" ht="14.25" customHeight="1">
      <c r="I794" s="40"/>
      <c r="J794" s="40"/>
    </row>
    <row r="795" ht="14.25" customHeight="1">
      <c r="I795" s="40"/>
      <c r="J795" s="40"/>
    </row>
    <row r="796" ht="14.25" customHeight="1">
      <c r="I796" s="40"/>
      <c r="J796" s="40"/>
    </row>
    <row r="797" ht="14.25" customHeight="1">
      <c r="I797" s="40"/>
      <c r="J797" s="40"/>
    </row>
    <row r="798" ht="14.25" customHeight="1">
      <c r="I798" s="40"/>
      <c r="J798" s="40"/>
    </row>
    <row r="799" ht="14.25" customHeight="1">
      <c r="I799" s="40"/>
      <c r="J799" s="40"/>
    </row>
    <row r="800" ht="14.25" customHeight="1">
      <c r="I800" s="40"/>
      <c r="J800" s="40"/>
    </row>
    <row r="801" ht="14.25" customHeight="1">
      <c r="I801" s="40"/>
      <c r="J801" s="40"/>
    </row>
    <row r="802" ht="14.25" customHeight="1">
      <c r="I802" s="40"/>
      <c r="J802" s="40"/>
    </row>
    <row r="803" ht="14.25" customHeight="1">
      <c r="I803" s="40"/>
      <c r="J803" s="40"/>
    </row>
    <row r="804" ht="14.25" customHeight="1">
      <c r="I804" s="40"/>
      <c r="J804" s="40"/>
    </row>
    <row r="805" ht="14.25" customHeight="1">
      <c r="I805" s="40"/>
      <c r="J805" s="40"/>
    </row>
    <row r="806" ht="14.25" customHeight="1">
      <c r="I806" s="40"/>
      <c r="J806" s="40"/>
    </row>
    <row r="807" ht="14.25" customHeight="1">
      <c r="I807" s="40"/>
      <c r="J807" s="40"/>
    </row>
    <row r="808" ht="14.25" customHeight="1">
      <c r="I808" s="40"/>
      <c r="J808" s="40"/>
    </row>
    <row r="809" ht="14.25" customHeight="1">
      <c r="I809" s="40"/>
      <c r="J809" s="40"/>
    </row>
    <row r="810" ht="14.25" customHeight="1">
      <c r="I810" s="40"/>
      <c r="J810" s="40"/>
    </row>
    <row r="811" ht="14.25" customHeight="1">
      <c r="I811" s="40"/>
      <c r="J811" s="40"/>
    </row>
    <row r="812" ht="14.25" customHeight="1">
      <c r="I812" s="40"/>
      <c r="J812" s="40"/>
    </row>
    <row r="813" ht="14.25" customHeight="1">
      <c r="I813" s="40"/>
      <c r="J813" s="40"/>
    </row>
    <row r="814" ht="14.25" customHeight="1">
      <c r="I814" s="40"/>
      <c r="J814" s="40"/>
    </row>
    <row r="815" ht="14.25" customHeight="1">
      <c r="I815" s="40"/>
      <c r="J815" s="40"/>
    </row>
    <row r="816" ht="14.25" customHeight="1">
      <c r="I816" s="40"/>
      <c r="J816" s="40"/>
    </row>
    <row r="817" ht="14.25" customHeight="1">
      <c r="I817" s="40"/>
      <c r="J817" s="40"/>
    </row>
    <row r="818" ht="14.25" customHeight="1">
      <c r="I818" s="40"/>
      <c r="J818" s="40"/>
    </row>
    <row r="819" ht="14.25" customHeight="1">
      <c r="I819" s="40"/>
      <c r="J819" s="40"/>
    </row>
    <row r="820" ht="14.25" customHeight="1">
      <c r="I820" s="40"/>
      <c r="J820" s="40"/>
    </row>
    <row r="821" ht="14.25" customHeight="1">
      <c r="I821" s="40"/>
      <c r="J821" s="40"/>
    </row>
    <row r="822" ht="14.25" customHeight="1">
      <c r="I822" s="40"/>
      <c r="J822" s="40"/>
    </row>
    <row r="823" ht="14.25" customHeight="1">
      <c r="I823" s="40"/>
      <c r="J823" s="40"/>
    </row>
    <row r="824" ht="14.25" customHeight="1">
      <c r="I824" s="40"/>
      <c r="J824" s="40"/>
    </row>
    <row r="825" ht="14.25" customHeight="1">
      <c r="I825" s="40"/>
      <c r="J825" s="40"/>
    </row>
    <row r="826" ht="14.25" customHeight="1">
      <c r="I826" s="40"/>
      <c r="J826" s="40"/>
    </row>
    <row r="827" ht="14.25" customHeight="1">
      <c r="I827" s="40"/>
      <c r="J827" s="40"/>
    </row>
    <row r="828" ht="14.25" customHeight="1">
      <c r="I828" s="40"/>
      <c r="J828" s="40"/>
    </row>
    <row r="829" ht="14.25" customHeight="1">
      <c r="I829" s="40"/>
      <c r="J829" s="40"/>
    </row>
    <row r="830" ht="14.25" customHeight="1">
      <c r="I830" s="40"/>
      <c r="J830" s="40"/>
    </row>
    <row r="831" ht="14.25" customHeight="1">
      <c r="I831" s="40"/>
      <c r="J831" s="40"/>
    </row>
    <row r="832" ht="14.25" customHeight="1">
      <c r="I832" s="40"/>
      <c r="J832" s="40"/>
    </row>
    <row r="833" ht="14.25" customHeight="1">
      <c r="I833" s="40"/>
      <c r="J833" s="40"/>
    </row>
    <row r="834" ht="14.25" customHeight="1">
      <c r="I834" s="40"/>
      <c r="J834" s="40"/>
    </row>
    <row r="835" ht="14.25" customHeight="1">
      <c r="I835" s="40"/>
      <c r="J835" s="40"/>
    </row>
    <row r="836" ht="14.25" customHeight="1">
      <c r="I836" s="40"/>
      <c r="J836" s="40"/>
    </row>
    <row r="837" ht="14.25" customHeight="1">
      <c r="I837" s="40"/>
      <c r="J837" s="40"/>
    </row>
    <row r="838" ht="14.25" customHeight="1">
      <c r="I838" s="40"/>
      <c r="J838" s="40"/>
    </row>
    <row r="839" ht="14.25" customHeight="1">
      <c r="I839" s="40"/>
      <c r="J839" s="40"/>
    </row>
    <row r="840" ht="14.25" customHeight="1">
      <c r="I840" s="40"/>
      <c r="J840" s="40"/>
    </row>
    <row r="841" ht="14.25" customHeight="1">
      <c r="I841" s="40"/>
      <c r="J841" s="40"/>
    </row>
    <row r="842" ht="14.25" customHeight="1">
      <c r="I842" s="40"/>
      <c r="J842" s="40"/>
    </row>
    <row r="843" ht="14.25" customHeight="1">
      <c r="I843" s="40"/>
      <c r="J843" s="40"/>
    </row>
    <row r="844" ht="14.25" customHeight="1">
      <c r="I844" s="40"/>
      <c r="J844" s="40"/>
    </row>
    <row r="845" ht="14.25" customHeight="1">
      <c r="I845" s="40"/>
      <c r="J845" s="40"/>
    </row>
    <row r="846" ht="14.25" customHeight="1">
      <c r="I846" s="40"/>
      <c r="J846" s="40"/>
    </row>
    <row r="847" ht="14.25" customHeight="1">
      <c r="I847" s="40"/>
      <c r="J847" s="40"/>
    </row>
    <row r="848" ht="14.25" customHeight="1">
      <c r="I848" s="40"/>
      <c r="J848" s="40"/>
    </row>
    <row r="849" ht="14.25" customHeight="1">
      <c r="I849" s="40"/>
      <c r="J849" s="40"/>
    </row>
    <row r="850" ht="14.25" customHeight="1">
      <c r="I850" s="40"/>
      <c r="J850" s="40"/>
    </row>
    <row r="851" ht="14.25" customHeight="1">
      <c r="I851" s="40"/>
      <c r="J851" s="40"/>
    </row>
    <row r="852" ht="14.25" customHeight="1">
      <c r="I852" s="40"/>
      <c r="J852" s="40"/>
    </row>
    <row r="853" ht="14.25" customHeight="1">
      <c r="I853" s="40"/>
      <c r="J853" s="40"/>
    </row>
    <row r="854" ht="14.25" customHeight="1">
      <c r="I854" s="40"/>
      <c r="J854" s="40"/>
    </row>
    <row r="855" ht="14.25" customHeight="1">
      <c r="I855" s="40"/>
      <c r="J855" s="40"/>
    </row>
    <row r="856" ht="14.25" customHeight="1">
      <c r="I856" s="40"/>
      <c r="J856" s="40"/>
    </row>
    <row r="857" ht="14.25" customHeight="1">
      <c r="I857" s="40"/>
      <c r="J857" s="40"/>
    </row>
    <row r="858" ht="14.25" customHeight="1">
      <c r="I858" s="40"/>
      <c r="J858" s="40"/>
    </row>
    <row r="859" ht="14.25" customHeight="1">
      <c r="I859" s="40"/>
      <c r="J859" s="40"/>
    </row>
    <row r="860" ht="14.25" customHeight="1">
      <c r="I860" s="40"/>
      <c r="J860" s="40"/>
    </row>
    <row r="861" ht="14.25" customHeight="1">
      <c r="I861" s="40"/>
      <c r="J861" s="40"/>
    </row>
    <row r="862" ht="14.25" customHeight="1">
      <c r="I862" s="40"/>
      <c r="J862" s="40"/>
    </row>
    <row r="863" ht="14.25" customHeight="1">
      <c r="I863" s="40"/>
      <c r="J863" s="40"/>
    </row>
    <row r="864" ht="14.25" customHeight="1">
      <c r="I864" s="40"/>
      <c r="J864" s="40"/>
    </row>
    <row r="865" ht="14.25" customHeight="1">
      <c r="I865" s="40"/>
      <c r="J865" s="40"/>
    </row>
    <row r="866" ht="14.25" customHeight="1">
      <c r="I866" s="40"/>
      <c r="J866" s="40"/>
    </row>
    <row r="867" ht="14.25" customHeight="1">
      <c r="I867" s="40"/>
      <c r="J867" s="40"/>
    </row>
    <row r="868" ht="14.25" customHeight="1">
      <c r="I868" s="40"/>
      <c r="J868" s="40"/>
    </row>
    <row r="869" ht="14.25" customHeight="1">
      <c r="I869" s="40"/>
      <c r="J869" s="40"/>
    </row>
    <row r="870" ht="14.25" customHeight="1">
      <c r="I870" s="40"/>
      <c r="J870" s="40"/>
    </row>
    <row r="871" ht="14.25" customHeight="1">
      <c r="I871" s="40"/>
      <c r="J871" s="40"/>
    </row>
    <row r="872" ht="14.25" customHeight="1">
      <c r="I872" s="40"/>
      <c r="J872" s="40"/>
    </row>
    <row r="873" ht="14.25" customHeight="1">
      <c r="I873" s="40"/>
      <c r="J873" s="40"/>
    </row>
    <row r="874" ht="14.25" customHeight="1">
      <c r="I874" s="40"/>
      <c r="J874" s="40"/>
    </row>
    <row r="875" ht="14.25" customHeight="1">
      <c r="I875" s="40"/>
      <c r="J875" s="40"/>
    </row>
    <row r="876" ht="14.25" customHeight="1">
      <c r="I876" s="40"/>
      <c r="J876" s="40"/>
    </row>
    <row r="877" ht="14.25" customHeight="1">
      <c r="I877" s="40"/>
      <c r="J877" s="40"/>
    </row>
    <row r="878" ht="14.25" customHeight="1">
      <c r="I878" s="40"/>
      <c r="J878" s="40"/>
    </row>
    <row r="879" ht="14.25" customHeight="1">
      <c r="I879" s="40"/>
      <c r="J879" s="40"/>
    </row>
    <row r="880" ht="14.25" customHeight="1">
      <c r="I880" s="40"/>
      <c r="J880" s="40"/>
    </row>
    <row r="881" ht="14.25" customHeight="1">
      <c r="I881" s="40"/>
      <c r="J881" s="40"/>
    </row>
    <row r="882" ht="14.25" customHeight="1">
      <c r="I882" s="40"/>
      <c r="J882" s="40"/>
    </row>
    <row r="883" ht="14.25" customHeight="1">
      <c r="I883" s="40"/>
      <c r="J883" s="40"/>
    </row>
    <row r="884" ht="14.25" customHeight="1">
      <c r="I884" s="40"/>
      <c r="J884" s="40"/>
    </row>
    <row r="885" ht="14.25" customHeight="1">
      <c r="I885" s="40"/>
      <c r="J885" s="40"/>
    </row>
    <row r="886" ht="14.25" customHeight="1">
      <c r="I886" s="40"/>
      <c r="J886" s="40"/>
    </row>
    <row r="887" ht="14.25" customHeight="1">
      <c r="I887" s="40"/>
      <c r="J887" s="40"/>
    </row>
    <row r="888" ht="14.25" customHeight="1">
      <c r="I888" s="40"/>
      <c r="J888" s="40"/>
    </row>
    <row r="889" ht="14.25" customHeight="1">
      <c r="I889" s="40"/>
      <c r="J889" s="40"/>
    </row>
    <row r="890" ht="14.25" customHeight="1">
      <c r="I890" s="40"/>
      <c r="J890" s="40"/>
    </row>
    <row r="891" ht="14.25" customHeight="1">
      <c r="I891" s="40"/>
      <c r="J891" s="40"/>
    </row>
    <row r="892" ht="14.25" customHeight="1">
      <c r="I892" s="40"/>
      <c r="J892" s="40"/>
    </row>
    <row r="893" ht="14.25" customHeight="1">
      <c r="I893" s="40"/>
      <c r="J893" s="40"/>
    </row>
    <row r="894" ht="14.25" customHeight="1">
      <c r="I894" s="40"/>
      <c r="J894" s="40"/>
    </row>
    <row r="895" ht="14.25" customHeight="1">
      <c r="I895" s="40"/>
      <c r="J895" s="40"/>
    </row>
    <row r="896" ht="14.25" customHeight="1">
      <c r="I896" s="40"/>
      <c r="J896" s="40"/>
    </row>
    <row r="897" ht="14.25" customHeight="1">
      <c r="I897" s="40"/>
      <c r="J897" s="40"/>
    </row>
    <row r="898" ht="14.25" customHeight="1">
      <c r="I898" s="40"/>
      <c r="J898" s="40"/>
    </row>
    <row r="899" ht="14.25" customHeight="1">
      <c r="I899" s="40"/>
      <c r="J899" s="40"/>
    </row>
    <row r="900" ht="14.25" customHeight="1">
      <c r="I900" s="40"/>
      <c r="J900" s="40"/>
    </row>
    <row r="901" ht="14.25" customHeight="1">
      <c r="I901" s="40"/>
      <c r="J901" s="40"/>
    </row>
    <row r="902" ht="14.25" customHeight="1">
      <c r="I902" s="40"/>
      <c r="J902" s="40"/>
    </row>
    <row r="903" ht="14.25" customHeight="1">
      <c r="I903" s="40"/>
      <c r="J903" s="40"/>
    </row>
    <row r="904" ht="14.25" customHeight="1">
      <c r="I904" s="40"/>
      <c r="J904" s="40"/>
    </row>
    <row r="905" ht="14.25" customHeight="1">
      <c r="I905" s="40"/>
      <c r="J905" s="40"/>
    </row>
    <row r="906" ht="14.25" customHeight="1">
      <c r="I906" s="40"/>
      <c r="J906" s="40"/>
    </row>
    <row r="907" ht="14.25" customHeight="1">
      <c r="I907" s="40"/>
      <c r="J907" s="40"/>
    </row>
    <row r="908" ht="14.25" customHeight="1">
      <c r="I908" s="40"/>
      <c r="J908" s="40"/>
    </row>
    <row r="909" ht="14.25" customHeight="1">
      <c r="I909" s="40"/>
      <c r="J909" s="40"/>
    </row>
    <row r="910" ht="14.25" customHeight="1">
      <c r="I910" s="40"/>
      <c r="J910" s="40"/>
    </row>
    <row r="911" ht="14.25" customHeight="1">
      <c r="I911" s="40"/>
      <c r="J911" s="40"/>
    </row>
    <row r="912" ht="14.25" customHeight="1">
      <c r="I912" s="40"/>
      <c r="J912" s="40"/>
    </row>
    <row r="913" ht="14.25" customHeight="1">
      <c r="I913" s="40"/>
      <c r="J913" s="40"/>
    </row>
    <row r="914" ht="14.25" customHeight="1">
      <c r="I914" s="40"/>
      <c r="J914" s="40"/>
    </row>
    <row r="915" ht="14.25" customHeight="1">
      <c r="I915" s="40"/>
      <c r="J915" s="40"/>
    </row>
    <row r="916" ht="14.25" customHeight="1">
      <c r="I916" s="40"/>
      <c r="J916" s="40"/>
    </row>
    <row r="917" ht="14.25" customHeight="1">
      <c r="I917" s="40"/>
      <c r="J917" s="40"/>
    </row>
    <row r="918" ht="14.25" customHeight="1">
      <c r="I918" s="40"/>
      <c r="J918" s="40"/>
    </row>
    <row r="919" ht="14.25" customHeight="1">
      <c r="I919" s="40"/>
      <c r="J919" s="40"/>
    </row>
    <row r="920" ht="14.25" customHeight="1">
      <c r="I920" s="40"/>
      <c r="J920" s="40"/>
    </row>
    <row r="921" ht="14.25" customHeight="1">
      <c r="I921" s="40"/>
      <c r="J921" s="40"/>
    </row>
    <row r="922" ht="14.25" customHeight="1">
      <c r="I922" s="40"/>
      <c r="J922" s="40"/>
    </row>
    <row r="923" ht="14.25" customHeight="1">
      <c r="I923" s="40"/>
      <c r="J923" s="40"/>
    </row>
    <row r="924" ht="14.25" customHeight="1">
      <c r="I924" s="40"/>
      <c r="J924" s="40"/>
    </row>
    <row r="925" ht="14.25" customHeight="1">
      <c r="I925" s="40"/>
      <c r="J925" s="40"/>
    </row>
    <row r="926" ht="14.25" customHeight="1">
      <c r="I926" s="40"/>
      <c r="J926" s="40"/>
    </row>
    <row r="927" ht="14.25" customHeight="1">
      <c r="I927" s="40"/>
      <c r="J927" s="40"/>
    </row>
    <row r="928" ht="14.25" customHeight="1">
      <c r="I928" s="40"/>
      <c r="J928" s="40"/>
    </row>
    <row r="929" ht="14.25" customHeight="1">
      <c r="I929" s="40"/>
      <c r="J929" s="40"/>
    </row>
    <row r="930" ht="14.25" customHeight="1">
      <c r="I930" s="40"/>
      <c r="J930" s="40"/>
    </row>
    <row r="931" ht="14.25" customHeight="1">
      <c r="I931" s="40"/>
      <c r="J931" s="40"/>
    </row>
    <row r="932" ht="14.25" customHeight="1">
      <c r="I932" s="40"/>
      <c r="J932" s="40"/>
    </row>
    <row r="933" ht="14.25" customHeight="1">
      <c r="I933" s="40"/>
      <c r="J933" s="40"/>
    </row>
    <row r="934" ht="14.25" customHeight="1">
      <c r="I934" s="40"/>
      <c r="J934" s="40"/>
    </row>
    <row r="935" ht="14.25" customHeight="1">
      <c r="I935" s="40"/>
      <c r="J935" s="40"/>
    </row>
    <row r="936" ht="14.25" customHeight="1">
      <c r="I936" s="40"/>
      <c r="J936" s="40"/>
    </row>
    <row r="937" ht="14.25" customHeight="1">
      <c r="I937" s="40"/>
      <c r="J937" s="40"/>
    </row>
    <row r="938" ht="14.25" customHeight="1">
      <c r="I938" s="40"/>
      <c r="J938" s="40"/>
    </row>
    <row r="939" ht="14.25" customHeight="1">
      <c r="I939" s="40"/>
      <c r="J939" s="40"/>
    </row>
    <row r="940" ht="14.25" customHeight="1">
      <c r="I940" s="40"/>
      <c r="J940" s="40"/>
    </row>
    <row r="941" ht="14.25" customHeight="1">
      <c r="I941" s="40"/>
      <c r="J941" s="40"/>
    </row>
    <row r="942" ht="14.25" customHeight="1">
      <c r="I942" s="40"/>
      <c r="J942" s="40"/>
    </row>
    <row r="943" ht="14.25" customHeight="1">
      <c r="I943" s="40"/>
      <c r="J943" s="40"/>
    </row>
    <row r="944" ht="14.25" customHeight="1">
      <c r="I944" s="40"/>
      <c r="J944" s="40"/>
    </row>
    <row r="945" ht="14.25" customHeight="1">
      <c r="I945" s="40"/>
      <c r="J945" s="40"/>
    </row>
    <row r="946" ht="14.25" customHeight="1">
      <c r="I946" s="40"/>
      <c r="J946" s="40"/>
    </row>
    <row r="947" ht="14.25" customHeight="1">
      <c r="I947" s="40"/>
      <c r="J947" s="40"/>
    </row>
    <row r="948" ht="14.25" customHeight="1">
      <c r="I948" s="40"/>
      <c r="J948" s="40"/>
    </row>
    <row r="949" ht="14.25" customHeight="1">
      <c r="I949" s="40"/>
      <c r="J949" s="40"/>
    </row>
    <row r="950" ht="14.25" customHeight="1">
      <c r="I950" s="40"/>
      <c r="J950" s="40"/>
    </row>
    <row r="951" ht="14.25" customHeight="1">
      <c r="I951" s="40"/>
      <c r="J951" s="40"/>
    </row>
    <row r="952" ht="14.25" customHeight="1">
      <c r="I952" s="40"/>
      <c r="J952" s="40"/>
    </row>
    <row r="953" ht="14.25" customHeight="1">
      <c r="I953" s="40"/>
      <c r="J953" s="40"/>
    </row>
    <row r="954" ht="14.25" customHeight="1">
      <c r="I954" s="40"/>
      <c r="J954" s="40"/>
    </row>
    <row r="955" ht="14.25" customHeight="1">
      <c r="I955" s="40"/>
      <c r="J955" s="40"/>
    </row>
    <row r="956" ht="14.25" customHeight="1">
      <c r="I956" s="40"/>
      <c r="J956" s="40"/>
    </row>
    <row r="957" ht="14.25" customHeight="1">
      <c r="I957" s="40"/>
      <c r="J957" s="40"/>
    </row>
    <row r="958" ht="14.25" customHeight="1">
      <c r="I958" s="40"/>
      <c r="J958" s="40"/>
    </row>
    <row r="959" ht="14.25" customHeight="1">
      <c r="I959" s="40"/>
      <c r="J959" s="40"/>
    </row>
    <row r="960" ht="14.25" customHeight="1">
      <c r="I960" s="40"/>
      <c r="J960" s="40"/>
    </row>
    <row r="961" ht="14.25" customHeight="1">
      <c r="I961" s="40"/>
      <c r="J961" s="40"/>
    </row>
    <row r="962" ht="14.25" customHeight="1">
      <c r="I962" s="40"/>
      <c r="J962" s="40"/>
    </row>
    <row r="963" ht="14.25" customHeight="1">
      <c r="I963" s="40"/>
      <c r="J963" s="40"/>
    </row>
    <row r="964" ht="14.25" customHeight="1">
      <c r="I964" s="40"/>
      <c r="J964" s="40"/>
    </row>
    <row r="965" ht="14.25" customHeight="1">
      <c r="I965" s="40"/>
      <c r="J965" s="40"/>
    </row>
    <row r="966" ht="14.25" customHeight="1">
      <c r="I966" s="40"/>
      <c r="J966" s="40"/>
    </row>
    <row r="967" ht="14.25" customHeight="1">
      <c r="I967" s="40"/>
      <c r="J967" s="40"/>
    </row>
    <row r="968" ht="14.25" customHeight="1">
      <c r="I968" s="40"/>
      <c r="J968" s="40"/>
    </row>
    <row r="969" ht="14.25" customHeight="1">
      <c r="I969" s="40"/>
      <c r="J969" s="40"/>
    </row>
    <row r="970" ht="14.25" customHeight="1">
      <c r="I970" s="40"/>
      <c r="J970" s="40"/>
    </row>
    <row r="971" ht="14.25" customHeight="1">
      <c r="I971" s="40"/>
      <c r="J971" s="40"/>
    </row>
    <row r="972" ht="14.25" customHeight="1">
      <c r="I972" s="40"/>
      <c r="J972" s="40"/>
    </row>
    <row r="973" ht="14.25" customHeight="1">
      <c r="I973" s="40"/>
      <c r="J973" s="40"/>
    </row>
    <row r="974" ht="14.25" customHeight="1">
      <c r="I974" s="40"/>
      <c r="J974" s="40"/>
    </row>
    <row r="975" ht="14.25" customHeight="1">
      <c r="I975" s="40"/>
      <c r="J975" s="40"/>
    </row>
    <row r="976" ht="14.25" customHeight="1">
      <c r="I976" s="40"/>
      <c r="J976" s="40"/>
    </row>
    <row r="977" ht="14.25" customHeight="1">
      <c r="I977" s="40"/>
      <c r="J977" s="40"/>
    </row>
    <row r="978" ht="14.25" customHeight="1">
      <c r="I978" s="40"/>
      <c r="J978" s="40"/>
    </row>
    <row r="979" ht="14.25" customHeight="1">
      <c r="I979" s="40"/>
      <c r="J979" s="40"/>
    </row>
    <row r="980" ht="14.25" customHeight="1">
      <c r="I980" s="40"/>
      <c r="J980" s="40"/>
    </row>
    <row r="981" ht="14.25" customHeight="1">
      <c r="I981" s="40"/>
      <c r="J981" s="40"/>
    </row>
    <row r="982" ht="14.25" customHeight="1">
      <c r="I982" s="40"/>
      <c r="J982" s="40"/>
    </row>
    <row r="983" ht="14.25" customHeight="1">
      <c r="I983" s="40"/>
      <c r="J983" s="40"/>
    </row>
    <row r="984" ht="14.25" customHeight="1">
      <c r="I984" s="40"/>
      <c r="J984" s="40"/>
    </row>
    <row r="985" ht="14.25" customHeight="1">
      <c r="I985" s="40"/>
      <c r="J985" s="40"/>
    </row>
    <row r="986" ht="14.25" customHeight="1">
      <c r="I986" s="40"/>
      <c r="J986" s="40"/>
    </row>
    <row r="987" ht="14.25" customHeight="1">
      <c r="I987" s="40"/>
      <c r="J987" s="40"/>
    </row>
    <row r="988" ht="14.25" customHeight="1">
      <c r="I988" s="40"/>
      <c r="J988" s="40"/>
    </row>
    <row r="989" ht="14.25" customHeight="1">
      <c r="I989" s="40"/>
      <c r="J989" s="40"/>
    </row>
    <row r="990" ht="14.25" customHeight="1">
      <c r="I990" s="40"/>
      <c r="J990" s="40"/>
    </row>
    <row r="991" ht="14.25" customHeight="1">
      <c r="I991" s="40"/>
      <c r="J991" s="40"/>
    </row>
    <row r="992" ht="14.25" customHeight="1">
      <c r="I992" s="40"/>
      <c r="J992" s="40"/>
    </row>
    <row r="993" ht="14.25" customHeight="1">
      <c r="I993" s="40"/>
      <c r="J993" s="40"/>
    </row>
    <row r="994" ht="14.25" customHeight="1">
      <c r="I994" s="40"/>
      <c r="J994" s="40"/>
    </row>
    <row r="995" ht="14.25" customHeight="1">
      <c r="I995" s="40"/>
      <c r="J995" s="40"/>
    </row>
    <row r="996" ht="14.25" customHeight="1">
      <c r="I996" s="40"/>
      <c r="J996" s="40"/>
    </row>
    <row r="997" ht="14.25" customHeight="1">
      <c r="I997" s="40"/>
      <c r="J997" s="40"/>
    </row>
    <row r="998" ht="14.25" customHeight="1">
      <c r="I998" s="40"/>
      <c r="J998" s="40"/>
    </row>
    <row r="999" ht="14.25" customHeight="1">
      <c r="I999" s="40"/>
      <c r="J999" s="40"/>
    </row>
    <row r="1000" ht="14.25" customHeight="1">
      <c r="I1000" s="40"/>
      <c r="J1000" s="40"/>
    </row>
  </sheetData>
  <mergeCells count="3">
    <mergeCell ref="B1:D2"/>
    <mergeCell ref="H1:H3"/>
    <mergeCell ref="A4:A5"/>
  </mergeCells>
  <dataValidations>
    <dataValidation type="list" allowBlank="1" showErrorMessage="1" sqref="C14:C26">
      <formula1>"0.0,1.0,2.0,3.0,4.0,5.0,6.0,7.0,8.0,9.0,10.0,11.0,12.0,13.0,14.0,15.0,16.0,17.0,18.0,19.0,20.0,21.0,22.0,23.0,24.0,25.0,26.0,27.0,28.0,29.0,30.0"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2015-11-04T15:00:05Z</dcterms:created>
  <dc:creator>Simon</dc:creator>
</cp:coreProperties>
</file>